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4.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5.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tables/table2.xml" ContentType="application/vnd.openxmlformats-officedocument.spreadsheetml.table+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drawings/drawing12.xml" ContentType="application/vnd.openxmlformats-officedocument.drawing+xml"/>
  <Override PartName="/xl/tables/table6.xml" ContentType="application/vnd.openxmlformats-officedocument.spreadsheetml.table+xml"/>
  <Override PartName="/xl/drawings/drawing13.xml" ContentType="application/vnd.openxmlformats-officedocument.drawing+xml"/>
  <Override PartName="/xl/tables/table7.xml" ContentType="application/vnd.openxmlformats-officedocument.spreadsheetml.table+xml"/>
  <Override PartName="/xl/drawings/drawing14.xml" ContentType="application/vnd.openxmlformats-officedocument.drawing+xml"/>
  <Override PartName="/xl/tables/table8.xml" ContentType="application/vnd.openxmlformats-officedocument.spreadsheetml.table+xml"/>
  <Override PartName="/xl/drawings/drawing15.xml" ContentType="application/vnd.openxmlformats-officedocument.drawing+xml"/>
  <Override PartName="/xl/tables/table9.xml" ContentType="application/vnd.openxmlformats-officedocument.spreadsheetml.table+xml"/>
  <Override PartName="/xl/drawings/drawing16.xml" ContentType="application/vnd.openxmlformats-officedocument.drawing+xml"/>
  <Override PartName="/xl/tables/table10.xml" ContentType="application/vnd.openxmlformats-officedocument.spreadsheetml.table+xml"/>
  <Override PartName="/xl/drawings/drawing17.xml" ContentType="application/vnd.openxmlformats-officedocument.drawing+xml"/>
  <Override PartName="/xl/tables/table11.xml" ContentType="application/vnd.openxmlformats-officedocument.spreadsheetml.table+xml"/>
  <Override PartName="/xl/drawings/drawing18.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codeName="ThisWorkbook" hidePivotFieldList="1" autoCompressPictures="0"/>
  <mc:AlternateContent xmlns:mc="http://schemas.openxmlformats.org/markup-compatibility/2006">
    <mc:Choice Requires="x15">
      <x15ac:absPath xmlns:x15ac="http://schemas.microsoft.com/office/spreadsheetml/2010/11/ac" url="C:\Users\Ebmt\Dropbox (EBMT)\Documentation\Standards, Manual &amp; Checklist\Edition 7\Checklist\"/>
    </mc:Choice>
  </mc:AlternateContent>
  <xr:revisionPtr revIDLastSave="0" documentId="8_{AF6558A0-40EF-42D6-A10C-763AC8117838}" xr6:coauthVersionLast="45" xr6:coauthVersionMax="45" xr10:uidLastSave="{00000000-0000-0000-0000-000000000000}"/>
  <bookViews>
    <workbookView xWindow="3120" yWindow="2685" windowWidth="22350" windowHeight="13515" tabRatio="801" firstSheet="6" activeTab="6" xr2:uid="{00000000-000D-0000-FFFF-FFFF00000000}"/>
  </bookViews>
  <sheets>
    <sheet name="Cover" sheetId="12" r:id="rId1"/>
    <sheet name="Instructions" sheetId="13" r:id="rId2"/>
    <sheet name="Snapshot" sheetId="9" r:id="rId3"/>
    <sheet name="Pull-down menu text" sheetId="4" state="hidden" r:id="rId4"/>
    <sheet name="Additional Information" sheetId="57" r:id="rId5"/>
    <sheet name="IEC Additional Information" sheetId="56" r:id="rId6"/>
    <sheet name="Part B Clinical 7" sheetId="40" r:id="rId7"/>
    <sheet name="QM - Part B 7" sheetId="49" r:id="rId8"/>
    <sheet name="Part B MED-A audit forms" sheetId="8" r:id="rId9"/>
    <sheet name="Part CM Bone Marrow 7" sheetId="41" r:id="rId10"/>
    <sheet name="QM - Part CM Bone Marrow 7" sheetId="48" r:id="rId11"/>
    <sheet name="Part C Apheresis 7" sheetId="42" r:id="rId12"/>
    <sheet name="QM - Part C Apheresis 7" sheetId="47" r:id="rId13"/>
    <sheet name="B-CM-C Donors 7." sheetId="52" r:id="rId14"/>
    <sheet name="Part D Processing 7" sheetId="43" r:id="rId15"/>
    <sheet name="QM - Part D Processing 7" sheetId="46" r:id="rId16"/>
    <sheet name="Labels-Collection" sheetId="53" r:id="rId17"/>
    <sheet name="Labels-Processing" sheetId="54" r:id="rId18"/>
    <sheet name="Shipping &amp; Transport" sheetId="55" r:id="rId19"/>
    <sheet name="Definitions" sheetId="6" r:id="rId20"/>
    <sheet name="Changes" sheetId="5" r:id="rId21"/>
  </sheets>
  <externalReferences>
    <externalReference r:id="rId22"/>
  </externalReferences>
  <definedNames>
    <definedName name="_7th_ed">'[1]Standards 4th to 7th'!$I$3:$K$1712</definedName>
    <definedName name="AccreditationType">'Pull-down menu text'!$A$7:$A$8</definedName>
    <definedName name="_xlnm.Print_Area" localSheetId="13">'B-CM-C Donors 7.'!$C$1:$H$103</definedName>
    <definedName name="_xlnm.Print_Area" localSheetId="19">Tabla13[[#All],[Definitions]]</definedName>
    <definedName name="_xlnm.Print_Area" localSheetId="16">'Labels-Collection'!$A$1:$G$18</definedName>
    <definedName name="_xlnm.Print_Area" localSheetId="17">'Labels-Processing'!$A$1:$G$19</definedName>
    <definedName name="_xlnm.Print_Area" localSheetId="6">'Part B Clinical 7'!$E$1:$J$330</definedName>
    <definedName name="_xlnm.Print_Area" localSheetId="8">'Part B MED-A audit forms'!$A$1:$D$285</definedName>
    <definedName name="_xlnm.Print_Area" localSheetId="11">'Part C Apheresis 7'!$E$1:$J$193</definedName>
    <definedName name="_xlnm.Print_Area" localSheetId="9">'Part CM Bone Marrow 7'!$E$1:$J$129</definedName>
    <definedName name="_xlnm.Print_Area" localSheetId="14">'Part D Processing 7'!$A$1:$J$337</definedName>
    <definedName name="_xlnm.Print_Area" localSheetId="7">'QM - Part B 7'!$E$1:$J$115</definedName>
    <definedName name="_xlnm.Print_Area" localSheetId="12">'QM - Part C Apheresis 7'!$E$1:$J$114</definedName>
    <definedName name="_xlnm.Print_Area" localSheetId="10">'QM - Part CM Bone Marrow 7'!$E$1:$M$36</definedName>
    <definedName name="_xlnm.Print_Area" localSheetId="15">'QM - Part D Processing 7'!$E$1:$J$115</definedName>
    <definedName name="_xlnm.Print_Area" localSheetId="18">'Shipping &amp; Transport'!$A$1:$G$19</definedName>
    <definedName name="_xlnm.Print_Area" localSheetId="2">Snapshot!$A$1:$D$38</definedName>
    <definedName name="BasicQuestions">'Pull-down menu text'!$A$2:$A$4</definedName>
    <definedName name="Casilla1" localSheetId="8">'Part B MED-A audit forms'!$B$62</definedName>
    <definedName name="Clinical_Collection">'Pull-down menu text'!$C$7:$C$9</definedName>
    <definedName name="Compliance">'Pull-down menu text'!$C$2:$C$5</definedName>
    <definedName name="ECP">'Pull-down menu text'!$A$22:$A$24</definedName>
    <definedName name="MED_A_error">'Pull-down menu text'!$C$26:$C$27</definedName>
    <definedName name="PatientType">'Pull-down menu text'!$A$16:$A$19</definedName>
    <definedName name="RefToCollorProFromClinical">'Pull-down menu text'!$C$16:$C$19</definedName>
    <definedName name="_xlnm.Print_Titles" localSheetId="13">'B-CM-C Donors 7.'!$2:$2</definedName>
    <definedName name="_xlnm.Print_Titles" localSheetId="19">Definitions!$1:$1</definedName>
    <definedName name="_xlnm.Print_Titles" localSheetId="16">'Labels-Collection'!$2:$2</definedName>
    <definedName name="_xlnm.Print_Titles" localSheetId="17">'Labels-Processing'!$2:$2</definedName>
    <definedName name="_xlnm.Print_Titles" localSheetId="6">'Part B Clinical 7'!$2:$2</definedName>
    <definedName name="_xlnm.Print_Titles" localSheetId="11">'Part C Apheresis 7'!$2:$2</definedName>
    <definedName name="_xlnm.Print_Titles" localSheetId="9">'Part CM Bone Marrow 7'!$2:$2</definedName>
    <definedName name="_xlnm.Print_Titles" localSheetId="14">'Part D Processing 7'!$2:$2</definedName>
    <definedName name="_xlnm.Print_Titles" localSheetId="7">'QM - Part B 7'!$2:$2</definedName>
    <definedName name="_xlnm.Print_Titles" localSheetId="12">'QM - Part C Apheresis 7'!$2:$2</definedName>
    <definedName name="_xlnm.Print_Titles" localSheetId="10">'QM - Part CM Bone Marrow 7'!$2:$2</definedName>
    <definedName name="_xlnm.Print_Titles" localSheetId="15">'QM - Part D Processing 7'!$2:$2</definedName>
    <definedName name="_xlnm.Print_Titles" localSheetId="18">'Shipping &amp; Transport'!$2:$2</definedName>
    <definedName name="TransplantType">'Pull-down menu text'!$A$11:$A$14</definedName>
    <definedName name="Yes_No">'Pull-down menu text'!$C$22:$C$23</definedName>
    <definedName name="Yes_NotApplicable">'Pull-down menu text'!$C$11:$C$12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16" i="49" l="1"/>
  <c r="E116" i="49"/>
  <c r="D116" i="49"/>
  <c r="R115" i="49"/>
  <c r="Q115" i="49"/>
  <c r="P115" i="49"/>
  <c r="O115" i="49"/>
  <c r="N115" i="49"/>
  <c r="M115" i="49"/>
  <c r="L115" i="49"/>
  <c r="K115" i="49"/>
  <c r="J115" i="49"/>
  <c r="R114" i="49"/>
  <c r="Q114" i="49"/>
  <c r="P114" i="49"/>
  <c r="O114" i="49"/>
  <c r="N114" i="49"/>
  <c r="M114" i="49"/>
  <c r="L114" i="49"/>
  <c r="K114" i="49"/>
  <c r="J114" i="49"/>
  <c r="R113" i="49"/>
  <c r="Q113" i="49"/>
  <c r="P113" i="49"/>
  <c r="O113" i="49"/>
  <c r="N113" i="49"/>
  <c r="M113" i="49"/>
  <c r="L113" i="49"/>
  <c r="K113" i="49"/>
  <c r="J113" i="49"/>
  <c r="R112" i="49"/>
  <c r="Q112" i="49"/>
  <c r="P112" i="49"/>
  <c r="O112" i="49"/>
  <c r="N112" i="49"/>
  <c r="M112" i="49"/>
  <c r="L112" i="49"/>
  <c r="K112" i="49"/>
  <c r="J112" i="49"/>
  <c r="R111" i="49"/>
  <c r="Q111" i="49"/>
  <c r="P111" i="49"/>
  <c r="O111" i="49"/>
  <c r="N111" i="49"/>
  <c r="M111" i="49"/>
  <c r="L111" i="49"/>
  <c r="K111" i="49"/>
  <c r="J111" i="49"/>
  <c r="R110" i="49"/>
  <c r="Q110" i="49"/>
  <c r="P110" i="49"/>
  <c r="O110" i="49"/>
  <c r="N110" i="49"/>
  <c r="M110" i="49"/>
  <c r="L110" i="49"/>
  <c r="K110" i="49"/>
  <c r="J110" i="49"/>
  <c r="R109" i="49"/>
  <c r="Q109" i="49"/>
  <c r="P109" i="49"/>
  <c r="O109" i="49"/>
  <c r="N109" i="49"/>
  <c r="M109" i="49"/>
  <c r="L109" i="49"/>
  <c r="K109" i="49"/>
  <c r="J109" i="49"/>
  <c r="R108" i="49"/>
  <c r="Q108" i="49"/>
  <c r="P108" i="49"/>
  <c r="O108" i="49"/>
  <c r="N108" i="49"/>
  <c r="M108" i="49"/>
  <c r="L108" i="49"/>
  <c r="K108" i="49"/>
  <c r="J108" i="49"/>
  <c r="R107" i="49"/>
  <c r="Q107" i="49"/>
  <c r="P107" i="49"/>
  <c r="O107" i="49"/>
  <c r="N107" i="49"/>
  <c r="M107" i="49"/>
  <c r="L107" i="49"/>
  <c r="K107" i="49"/>
  <c r="J107" i="49"/>
  <c r="R106" i="49"/>
  <c r="Q106" i="49"/>
  <c r="P106" i="49"/>
  <c r="O106" i="49"/>
  <c r="N106" i="49"/>
  <c r="M106" i="49"/>
  <c r="L106" i="49"/>
  <c r="K106" i="49"/>
  <c r="J106" i="49"/>
  <c r="R105" i="49"/>
  <c r="Q105" i="49"/>
  <c r="P105" i="49"/>
  <c r="O105" i="49"/>
  <c r="N105" i="49"/>
  <c r="M105" i="49"/>
  <c r="L105" i="49"/>
  <c r="K105" i="49"/>
  <c r="J105" i="49"/>
  <c r="R104" i="49"/>
  <c r="Q104" i="49"/>
  <c r="P104" i="49"/>
  <c r="O104" i="49"/>
  <c r="N104" i="49"/>
  <c r="M104" i="49"/>
  <c r="L104" i="49"/>
  <c r="K104" i="49"/>
  <c r="J104" i="49"/>
  <c r="R103" i="49"/>
  <c r="Q103" i="49"/>
  <c r="P103" i="49"/>
  <c r="O103" i="49"/>
  <c r="N103" i="49"/>
  <c r="M103" i="49"/>
  <c r="L103" i="49"/>
  <c r="K103" i="49"/>
  <c r="J103" i="49"/>
  <c r="R102" i="49"/>
  <c r="Q102" i="49"/>
  <c r="P102" i="49"/>
  <c r="O102" i="49"/>
  <c r="N102" i="49"/>
  <c r="M102" i="49"/>
  <c r="L102" i="49"/>
  <c r="K102" i="49"/>
  <c r="J102" i="49"/>
  <c r="R101" i="49"/>
  <c r="Q101" i="49"/>
  <c r="P101" i="49"/>
  <c r="O101" i="49"/>
  <c r="N101" i="49"/>
  <c r="M101" i="49"/>
  <c r="L101" i="49"/>
  <c r="K101" i="49"/>
  <c r="J101" i="49"/>
  <c r="R100" i="49"/>
  <c r="Q100" i="49"/>
  <c r="P100" i="49"/>
  <c r="O100" i="49"/>
  <c r="N100" i="49"/>
  <c r="M100" i="49"/>
  <c r="L100" i="49"/>
  <c r="K100" i="49"/>
  <c r="J100" i="49"/>
  <c r="R99" i="49"/>
  <c r="Q99" i="49"/>
  <c r="P99" i="49"/>
  <c r="O99" i="49"/>
  <c r="N99" i="49"/>
  <c r="M99" i="49"/>
  <c r="L99" i="49"/>
  <c r="K99" i="49"/>
  <c r="J99" i="49"/>
  <c r="R98" i="49"/>
  <c r="Q98" i="49"/>
  <c r="P98" i="49"/>
  <c r="O98" i="49"/>
  <c r="N98" i="49"/>
  <c r="M98" i="49"/>
  <c r="L98" i="49"/>
  <c r="K98" i="49"/>
  <c r="J98" i="49"/>
  <c r="R97" i="49"/>
  <c r="Q97" i="49"/>
  <c r="P97" i="49"/>
  <c r="O97" i="49"/>
  <c r="N97" i="49"/>
  <c r="M97" i="49"/>
  <c r="L97" i="49"/>
  <c r="K97" i="49"/>
  <c r="J97" i="49"/>
  <c r="R96" i="49"/>
  <c r="Q96" i="49"/>
  <c r="P96" i="49"/>
  <c r="O96" i="49"/>
  <c r="N96" i="49"/>
  <c r="M96" i="49"/>
  <c r="L96" i="49"/>
  <c r="K96" i="49"/>
  <c r="J96" i="49"/>
  <c r="R95" i="49"/>
  <c r="Q95" i="49"/>
  <c r="P95" i="49"/>
  <c r="O95" i="49"/>
  <c r="N95" i="49"/>
  <c r="M95" i="49"/>
  <c r="L95" i="49"/>
  <c r="K95" i="49"/>
  <c r="J95" i="49"/>
  <c r="R94" i="49"/>
  <c r="Q94" i="49"/>
  <c r="P94" i="49"/>
  <c r="O94" i="49"/>
  <c r="N94" i="49"/>
  <c r="M94" i="49"/>
  <c r="L94" i="49"/>
  <c r="K94" i="49"/>
  <c r="J94" i="49"/>
  <c r="R93" i="49"/>
  <c r="Q93" i="49"/>
  <c r="P93" i="49"/>
  <c r="O93" i="49"/>
  <c r="N93" i="49"/>
  <c r="M93" i="49"/>
  <c r="L93" i="49"/>
  <c r="K93" i="49"/>
  <c r="J93" i="49"/>
  <c r="R92" i="49"/>
  <c r="Q92" i="49"/>
  <c r="P92" i="49"/>
  <c r="O92" i="49"/>
  <c r="N92" i="49"/>
  <c r="M92" i="49"/>
  <c r="L92" i="49"/>
  <c r="K92" i="49"/>
  <c r="J92" i="49"/>
  <c r="R91" i="49"/>
  <c r="Q91" i="49"/>
  <c r="P91" i="49"/>
  <c r="O91" i="49"/>
  <c r="N91" i="49"/>
  <c r="M91" i="49"/>
  <c r="L91" i="49"/>
  <c r="K91" i="49"/>
  <c r="J91" i="49"/>
  <c r="R90" i="49"/>
  <c r="Q90" i="49"/>
  <c r="P90" i="49"/>
  <c r="O90" i="49"/>
  <c r="N90" i="49"/>
  <c r="M90" i="49"/>
  <c r="L90" i="49"/>
  <c r="K90" i="49"/>
  <c r="J90" i="49"/>
  <c r="R89" i="49"/>
  <c r="Q89" i="49"/>
  <c r="P89" i="49"/>
  <c r="O89" i="49"/>
  <c r="N89" i="49"/>
  <c r="M89" i="49"/>
  <c r="L89" i="49"/>
  <c r="K89" i="49"/>
  <c r="J89" i="49"/>
  <c r="R88" i="49"/>
  <c r="Q88" i="49"/>
  <c r="P88" i="49"/>
  <c r="O88" i="49"/>
  <c r="N88" i="49"/>
  <c r="M88" i="49"/>
  <c r="L88" i="49"/>
  <c r="K88" i="49"/>
  <c r="J88" i="49"/>
  <c r="R87" i="49"/>
  <c r="Q87" i="49"/>
  <c r="P87" i="49"/>
  <c r="O87" i="49"/>
  <c r="N87" i="49"/>
  <c r="M87" i="49"/>
  <c r="L87" i="49"/>
  <c r="K87" i="49"/>
  <c r="J87" i="49"/>
  <c r="R86" i="49"/>
  <c r="Q86" i="49"/>
  <c r="P86" i="49"/>
  <c r="O86" i="49"/>
  <c r="N86" i="49"/>
  <c r="M86" i="49"/>
  <c r="L86" i="49"/>
  <c r="K86" i="49"/>
  <c r="J86" i="49"/>
  <c r="R85" i="49"/>
  <c r="Q85" i="49"/>
  <c r="P85" i="49"/>
  <c r="O85" i="49"/>
  <c r="N85" i="49"/>
  <c r="M85" i="49"/>
  <c r="L85" i="49"/>
  <c r="K85" i="49"/>
  <c r="J85" i="49"/>
  <c r="R84" i="49"/>
  <c r="Q84" i="49"/>
  <c r="P84" i="49"/>
  <c r="O84" i="49"/>
  <c r="N84" i="49"/>
  <c r="M84" i="49"/>
  <c r="L84" i="49"/>
  <c r="K84" i="49"/>
  <c r="J84" i="49"/>
  <c r="I84" i="49"/>
  <c r="H84" i="49"/>
  <c r="R83" i="49"/>
  <c r="Q83" i="49"/>
  <c r="P83" i="49"/>
  <c r="O83" i="49"/>
  <c r="N83" i="49"/>
  <c r="M83" i="49"/>
  <c r="L83" i="49"/>
  <c r="K83" i="49"/>
  <c r="J83" i="49"/>
  <c r="R82" i="49"/>
  <c r="Q82" i="49"/>
  <c r="P82" i="49"/>
  <c r="O82" i="49"/>
  <c r="N82" i="49"/>
  <c r="M82" i="49"/>
  <c r="L82" i="49"/>
  <c r="K82" i="49"/>
  <c r="J82" i="49"/>
  <c r="R81" i="49"/>
  <c r="Q81" i="49"/>
  <c r="P81" i="49"/>
  <c r="O81" i="49"/>
  <c r="N81" i="49"/>
  <c r="M81" i="49"/>
  <c r="L81" i="49"/>
  <c r="K81" i="49"/>
  <c r="J81" i="49"/>
  <c r="R80" i="49"/>
  <c r="Q80" i="49"/>
  <c r="P80" i="49"/>
  <c r="O80" i="49"/>
  <c r="N80" i="49"/>
  <c r="M80" i="49"/>
  <c r="L80" i="49"/>
  <c r="K80" i="49"/>
  <c r="J80" i="49"/>
  <c r="R79" i="49"/>
  <c r="Q79" i="49"/>
  <c r="P79" i="49"/>
  <c r="O79" i="49"/>
  <c r="N79" i="49"/>
  <c r="M79" i="49"/>
  <c r="L79" i="49"/>
  <c r="K79" i="49"/>
  <c r="J79" i="49"/>
  <c r="R78" i="49"/>
  <c r="Q78" i="49"/>
  <c r="P78" i="49"/>
  <c r="O78" i="49"/>
  <c r="N78" i="49"/>
  <c r="M78" i="49"/>
  <c r="L78" i="49"/>
  <c r="K78" i="49"/>
  <c r="J78" i="49"/>
  <c r="R77" i="49"/>
  <c r="Q77" i="49"/>
  <c r="P77" i="49"/>
  <c r="O77" i="49"/>
  <c r="N77" i="49"/>
  <c r="M77" i="49"/>
  <c r="L77" i="49"/>
  <c r="K77" i="49"/>
  <c r="J77" i="49"/>
  <c r="R76" i="49"/>
  <c r="Q76" i="49"/>
  <c r="P76" i="49"/>
  <c r="O76" i="49"/>
  <c r="N76" i="49"/>
  <c r="M76" i="49"/>
  <c r="L76" i="49"/>
  <c r="K76" i="49"/>
  <c r="J76" i="49"/>
  <c r="R75" i="49"/>
  <c r="Q75" i="49"/>
  <c r="P75" i="49"/>
  <c r="O75" i="49"/>
  <c r="N75" i="49"/>
  <c r="M75" i="49"/>
  <c r="L75" i="49"/>
  <c r="K75" i="49"/>
  <c r="J75" i="49"/>
  <c r="R74" i="49"/>
  <c r="Q74" i="49"/>
  <c r="P74" i="49"/>
  <c r="O74" i="49"/>
  <c r="N74" i="49"/>
  <c r="M74" i="49"/>
  <c r="L74" i="49"/>
  <c r="K74" i="49"/>
  <c r="J74" i="49"/>
  <c r="R73" i="49"/>
  <c r="Q73" i="49"/>
  <c r="P73" i="49"/>
  <c r="O73" i="49"/>
  <c r="N73" i="49"/>
  <c r="M73" i="49"/>
  <c r="L73" i="49"/>
  <c r="K73" i="49"/>
  <c r="J73" i="49"/>
  <c r="R72" i="49"/>
  <c r="Q72" i="49"/>
  <c r="P72" i="49"/>
  <c r="O72" i="49"/>
  <c r="N72" i="49"/>
  <c r="M72" i="49"/>
  <c r="L72" i="49"/>
  <c r="K72" i="49"/>
  <c r="J72" i="49"/>
  <c r="R71" i="49"/>
  <c r="Q71" i="49"/>
  <c r="P71" i="49"/>
  <c r="O71" i="49"/>
  <c r="N71" i="49"/>
  <c r="M71" i="49"/>
  <c r="L71" i="49"/>
  <c r="K71" i="49"/>
  <c r="J71" i="49"/>
  <c r="R70" i="49"/>
  <c r="Q70" i="49"/>
  <c r="P70" i="49"/>
  <c r="O70" i="49"/>
  <c r="N70" i="49"/>
  <c r="M70" i="49"/>
  <c r="L70" i="49"/>
  <c r="K70" i="49"/>
  <c r="J70" i="49"/>
  <c r="R69" i="49"/>
  <c r="Q69" i="49"/>
  <c r="P69" i="49"/>
  <c r="O69" i="49"/>
  <c r="N69" i="49"/>
  <c r="M69" i="49"/>
  <c r="L69" i="49"/>
  <c r="K69" i="49"/>
  <c r="J69" i="49"/>
  <c r="R68" i="49"/>
  <c r="Q68" i="49"/>
  <c r="P68" i="49"/>
  <c r="O68" i="49"/>
  <c r="N68" i="49"/>
  <c r="M68" i="49"/>
  <c r="L68" i="49"/>
  <c r="K68" i="49"/>
  <c r="J68" i="49"/>
  <c r="R67" i="49"/>
  <c r="Q67" i="49"/>
  <c r="P67" i="49"/>
  <c r="O67" i="49"/>
  <c r="N67" i="49"/>
  <c r="M67" i="49"/>
  <c r="L67" i="49"/>
  <c r="K67" i="49"/>
  <c r="J67" i="49"/>
  <c r="R66" i="49"/>
  <c r="Q66" i="49"/>
  <c r="P66" i="49"/>
  <c r="O66" i="49"/>
  <c r="N66" i="49"/>
  <c r="M66" i="49"/>
  <c r="L66" i="49"/>
  <c r="K66" i="49"/>
  <c r="J66" i="49"/>
  <c r="R65" i="49"/>
  <c r="Q65" i="49"/>
  <c r="P65" i="49"/>
  <c r="O65" i="49"/>
  <c r="N65" i="49"/>
  <c r="M65" i="49"/>
  <c r="L65" i="49"/>
  <c r="K65" i="49"/>
  <c r="J65" i="49"/>
  <c r="R64" i="49"/>
  <c r="Q64" i="49"/>
  <c r="P64" i="49"/>
  <c r="O64" i="49"/>
  <c r="N64" i="49"/>
  <c r="M64" i="49"/>
  <c r="L64" i="49"/>
  <c r="K64" i="49"/>
  <c r="J64" i="49"/>
  <c r="R63" i="49"/>
  <c r="Q63" i="49"/>
  <c r="P63" i="49"/>
  <c r="O63" i="49"/>
  <c r="N63" i="49"/>
  <c r="M63" i="49"/>
  <c r="L63" i="49"/>
  <c r="K63" i="49"/>
  <c r="J63" i="49"/>
  <c r="R62" i="49"/>
  <c r="Q62" i="49"/>
  <c r="P62" i="49"/>
  <c r="O62" i="49"/>
  <c r="N62" i="49"/>
  <c r="M62" i="49"/>
  <c r="L62" i="49"/>
  <c r="K62" i="49"/>
  <c r="J62" i="49"/>
  <c r="R61" i="49"/>
  <c r="Q61" i="49"/>
  <c r="P61" i="49"/>
  <c r="O61" i="49"/>
  <c r="N61" i="49"/>
  <c r="M61" i="49"/>
  <c r="L61" i="49"/>
  <c r="K61" i="49"/>
  <c r="J61" i="49"/>
  <c r="R60" i="49"/>
  <c r="Q60" i="49"/>
  <c r="P60" i="49"/>
  <c r="O60" i="49"/>
  <c r="N60" i="49"/>
  <c r="M60" i="49"/>
  <c r="L60" i="49"/>
  <c r="K60" i="49"/>
  <c r="J60" i="49"/>
  <c r="R59" i="49"/>
  <c r="Q59" i="49"/>
  <c r="P59" i="49"/>
  <c r="O59" i="49"/>
  <c r="N59" i="49"/>
  <c r="M59" i="49"/>
  <c r="L59" i="49"/>
  <c r="K59" i="49"/>
  <c r="J59" i="49"/>
  <c r="R58" i="49"/>
  <c r="Q58" i="49"/>
  <c r="P58" i="49"/>
  <c r="O58" i="49"/>
  <c r="N58" i="49"/>
  <c r="M58" i="49"/>
  <c r="L58" i="49"/>
  <c r="K58" i="49"/>
  <c r="J58" i="49"/>
  <c r="R57" i="49"/>
  <c r="Q57" i="49"/>
  <c r="P57" i="49"/>
  <c r="O57" i="49"/>
  <c r="N57" i="49"/>
  <c r="M57" i="49"/>
  <c r="L57" i="49"/>
  <c r="K57" i="49"/>
  <c r="J57" i="49"/>
  <c r="R56" i="49"/>
  <c r="Q56" i="49"/>
  <c r="P56" i="49"/>
  <c r="O56" i="49"/>
  <c r="N56" i="49"/>
  <c r="M56" i="49"/>
  <c r="L56" i="49"/>
  <c r="K56" i="49"/>
  <c r="J56" i="49"/>
  <c r="R55" i="49"/>
  <c r="Q55" i="49"/>
  <c r="P55" i="49"/>
  <c r="O55" i="49"/>
  <c r="N55" i="49"/>
  <c r="M55" i="49"/>
  <c r="L55" i="49"/>
  <c r="K55" i="49"/>
  <c r="J55" i="49"/>
  <c r="R54" i="49"/>
  <c r="Q54" i="49"/>
  <c r="P54" i="49"/>
  <c r="O54" i="49"/>
  <c r="N54" i="49"/>
  <c r="M54" i="49"/>
  <c r="L54" i="49"/>
  <c r="K54" i="49"/>
  <c r="J54" i="49"/>
  <c r="R53" i="49"/>
  <c r="Q53" i="49"/>
  <c r="P53" i="49"/>
  <c r="O53" i="49"/>
  <c r="N53" i="49"/>
  <c r="M53" i="49"/>
  <c r="L53" i="49"/>
  <c r="K53" i="49"/>
  <c r="J53" i="49"/>
  <c r="R52" i="49"/>
  <c r="Q52" i="49"/>
  <c r="P52" i="49"/>
  <c r="O52" i="49"/>
  <c r="N52" i="49"/>
  <c r="M52" i="49"/>
  <c r="L52" i="49"/>
  <c r="K52" i="49"/>
  <c r="J52" i="49"/>
  <c r="R51" i="49"/>
  <c r="Q51" i="49"/>
  <c r="P51" i="49"/>
  <c r="O51" i="49"/>
  <c r="N51" i="49"/>
  <c r="M51" i="49"/>
  <c r="L51" i="49"/>
  <c r="K51" i="49"/>
  <c r="J51" i="49"/>
  <c r="R50" i="49"/>
  <c r="Q50" i="49"/>
  <c r="P50" i="49"/>
  <c r="O50" i="49"/>
  <c r="N50" i="49"/>
  <c r="M50" i="49"/>
  <c r="L50" i="49"/>
  <c r="K50" i="49"/>
  <c r="J50" i="49"/>
  <c r="R49" i="49"/>
  <c r="Q49" i="49"/>
  <c r="P49" i="49"/>
  <c r="O49" i="49"/>
  <c r="N49" i="49"/>
  <c r="M49" i="49"/>
  <c r="L49" i="49"/>
  <c r="K49" i="49"/>
  <c r="J49" i="49"/>
  <c r="R48" i="49"/>
  <c r="Q48" i="49"/>
  <c r="P48" i="49"/>
  <c r="O48" i="49"/>
  <c r="N48" i="49"/>
  <c r="M48" i="49"/>
  <c r="L48" i="49"/>
  <c r="K48" i="49"/>
  <c r="J48" i="49"/>
  <c r="R47" i="49"/>
  <c r="Q47" i="49"/>
  <c r="P47" i="49"/>
  <c r="O47" i="49"/>
  <c r="N47" i="49"/>
  <c r="M47" i="49"/>
  <c r="L47" i="49"/>
  <c r="K47" i="49"/>
  <c r="J47" i="49"/>
  <c r="R46" i="49"/>
  <c r="Q46" i="49"/>
  <c r="P46" i="49"/>
  <c r="O46" i="49"/>
  <c r="N46" i="49"/>
  <c r="M46" i="49"/>
  <c r="L46" i="49"/>
  <c r="K46" i="49"/>
  <c r="J46" i="49"/>
  <c r="R45" i="49"/>
  <c r="Q45" i="49"/>
  <c r="P45" i="49"/>
  <c r="O45" i="49"/>
  <c r="N45" i="49"/>
  <c r="M45" i="49"/>
  <c r="L45" i="49"/>
  <c r="K45" i="49"/>
  <c r="J45" i="49"/>
  <c r="R44" i="49"/>
  <c r="Q44" i="49"/>
  <c r="P44" i="49"/>
  <c r="O44" i="49"/>
  <c r="N44" i="49"/>
  <c r="M44" i="49"/>
  <c r="L44" i="49"/>
  <c r="K44" i="49"/>
  <c r="J44" i="49"/>
  <c r="R43" i="49"/>
  <c r="Q43" i="49"/>
  <c r="P43" i="49"/>
  <c r="O43" i="49"/>
  <c r="N43" i="49"/>
  <c r="M43" i="49"/>
  <c r="L43" i="49"/>
  <c r="K43" i="49"/>
  <c r="J43" i="49"/>
  <c r="R42" i="49"/>
  <c r="Q42" i="49"/>
  <c r="P42" i="49"/>
  <c r="O42" i="49"/>
  <c r="N42" i="49"/>
  <c r="M42" i="49"/>
  <c r="L42" i="49"/>
  <c r="K42" i="49"/>
  <c r="J42" i="49"/>
  <c r="R41" i="49"/>
  <c r="Q41" i="49"/>
  <c r="P41" i="49"/>
  <c r="O41" i="49"/>
  <c r="N41" i="49"/>
  <c r="M41" i="49"/>
  <c r="L41" i="49"/>
  <c r="K41" i="49"/>
  <c r="J41" i="49"/>
  <c r="I41" i="49"/>
  <c r="H41" i="49"/>
  <c r="R40" i="49"/>
  <c r="Q40" i="49"/>
  <c r="P40" i="49"/>
  <c r="O40" i="49"/>
  <c r="N40" i="49"/>
  <c r="M40" i="49"/>
  <c r="L40" i="49"/>
  <c r="K40" i="49"/>
  <c r="J40" i="49"/>
  <c r="R39" i="49"/>
  <c r="Q39" i="49"/>
  <c r="P39" i="49"/>
  <c r="O39" i="49"/>
  <c r="N39" i="49"/>
  <c r="M39" i="49"/>
  <c r="L39" i="49"/>
  <c r="K39" i="49"/>
  <c r="J39" i="49"/>
  <c r="R38" i="49"/>
  <c r="Q38" i="49"/>
  <c r="P38" i="49"/>
  <c r="O38" i="49"/>
  <c r="N38" i="49"/>
  <c r="M38" i="49"/>
  <c r="L38" i="49"/>
  <c r="K38" i="49"/>
  <c r="J38" i="49"/>
  <c r="R37" i="49"/>
  <c r="Q37" i="49"/>
  <c r="P37" i="49"/>
  <c r="O37" i="49"/>
  <c r="N37" i="49"/>
  <c r="M37" i="49"/>
  <c r="L37" i="49"/>
  <c r="K37" i="49"/>
  <c r="J37" i="49"/>
  <c r="R36" i="49"/>
  <c r="Q36" i="49"/>
  <c r="P36" i="49"/>
  <c r="O36" i="49"/>
  <c r="N36" i="49"/>
  <c r="M36" i="49"/>
  <c r="L36" i="49"/>
  <c r="K36" i="49"/>
  <c r="J36" i="49"/>
  <c r="R35" i="49"/>
  <c r="Q35" i="49"/>
  <c r="P35" i="49"/>
  <c r="O35" i="49"/>
  <c r="N35" i="49"/>
  <c r="M35" i="49"/>
  <c r="L35" i="49"/>
  <c r="K35" i="49"/>
  <c r="J35" i="49"/>
  <c r="R34" i="49"/>
  <c r="Q34" i="49"/>
  <c r="P34" i="49"/>
  <c r="O34" i="49"/>
  <c r="N34" i="49"/>
  <c r="M34" i="49"/>
  <c r="L34" i="49"/>
  <c r="K34" i="49"/>
  <c r="J34" i="49"/>
  <c r="R33" i="49"/>
  <c r="Q33" i="49"/>
  <c r="P33" i="49"/>
  <c r="O33" i="49"/>
  <c r="N33" i="49"/>
  <c r="M33" i="49"/>
  <c r="L33" i="49"/>
  <c r="K33" i="49"/>
  <c r="J33" i="49"/>
  <c r="R32" i="49"/>
  <c r="Q32" i="49"/>
  <c r="P32" i="49"/>
  <c r="O32" i="49"/>
  <c r="N32" i="49"/>
  <c r="M32" i="49"/>
  <c r="L32" i="49"/>
  <c r="K32" i="49"/>
  <c r="J32" i="49"/>
  <c r="R31" i="49"/>
  <c r="Q31" i="49"/>
  <c r="P31" i="49"/>
  <c r="O31" i="49"/>
  <c r="N31" i="49"/>
  <c r="M31" i="49"/>
  <c r="L31" i="49"/>
  <c r="K31" i="49"/>
  <c r="J31" i="49"/>
  <c r="R30" i="49"/>
  <c r="Q30" i="49"/>
  <c r="P30" i="49"/>
  <c r="O30" i="49"/>
  <c r="N30" i="49"/>
  <c r="M30" i="49"/>
  <c r="L30" i="49"/>
  <c r="K30" i="49"/>
  <c r="J30" i="49"/>
  <c r="R29" i="49"/>
  <c r="Q29" i="49"/>
  <c r="P29" i="49"/>
  <c r="O29" i="49"/>
  <c r="N29" i="49"/>
  <c r="M29" i="49"/>
  <c r="L29" i="49"/>
  <c r="K29" i="49"/>
  <c r="J29" i="49"/>
  <c r="R28" i="49"/>
  <c r="Q28" i="49"/>
  <c r="P28" i="49"/>
  <c r="O28" i="49"/>
  <c r="N28" i="49"/>
  <c r="M28" i="49"/>
  <c r="L28" i="49"/>
  <c r="K28" i="49"/>
  <c r="J28" i="49"/>
  <c r="R27" i="49"/>
  <c r="Q27" i="49"/>
  <c r="P27" i="49"/>
  <c r="O27" i="49"/>
  <c r="N27" i="49"/>
  <c r="M27" i="49"/>
  <c r="L27" i="49"/>
  <c r="K27" i="49"/>
  <c r="J27" i="49"/>
  <c r="R26" i="49"/>
  <c r="Q26" i="49"/>
  <c r="P26" i="49"/>
  <c r="O26" i="49"/>
  <c r="N26" i="49"/>
  <c r="M26" i="49"/>
  <c r="L26" i="49"/>
  <c r="K26" i="49"/>
  <c r="J26" i="49"/>
  <c r="R25" i="49"/>
  <c r="Q25" i="49"/>
  <c r="P25" i="49"/>
  <c r="O25" i="49"/>
  <c r="N25" i="49"/>
  <c r="M25" i="49"/>
  <c r="L25" i="49"/>
  <c r="K25" i="49"/>
  <c r="J25" i="49"/>
  <c r="I25" i="49"/>
  <c r="H25" i="49"/>
  <c r="R24" i="49"/>
  <c r="Q24" i="49"/>
  <c r="P24" i="49"/>
  <c r="O24" i="49"/>
  <c r="N24" i="49"/>
  <c r="M24" i="49"/>
  <c r="L24" i="49"/>
  <c r="K24" i="49"/>
  <c r="J24" i="49"/>
  <c r="R23" i="49"/>
  <c r="Q23" i="49"/>
  <c r="P23" i="49"/>
  <c r="O23" i="49"/>
  <c r="N23" i="49"/>
  <c r="M23" i="49"/>
  <c r="L23" i="49"/>
  <c r="K23" i="49"/>
  <c r="J23" i="49"/>
  <c r="R22" i="49"/>
  <c r="Q22" i="49"/>
  <c r="P22" i="49"/>
  <c r="O22" i="49"/>
  <c r="N22" i="49"/>
  <c r="M22" i="49"/>
  <c r="L22" i="49"/>
  <c r="K22" i="49"/>
  <c r="J22" i="49"/>
  <c r="R21" i="49"/>
  <c r="Q21" i="49"/>
  <c r="P21" i="49"/>
  <c r="O21" i="49"/>
  <c r="N21" i="49"/>
  <c r="M21" i="49"/>
  <c r="L21" i="49"/>
  <c r="K21" i="49"/>
  <c r="J21" i="49"/>
  <c r="R20" i="49"/>
  <c r="Q20" i="49"/>
  <c r="P20" i="49"/>
  <c r="O20" i="49"/>
  <c r="N20" i="49"/>
  <c r="M20" i="49"/>
  <c r="L20" i="49"/>
  <c r="K20" i="49"/>
  <c r="J20" i="49"/>
  <c r="R19" i="49"/>
  <c r="Q19" i="49"/>
  <c r="P19" i="49"/>
  <c r="O19" i="49"/>
  <c r="N19" i="49"/>
  <c r="M19" i="49"/>
  <c r="L19" i="49"/>
  <c r="K19" i="49"/>
  <c r="J19" i="49"/>
  <c r="R18" i="49"/>
  <c r="Q18" i="49"/>
  <c r="P18" i="49"/>
  <c r="O18" i="49"/>
  <c r="N18" i="49"/>
  <c r="M18" i="49"/>
  <c r="L18" i="49"/>
  <c r="K18" i="49"/>
  <c r="J18" i="49"/>
  <c r="R17" i="49"/>
  <c r="Q17" i="49"/>
  <c r="P17" i="49"/>
  <c r="O17" i="49"/>
  <c r="N17" i="49"/>
  <c r="M17" i="49"/>
  <c r="L17" i="49"/>
  <c r="K17" i="49"/>
  <c r="J17" i="49"/>
  <c r="R16" i="49"/>
  <c r="Q16" i="49"/>
  <c r="P16" i="49"/>
  <c r="O16" i="49"/>
  <c r="N16" i="49"/>
  <c r="M16" i="49"/>
  <c r="L16" i="49"/>
  <c r="K16" i="49"/>
  <c r="J16" i="49"/>
  <c r="R15" i="49"/>
  <c r="Q15" i="49"/>
  <c r="P15" i="49"/>
  <c r="O15" i="49"/>
  <c r="N15" i="49"/>
  <c r="M15" i="49"/>
  <c r="L15" i="49"/>
  <c r="K15" i="49"/>
  <c r="J15" i="49"/>
  <c r="R14" i="49"/>
  <c r="Q14" i="49"/>
  <c r="P14" i="49"/>
  <c r="O14" i="49"/>
  <c r="N14" i="49"/>
  <c r="M14" i="49"/>
  <c r="L14" i="49"/>
  <c r="K14" i="49"/>
  <c r="J14" i="49"/>
  <c r="R13" i="49"/>
  <c r="Q13" i="49"/>
  <c r="P13" i="49"/>
  <c r="O13" i="49"/>
  <c r="N13" i="49"/>
  <c r="M13" i="49"/>
  <c r="L13" i="49"/>
  <c r="K13" i="49"/>
  <c r="J13" i="49"/>
  <c r="R12" i="49"/>
  <c r="Q12" i="49"/>
  <c r="P12" i="49"/>
  <c r="O12" i="49"/>
  <c r="N12" i="49"/>
  <c r="M12" i="49"/>
  <c r="L12" i="49"/>
  <c r="K12" i="49"/>
  <c r="J12" i="49"/>
  <c r="I12" i="49"/>
  <c r="H12" i="49"/>
  <c r="R11" i="49"/>
  <c r="Q11" i="49"/>
  <c r="P11" i="49"/>
  <c r="O11" i="49"/>
  <c r="N11" i="49"/>
  <c r="M11" i="49"/>
  <c r="L11" i="49"/>
  <c r="K11" i="49"/>
  <c r="J11" i="49"/>
  <c r="R10" i="49"/>
  <c r="Q10" i="49"/>
  <c r="P10" i="49"/>
  <c r="O10" i="49"/>
  <c r="N10" i="49"/>
  <c r="M10" i="49"/>
  <c r="L10" i="49"/>
  <c r="K10" i="49"/>
  <c r="J10" i="49"/>
  <c r="I10" i="49"/>
  <c r="H10" i="49"/>
  <c r="R9" i="49"/>
  <c r="Q9" i="49"/>
  <c r="P9" i="49"/>
  <c r="O9" i="49"/>
  <c r="N9" i="49"/>
  <c r="M9" i="49"/>
  <c r="L9" i="49"/>
  <c r="K9" i="49"/>
  <c r="J9" i="49"/>
  <c r="R8" i="49"/>
  <c r="Q8" i="49"/>
  <c r="P8" i="49"/>
  <c r="O8" i="49"/>
  <c r="N8" i="49"/>
  <c r="M8" i="49"/>
  <c r="L8" i="49"/>
  <c r="K8" i="49"/>
  <c r="J8" i="49"/>
  <c r="R7" i="49"/>
  <c r="Q7" i="49"/>
  <c r="P7" i="49"/>
  <c r="O7" i="49"/>
  <c r="N7" i="49"/>
  <c r="M7" i="49"/>
  <c r="L7" i="49"/>
  <c r="K7" i="49"/>
  <c r="J7" i="49"/>
  <c r="R6" i="49"/>
  <c r="Q6" i="49"/>
  <c r="P6" i="49"/>
  <c r="O6" i="49"/>
  <c r="N6" i="49"/>
  <c r="M6" i="49"/>
  <c r="L6" i="49"/>
  <c r="K6" i="49"/>
  <c r="J6" i="49"/>
  <c r="R5" i="49"/>
  <c r="Q5" i="49"/>
  <c r="P5" i="49"/>
  <c r="O5" i="49"/>
  <c r="N5" i="49"/>
  <c r="M5" i="49"/>
  <c r="L5" i="49"/>
  <c r="K5" i="49"/>
  <c r="J5" i="49"/>
  <c r="R4" i="49"/>
  <c r="Q4" i="49"/>
  <c r="P4" i="49"/>
  <c r="O4" i="49"/>
  <c r="N4" i="49"/>
  <c r="M4" i="49"/>
  <c r="L4" i="49"/>
  <c r="K4" i="49"/>
  <c r="J4" i="49"/>
  <c r="R3" i="49"/>
  <c r="Q3" i="49"/>
  <c r="P3" i="49"/>
  <c r="O3" i="49"/>
  <c r="N3" i="49"/>
  <c r="M3" i="49"/>
  <c r="L3" i="49"/>
  <c r="K3" i="49"/>
  <c r="J3" i="49"/>
  <c r="I3" i="49"/>
  <c r="H3" i="49"/>
  <c r="H331" i="40"/>
  <c r="G331" i="40"/>
  <c r="E331" i="40"/>
  <c r="C331" i="40"/>
  <c r="R330" i="40"/>
  <c r="Q330" i="40"/>
  <c r="P330" i="40"/>
  <c r="O330" i="40"/>
  <c r="N330" i="40"/>
  <c r="M330" i="40"/>
  <c r="L330" i="40"/>
  <c r="K330" i="40"/>
  <c r="J330" i="40"/>
  <c r="R329" i="40"/>
  <c r="Q329" i="40"/>
  <c r="P329" i="40"/>
  <c r="O329" i="40"/>
  <c r="N329" i="40"/>
  <c r="M329" i="40"/>
  <c r="L329" i="40"/>
  <c r="K329" i="40"/>
  <c r="J329" i="40"/>
  <c r="R328" i="40"/>
  <c r="Q328" i="40"/>
  <c r="P328" i="40"/>
  <c r="O328" i="40"/>
  <c r="N328" i="40"/>
  <c r="M328" i="40"/>
  <c r="L328" i="40"/>
  <c r="K328" i="40"/>
  <c r="J328" i="40"/>
  <c r="I328" i="40"/>
  <c r="H328" i="40"/>
  <c r="R327" i="40"/>
  <c r="Q327" i="40"/>
  <c r="P327" i="40"/>
  <c r="O327" i="40"/>
  <c r="N327" i="40"/>
  <c r="M327" i="40"/>
  <c r="L327" i="40"/>
  <c r="K327" i="40"/>
  <c r="J327" i="40"/>
  <c r="R326" i="40"/>
  <c r="Q326" i="40"/>
  <c r="P326" i="40"/>
  <c r="O326" i="40"/>
  <c r="N326" i="40"/>
  <c r="M326" i="40"/>
  <c r="L326" i="40"/>
  <c r="K326" i="40"/>
  <c r="J326" i="40"/>
  <c r="R325" i="40"/>
  <c r="Q325" i="40"/>
  <c r="P325" i="40"/>
  <c r="O325" i="40"/>
  <c r="N325" i="40"/>
  <c r="M325" i="40"/>
  <c r="L325" i="40"/>
  <c r="K325" i="40"/>
  <c r="J325" i="40"/>
  <c r="R324" i="40"/>
  <c r="Q324" i="40"/>
  <c r="P324" i="40"/>
  <c r="O324" i="40"/>
  <c r="N324" i="40"/>
  <c r="M324" i="40"/>
  <c r="L324" i="40"/>
  <c r="K324" i="40"/>
  <c r="J324" i="40"/>
  <c r="R323" i="40"/>
  <c r="Q323" i="40"/>
  <c r="P323" i="40"/>
  <c r="O323" i="40"/>
  <c r="N323" i="40"/>
  <c r="M323" i="40"/>
  <c r="L323" i="40"/>
  <c r="K323" i="40"/>
  <c r="J323" i="40"/>
  <c r="I323" i="40"/>
  <c r="H323" i="40"/>
  <c r="R322" i="40"/>
  <c r="Q322" i="40"/>
  <c r="P322" i="40"/>
  <c r="O322" i="40"/>
  <c r="N322" i="40"/>
  <c r="M322" i="40"/>
  <c r="L322" i="40"/>
  <c r="K322" i="40"/>
  <c r="J322" i="40"/>
  <c r="R321" i="40"/>
  <c r="Q321" i="40"/>
  <c r="P321" i="40"/>
  <c r="O321" i="40"/>
  <c r="N321" i="40"/>
  <c r="M321" i="40"/>
  <c r="L321" i="40"/>
  <c r="K321" i="40"/>
  <c r="J321" i="40"/>
  <c r="R320" i="40"/>
  <c r="Q320" i="40"/>
  <c r="P320" i="40"/>
  <c r="O320" i="40"/>
  <c r="N320" i="40"/>
  <c r="M320" i="40"/>
  <c r="L320" i="40"/>
  <c r="K320" i="40"/>
  <c r="J320" i="40"/>
  <c r="R319" i="40"/>
  <c r="Q319" i="40"/>
  <c r="P319" i="40"/>
  <c r="O319" i="40"/>
  <c r="N319" i="40"/>
  <c r="M319" i="40"/>
  <c r="L319" i="40"/>
  <c r="K319" i="40"/>
  <c r="J319" i="40"/>
  <c r="R318" i="40"/>
  <c r="Q318" i="40"/>
  <c r="P318" i="40"/>
  <c r="O318" i="40"/>
  <c r="N318" i="40"/>
  <c r="M318" i="40"/>
  <c r="L318" i="40"/>
  <c r="K318" i="40"/>
  <c r="J318" i="40"/>
  <c r="R317" i="40"/>
  <c r="Q317" i="40"/>
  <c r="P317" i="40"/>
  <c r="O317" i="40"/>
  <c r="N317" i="40"/>
  <c r="M317" i="40"/>
  <c r="L317" i="40"/>
  <c r="K317" i="40"/>
  <c r="J317" i="40"/>
  <c r="R316" i="40"/>
  <c r="Q316" i="40"/>
  <c r="P316" i="40"/>
  <c r="O316" i="40"/>
  <c r="N316" i="40"/>
  <c r="M316" i="40"/>
  <c r="L316" i="40"/>
  <c r="K316" i="40"/>
  <c r="J316" i="40"/>
  <c r="R315" i="40"/>
  <c r="Q315" i="40"/>
  <c r="P315" i="40"/>
  <c r="O315" i="40"/>
  <c r="N315" i="40"/>
  <c r="M315" i="40"/>
  <c r="L315" i="40"/>
  <c r="K315" i="40"/>
  <c r="J315" i="40"/>
  <c r="R314" i="40"/>
  <c r="Q314" i="40"/>
  <c r="P314" i="40"/>
  <c r="O314" i="40"/>
  <c r="N314" i="40"/>
  <c r="M314" i="40"/>
  <c r="L314" i="40"/>
  <c r="K314" i="40"/>
  <c r="J314" i="40"/>
  <c r="R313" i="40"/>
  <c r="Q313" i="40"/>
  <c r="P313" i="40"/>
  <c r="O313" i="40"/>
  <c r="N313" i="40"/>
  <c r="M313" i="40"/>
  <c r="L313" i="40"/>
  <c r="K313" i="40"/>
  <c r="J313" i="40"/>
  <c r="R312" i="40"/>
  <c r="Q312" i="40"/>
  <c r="P312" i="40"/>
  <c r="O312" i="40"/>
  <c r="N312" i="40"/>
  <c r="M312" i="40"/>
  <c r="L312" i="40"/>
  <c r="K312" i="40"/>
  <c r="J312" i="40"/>
  <c r="I312" i="40"/>
  <c r="H312" i="40"/>
  <c r="R311" i="40"/>
  <c r="Q311" i="40"/>
  <c r="P311" i="40"/>
  <c r="O311" i="40"/>
  <c r="N311" i="40"/>
  <c r="M311" i="40"/>
  <c r="L311" i="40"/>
  <c r="K311" i="40"/>
  <c r="J311" i="40"/>
  <c r="R310" i="40"/>
  <c r="Q310" i="40"/>
  <c r="P310" i="40"/>
  <c r="O310" i="40"/>
  <c r="N310" i="40"/>
  <c r="M310" i="40"/>
  <c r="L310" i="40"/>
  <c r="K310" i="40"/>
  <c r="J310" i="40"/>
  <c r="R309" i="40"/>
  <c r="Q309" i="40"/>
  <c r="P309" i="40"/>
  <c r="O309" i="40"/>
  <c r="N309" i="40"/>
  <c r="M309" i="40"/>
  <c r="L309" i="40"/>
  <c r="K309" i="40"/>
  <c r="J309" i="40"/>
  <c r="R308" i="40"/>
  <c r="Q308" i="40"/>
  <c r="P308" i="40"/>
  <c r="O308" i="40"/>
  <c r="N308" i="40"/>
  <c r="M308" i="40"/>
  <c r="L308" i="40"/>
  <c r="K308" i="40"/>
  <c r="J308" i="40"/>
  <c r="R307" i="40"/>
  <c r="Q307" i="40"/>
  <c r="P307" i="40"/>
  <c r="O307" i="40"/>
  <c r="N307" i="40"/>
  <c r="M307" i="40"/>
  <c r="L307" i="40"/>
  <c r="K307" i="40"/>
  <c r="J307" i="40"/>
  <c r="R306" i="40"/>
  <c r="Q306" i="40"/>
  <c r="P306" i="40"/>
  <c r="O306" i="40"/>
  <c r="N306" i="40"/>
  <c r="M306" i="40"/>
  <c r="L306" i="40"/>
  <c r="K306" i="40"/>
  <c r="J306" i="40"/>
  <c r="I306" i="40"/>
  <c r="H306" i="40"/>
  <c r="R305" i="40"/>
  <c r="Q305" i="40"/>
  <c r="P305" i="40"/>
  <c r="O305" i="40"/>
  <c r="N305" i="40"/>
  <c r="M305" i="40"/>
  <c r="L305" i="40"/>
  <c r="K305" i="40"/>
  <c r="J305" i="40"/>
  <c r="R304" i="40"/>
  <c r="Q304" i="40"/>
  <c r="P304" i="40"/>
  <c r="O304" i="40"/>
  <c r="N304" i="40"/>
  <c r="M304" i="40"/>
  <c r="L304" i="40"/>
  <c r="K304" i="40"/>
  <c r="J304" i="40"/>
  <c r="R303" i="40"/>
  <c r="Q303" i="40"/>
  <c r="P303" i="40"/>
  <c r="O303" i="40"/>
  <c r="N303" i="40"/>
  <c r="M303" i="40"/>
  <c r="L303" i="40"/>
  <c r="K303" i="40"/>
  <c r="J303" i="40"/>
  <c r="R302" i="40"/>
  <c r="Q302" i="40"/>
  <c r="P302" i="40"/>
  <c r="O302" i="40"/>
  <c r="N302" i="40"/>
  <c r="M302" i="40"/>
  <c r="L302" i="40"/>
  <c r="K302" i="40"/>
  <c r="J302" i="40"/>
  <c r="R301" i="40"/>
  <c r="Q301" i="40"/>
  <c r="P301" i="40"/>
  <c r="O301" i="40"/>
  <c r="N301" i="40"/>
  <c r="M301" i="40"/>
  <c r="L301" i="40"/>
  <c r="K301" i="40"/>
  <c r="J301" i="40"/>
  <c r="R300" i="40"/>
  <c r="Q300" i="40"/>
  <c r="P300" i="40"/>
  <c r="O300" i="40"/>
  <c r="N300" i="40"/>
  <c r="M300" i="40"/>
  <c r="L300" i="40"/>
  <c r="K300" i="40"/>
  <c r="J300" i="40"/>
  <c r="R299" i="40"/>
  <c r="Q299" i="40"/>
  <c r="P299" i="40"/>
  <c r="O299" i="40"/>
  <c r="N299" i="40"/>
  <c r="M299" i="40"/>
  <c r="L299" i="40"/>
  <c r="K299" i="40"/>
  <c r="J299" i="40"/>
  <c r="R298" i="40"/>
  <c r="Q298" i="40"/>
  <c r="P298" i="40"/>
  <c r="O298" i="40"/>
  <c r="N298" i="40"/>
  <c r="M298" i="40"/>
  <c r="L298" i="40"/>
  <c r="K298" i="40"/>
  <c r="J298" i="40"/>
  <c r="I298" i="40"/>
  <c r="H298" i="40"/>
  <c r="R297" i="40"/>
  <c r="Q297" i="40"/>
  <c r="P297" i="40"/>
  <c r="O297" i="40"/>
  <c r="N297" i="40"/>
  <c r="M297" i="40"/>
  <c r="L297" i="40"/>
  <c r="K297" i="40"/>
  <c r="J297" i="40"/>
  <c r="R296" i="40"/>
  <c r="Q296" i="40"/>
  <c r="P296" i="40"/>
  <c r="O296" i="40"/>
  <c r="N296" i="40"/>
  <c r="M296" i="40"/>
  <c r="L296" i="40"/>
  <c r="K296" i="40"/>
  <c r="J296" i="40"/>
  <c r="R295" i="40"/>
  <c r="Q295" i="40"/>
  <c r="P295" i="40"/>
  <c r="O295" i="40"/>
  <c r="N295" i="40"/>
  <c r="M295" i="40"/>
  <c r="L295" i="40"/>
  <c r="K295" i="40"/>
  <c r="J295" i="40"/>
  <c r="R294" i="40"/>
  <c r="Q294" i="40"/>
  <c r="P294" i="40"/>
  <c r="O294" i="40"/>
  <c r="N294" i="40"/>
  <c r="M294" i="40"/>
  <c r="L294" i="40"/>
  <c r="K294" i="40"/>
  <c r="J294" i="40"/>
  <c r="R293" i="40"/>
  <c r="Q293" i="40"/>
  <c r="P293" i="40"/>
  <c r="O293" i="40"/>
  <c r="N293" i="40"/>
  <c r="M293" i="40"/>
  <c r="L293" i="40"/>
  <c r="K293" i="40"/>
  <c r="J293" i="40"/>
  <c r="R292" i="40"/>
  <c r="Q292" i="40"/>
  <c r="P292" i="40"/>
  <c r="O292" i="40"/>
  <c r="N292" i="40"/>
  <c r="M292" i="40"/>
  <c r="L292" i="40"/>
  <c r="K292" i="40"/>
  <c r="J292" i="40"/>
  <c r="R291" i="40"/>
  <c r="Q291" i="40"/>
  <c r="P291" i="40"/>
  <c r="O291" i="40"/>
  <c r="N291" i="40"/>
  <c r="M291" i="40"/>
  <c r="L291" i="40"/>
  <c r="K291" i="40"/>
  <c r="J291" i="40"/>
  <c r="I291" i="40"/>
  <c r="H291" i="40"/>
  <c r="R290" i="40"/>
  <c r="Q290" i="40"/>
  <c r="P290" i="40"/>
  <c r="O290" i="40"/>
  <c r="N290" i="40"/>
  <c r="M290" i="40"/>
  <c r="L290" i="40"/>
  <c r="K290" i="40"/>
  <c r="J290" i="40"/>
  <c r="R289" i="40"/>
  <c r="Q289" i="40"/>
  <c r="P289" i="40"/>
  <c r="O289" i="40"/>
  <c r="N289" i="40"/>
  <c r="M289" i="40"/>
  <c r="L289" i="40"/>
  <c r="K289" i="40"/>
  <c r="J289" i="40"/>
  <c r="R288" i="40"/>
  <c r="Q288" i="40"/>
  <c r="P288" i="40"/>
  <c r="O288" i="40"/>
  <c r="N288" i="40"/>
  <c r="M288" i="40"/>
  <c r="L288" i="40"/>
  <c r="K288" i="40"/>
  <c r="J288" i="40"/>
  <c r="R287" i="40"/>
  <c r="Q287" i="40"/>
  <c r="P287" i="40"/>
  <c r="O287" i="40"/>
  <c r="N287" i="40"/>
  <c r="M287" i="40"/>
  <c r="L287" i="40"/>
  <c r="K287" i="40"/>
  <c r="J287" i="40"/>
  <c r="R286" i="40"/>
  <c r="Q286" i="40"/>
  <c r="P286" i="40"/>
  <c r="O286" i="40"/>
  <c r="N286" i="40"/>
  <c r="M286" i="40"/>
  <c r="L286" i="40"/>
  <c r="K286" i="40"/>
  <c r="J286" i="40"/>
  <c r="R285" i="40"/>
  <c r="Q285" i="40"/>
  <c r="P285" i="40"/>
  <c r="O285" i="40"/>
  <c r="N285" i="40"/>
  <c r="M285" i="40"/>
  <c r="L285" i="40"/>
  <c r="K285" i="40"/>
  <c r="J285" i="40"/>
  <c r="R284" i="40"/>
  <c r="Q284" i="40"/>
  <c r="P284" i="40"/>
  <c r="O284" i="40"/>
  <c r="N284" i="40"/>
  <c r="M284" i="40"/>
  <c r="L284" i="40"/>
  <c r="K284" i="40"/>
  <c r="J284" i="40"/>
  <c r="I284" i="40"/>
  <c r="H284" i="40"/>
  <c r="R283" i="40"/>
  <c r="Q283" i="40"/>
  <c r="P283" i="40"/>
  <c r="O283" i="40"/>
  <c r="N283" i="40"/>
  <c r="M283" i="40"/>
  <c r="L283" i="40"/>
  <c r="K283" i="40"/>
  <c r="J283" i="40"/>
  <c r="R282" i="40"/>
  <c r="Q282" i="40"/>
  <c r="P282" i="40"/>
  <c r="O282" i="40"/>
  <c r="N282" i="40"/>
  <c r="M282" i="40"/>
  <c r="L282" i="40"/>
  <c r="K282" i="40"/>
  <c r="J282" i="40"/>
  <c r="R281" i="40"/>
  <c r="Q281" i="40"/>
  <c r="P281" i="40"/>
  <c r="O281" i="40"/>
  <c r="N281" i="40"/>
  <c r="M281" i="40"/>
  <c r="L281" i="40"/>
  <c r="K281" i="40"/>
  <c r="J281" i="40"/>
  <c r="R280" i="40"/>
  <c r="Q280" i="40"/>
  <c r="P280" i="40"/>
  <c r="O280" i="40"/>
  <c r="N280" i="40"/>
  <c r="M280" i="40"/>
  <c r="L280" i="40"/>
  <c r="K280" i="40"/>
  <c r="J280" i="40"/>
  <c r="R279" i="40"/>
  <c r="Q279" i="40"/>
  <c r="P279" i="40"/>
  <c r="O279" i="40"/>
  <c r="N279" i="40"/>
  <c r="M279" i="40"/>
  <c r="L279" i="40"/>
  <c r="K279" i="40"/>
  <c r="J279" i="40"/>
  <c r="R278" i="40"/>
  <c r="Q278" i="40"/>
  <c r="P278" i="40"/>
  <c r="O278" i="40"/>
  <c r="N278" i="40"/>
  <c r="M278" i="40"/>
  <c r="L278" i="40"/>
  <c r="K278" i="40"/>
  <c r="J278" i="40"/>
  <c r="R277" i="40"/>
  <c r="Q277" i="40"/>
  <c r="P277" i="40"/>
  <c r="O277" i="40"/>
  <c r="N277" i="40"/>
  <c r="M277" i="40"/>
  <c r="L277" i="40"/>
  <c r="K277" i="40"/>
  <c r="J277" i="40"/>
  <c r="R276" i="40"/>
  <c r="Q276" i="40"/>
  <c r="P276" i="40"/>
  <c r="O276" i="40"/>
  <c r="N276" i="40"/>
  <c r="M276" i="40"/>
  <c r="L276" i="40"/>
  <c r="K276" i="40"/>
  <c r="J276" i="40"/>
  <c r="R275" i="40"/>
  <c r="Q275" i="40"/>
  <c r="P275" i="40"/>
  <c r="O275" i="40"/>
  <c r="N275" i="40"/>
  <c r="M275" i="40"/>
  <c r="L275" i="40"/>
  <c r="K275" i="40"/>
  <c r="J275" i="40"/>
  <c r="I275" i="40"/>
  <c r="H275" i="40"/>
  <c r="R274" i="40"/>
  <c r="Q274" i="40"/>
  <c r="P274" i="40"/>
  <c r="O274" i="40"/>
  <c r="N274" i="40"/>
  <c r="M274" i="40"/>
  <c r="L274" i="40"/>
  <c r="K274" i="40"/>
  <c r="J274" i="40"/>
  <c r="R273" i="40"/>
  <c r="Q273" i="40"/>
  <c r="P273" i="40"/>
  <c r="O273" i="40"/>
  <c r="N273" i="40"/>
  <c r="M273" i="40"/>
  <c r="L273" i="40"/>
  <c r="K273" i="40"/>
  <c r="J273" i="40"/>
  <c r="R272" i="40"/>
  <c r="Q272" i="40"/>
  <c r="P272" i="40"/>
  <c r="O272" i="40"/>
  <c r="N272" i="40"/>
  <c r="M272" i="40"/>
  <c r="L272" i="40"/>
  <c r="K272" i="40"/>
  <c r="J272" i="40"/>
  <c r="R271" i="40"/>
  <c r="Q271" i="40"/>
  <c r="P271" i="40"/>
  <c r="O271" i="40"/>
  <c r="N271" i="40"/>
  <c r="M271" i="40"/>
  <c r="L271" i="40"/>
  <c r="K271" i="40"/>
  <c r="J271" i="40"/>
  <c r="R270" i="40"/>
  <c r="Q270" i="40"/>
  <c r="P270" i="40"/>
  <c r="O270" i="40"/>
  <c r="N270" i="40"/>
  <c r="M270" i="40"/>
  <c r="L270" i="40"/>
  <c r="K270" i="40"/>
  <c r="J270" i="40"/>
  <c r="R269" i="40"/>
  <c r="Q269" i="40"/>
  <c r="P269" i="40"/>
  <c r="O269" i="40"/>
  <c r="N269" i="40"/>
  <c r="M269" i="40"/>
  <c r="L269" i="40"/>
  <c r="K269" i="40"/>
  <c r="J269" i="40"/>
  <c r="R268" i="40"/>
  <c r="Q268" i="40"/>
  <c r="P268" i="40"/>
  <c r="O268" i="40"/>
  <c r="N268" i="40"/>
  <c r="M268" i="40"/>
  <c r="L268" i="40"/>
  <c r="K268" i="40"/>
  <c r="J268" i="40"/>
  <c r="R267" i="40"/>
  <c r="Q267" i="40"/>
  <c r="P267" i="40"/>
  <c r="O267" i="40"/>
  <c r="N267" i="40"/>
  <c r="M267" i="40"/>
  <c r="L267" i="40"/>
  <c r="K267" i="40"/>
  <c r="J267" i="40"/>
  <c r="R266" i="40"/>
  <c r="Q266" i="40"/>
  <c r="P266" i="40"/>
  <c r="O266" i="40"/>
  <c r="N266" i="40"/>
  <c r="M266" i="40"/>
  <c r="L266" i="40"/>
  <c r="K266" i="40"/>
  <c r="R265" i="40"/>
  <c r="Q265" i="40"/>
  <c r="P265" i="40"/>
  <c r="O265" i="40"/>
  <c r="N265" i="40"/>
  <c r="M265" i="40"/>
  <c r="L265" i="40"/>
  <c r="K265" i="40"/>
  <c r="J265" i="40"/>
  <c r="R264" i="40"/>
  <c r="Q264" i="40"/>
  <c r="P264" i="40"/>
  <c r="O264" i="40"/>
  <c r="N264" i="40"/>
  <c r="M264" i="40"/>
  <c r="L264" i="40"/>
  <c r="K264" i="40"/>
  <c r="J264" i="40"/>
  <c r="R263" i="40"/>
  <c r="Q263" i="40"/>
  <c r="P263" i="40"/>
  <c r="O263" i="40"/>
  <c r="N263" i="40"/>
  <c r="M263" i="40"/>
  <c r="L263" i="40"/>
  <c r="K263" i="40"/>
  <c r="R262" i="40"/>
  <c r="Q262" i="40"/>
  <c r="P262" i="40"/>
  <c r="O262" i="40"/>
  <c r="N262" i="40"/>
  <c r="M262" i="40"/>
  <c r="L262" i="40"/>
  <c r="K262" i="40"/>
  <c r="J262" i="40"/>
  <c r="R261" i="40"/>
  <c r="Q261" i="40"/>
  <c r="P261" i="40"/>
  <c r="O261" i="40"/>
  <c r="N261" i="40"/>
  <c r="M261" i="40"/>
  <c r="L261" i="40"/>
  <c r="K261" i="40"/>
  <c r="J261" i="40"/>
  <c r="R260" i="40"/>
  <c r="Q260" i="40"/>
  <c r="P260" i="40"/>
  <c r="O260" i="40"/>
  <c r="N260" i="40"/>
  <c r="M260" i="40"/>
  <c r="L260" i="40"/>
  <c r="K260" i="40"/>
  <c r="J260" i="40"/>
  <c r="R259" i="40"/>
  <c r="Q259" i="40"/>
  <c r="P259" i="40"/>
  <c r="O259" i="40"/>
  <c r="N259" i="40"/>
  <c r="M259" i="40"/>
  <c r="L259" i="40"/>
  <c r="K259" i="40"/>
  <c r="J259" i="40"/>
  <c r="R258" i="40"/>
  <c r="Q258" i="40"/>
  <c r="P258" i="40"/>
  <c r="O258" i="40"/>
  <c r="N258" i="40"/>
  <c r="M258" i="40"/>
  <c r="L258" i="40"/>
  <c r="K258" i="40"/>
  <c r="J258" i="40"/>
  <c r="R257" i="40"/>
  <c r="Q257" i="40"/>
  <c r="P257" i="40"/>
  <c r="O257" i="40"/>
  <c r="N257" i="40"/>
  <c r="M257" i="40"/>
  <c r="L257" i="40"/>
  <c r="K257" i="40"/>
  <c r="J257" i="40"/>
  <c r="R256" i="40"/>
  <c r="Q256" i="40"/>
  <c r="P256" i="40"/>
  <c r="O256" i="40"/>
  <c r="N256" i="40"/>
  <c r="M256" i="40"/>
  <c r="L256" i="40"/>
  <c r="K256" i="40"/>
  <c r="J256" i="40"/>
  <c r="I256" i="40"/>
  <c r="H256" i="40"/>
  <c r="R255" i="40"/>
  <c r="Q255" i="40"/>
  <c r="P255" i="40"/>
  <c r="O255" i="40"/>
  <c r="N255" i="40"/>
  <c r="M255" i="40"/>
  <c r="L255" i="40"/>
  <c r="K255" i="40"/>
  <c r="J255" i="40"/>
  <c r="R254" i="40"/>
  <c r="Q254" i="40"/>
  <c r="P254" i="40"/>
  <c r="O254" i="40"/>
  <c r="N254" i="40"/>
  <c r="M254" i="40"/>
  <c r="L254" i="40"/>
  <c r="K254" i="40"/>
  <c r="J254" i="40"/>
  <c r="R253" i="40"/>
  <c r="Q253" i="40"/>
  <c r="P253" i="40"/>
  <c r="O253" i="40"/>
  <c r="N253" i="40"/>
  <c r="M253" i="40"/>
  <c r="L253" i="40"/>
  <c r="K253" i="40"/>
  <c r="J253" i="40"/>
  <c r="R252" i="40"/>
  <c r="Q252" i="40"/>
  <c r="P252" i="40"/>
  <c r="O252" i="40"/>
  <c r="N252" i="40"/>
  <c r="M252" i="40"/>
  <c r="L252" i="40"/>
  <c r="K252" i="40"/>
  <c r="J252" i="40"/>
  <c r="R251" i="40"/>
  <c r="Q251" i="40"/>
  <c r="P251" i="40"/>
  <c r="O251" i="40"/>
  <c r="N251" i="40"/>
  <c r="M251" i="40"/>
  <c r="L251" i="40"/>
  <c r="K251" i="40"/>
  <c r="J251" i="40"/>
  <c r="R250" i="40"/>
  <c r="Q250" i="40"/>
  <c r="P250" i="40"/>
  <c r="O250" i="40"/>
  <c r="N250" i="40"/>
  <c r="M250" i="40"/>
  <c r="L250" i="40"/>
  <c r="K250" i="40"/>
  <c r="J250" i="40"/>
  <c r="R249" i="40"/>
  <c r="Q249" i="40"/>
  <c r="P249" i="40"/>
  <c r="O249" i="40"/>
  <c r="N249" i="40"/>
  <c r="M249" i="40"/>
  <c r="L249" i="40"/>
  <c r="K249" i="40"/>
  <c r="J249" i="40"/>
  <c r="R248" i="40"/>
  <c r="Q248" i="40"/>
  <c r="P248" i="40"/>
  <c r="O248" i="40"/>
  <c r="N248" i="40"/>
  <c r="M248" i="40"/>
  <c r="L248" i="40"/>
  <c r="K248" i="40"/>
  <c r="J248" i="40"/>
  <c r="R247" i="40"/>
  <c r="Q247" i="40"/>
  <c r="P247" i="40"/>
  <c r="O247" i="40"/>
  <c r="N247" i="40"/>
  <c r="M247" i="40"/>
  <c r="L247" i="40"/>
  <c r="K247" i="40"/>
  <c r="J247" i="40"/>
  <c r="R246" i="40"/>
  <c r="Q246" i="40"/>
  <c r="P246" i="40"/>
  <c r="O246" i="40"/>
  <c r="N246" i="40"/>
  <c r="M246" i="40"/>
  <c r="L246" i="40"/>
  <c r="K246" i="40"/>
  <c r="J246" i="40"/>
  <c r="R245" i="40"/>
  <c r="Q245" i="40"/>
  <c r="P245" i="40"/>
  <c r="O245" i="40"/>
  <c r="N245" i="40"/>
  <c r="M245" i="40"/>
  <c r="L245" i="40"/>
  <c r="K245" i="40"/>
  <c r="J245" i="40"/>
  <c r="R244" i="40"/>
  <c r="Q244" i="40"/>
  <c r="P244" i="40"/>
  <c r="O244" i="40"/>
  <c r="N244" i="40"/>
  <c r="M244" i="40"/>
  <c r="L244" i="40"/>
  <c r="K244" i="40"/>
  <c r="J244" i="40"/>
  <c r="R243" i="40"/>
  <c r="Q243" i="40"/>
  <c r="P243" i="40"/>
  <c r="O243" i="40"/>
  <c r="N243" i="40"/>
  <c r="M243" i="40"/>
  <c r="L243" i="40"/>
  <c r="K243" i="40"/>
  <c r="J243" i="40"/>
  <c r="R242" i="40"/>
  <c r="Q242" i="40"/>
  <c r="P242" i="40"/>
  <c r="O242" i="40"/>
  <c r="N242" i="40"/>
  <c r="M242" i="40"/>
  <c r="L242" i="40"/>
  <c r="K242" i="40"/>
  <c r="J242" i="40"/>
  <c r="R241" i="40"/>
  <c r="Q241" i="40"/>
  <c r="P241" i="40"/>
  <c r="O241" i="40"/>
  <c r="N241" i="40"/>
  <c r="M241" i="40"/>
  <c r="L241" i="40"/>
  <c r="K241" i="40"/>
  <c r="J241" i="40"/>
  <c r="R240" i="40"/>
  <c r="Q240" i="40"/>
  <c r="P240" i="40"/>
  <c r="O240" i="40"/>
  <c r="N240" i="40"/>
  <c r="M240" i="40"/>
  <c r="L240" i="40"/>
  <c r="K240" i="40"/>
  <c r="J240" i="40"/>
  <c r="R239" i="40"/>
  <c r="Q239" i="40"/>
  <c r="P239" i="40"/>
  <c r="O239" i="40"/>
  <c r="N239" i="40"/>
  <c r="M239" i="40"/>
  <c r="L239" i="40"/>
  <c r="K239" i="40"/>
  <c r="J239" i="40"/>
  <c r="R238" i="40"/>
  <c r="Q238" i="40"/>
  <c r="P238" i="40"/>
  <c r="O238" i="40"/>
  <c r="N238" i="40"/>
  <c r="M238" i="40"/>
  <c r="L238" i="40"/>
  <c r="K238" i="40"/>
  <c r="J238" i="40"/>
  <c r="R237" i="40"/>
  <c r="Q237" i="40"/>
  <c r="P237" i="40"/>
  <c r="O237" i="40"/>
  <c r="N237" i="40"/>
  <c r="M237" i="40"/>
  <c r="L237" i="40"/>
  <c r="K237" i="40"/>
  <c r="J237" i="40"/>
  <c r="R236" i="40"/>
  <c r="Q236" i="40"/>
  <c r="P236" i="40"/>
  <c r="O236" i="40"/>
  <c r="N236" i="40"/>
  <c r="M236" i="40"/>
  <c r="L236" i="40"/>
  <c r="K236" i="40"/>
  <c r="J236" i="40"/>
  <c r="R235" i="40"/>
  <c r="Q235" i="40"/>
  <c r="P235" i="40"/>
  <c r="O235" i="40"/>
  <c r="N235" i="40"/>
  <c r="M235" i="40"/>
  <c r="L235" i="40"/>
  <c r="K235" i="40"/>
  <c r="J235" i="40"/>
  <c r="R234" i="40"/>
  <c r="Q234" i="40"/>
  <c r="P234" i="40"/>
  <c r="O234" i="40"/>
  <c r="N234" i="40"/>
  <c r="M234" i="40"/>
  <c r="L234" i="40"/>
  <c r="K234" i="40"/>
  <c r="J234" i="40"/>
  <c r="R233" i="40"/>
  <c r="Q233" i="40"/>
  <c r="P233" i="40"/>
  <c r="O233" i="40"/>
  <c r="N233" i="40"/>
  <c r="M233" i="40"/>
  <c r="L233" i="40"/>
  <c r="K233" i="40"/>
  <c r="J233" i="40"/>
  <c r="R232" i="40"/>
  <c r="Q232" i="40"/>
  <c r="P232" i="40"/>
  <c r="O232" i="40"/>
  <c r="N232" i="40"/>
  <c r="M232" i="40"/>
  <c r="L232" i="40"/>
  <c r="K232" i="40"/>
  <c r="J232" i="40"/>
  <c r="R231" i="40"/>
  <c r="Q231" i="40"/>
  <c r="P231" i="40"/>
  <c r="O231" i="40"/>
  <c r="N231" i="40"/>
  <c r="M231" i="40"/>
  <c r="L231" i="40"/>
  <c r="K231" i="40"/>
  <c r="J231" i="40"/>
  <c r="R230" i="40"/>
  <c r="Q230" i="40"/>
  <c r="P230" i="40"/>
  <c r="O230" i="40"/>
  <c r="N230" i="40"/>
  <c r="M230" i="40"/>
  <c r="L230" i="40"/>
  <c r="K230" i="40"/>
  <c r="J230" i="40"/>
  <c r="R229" i="40"/>
  <c r="Q229" i="40"/>
  <c r="P229" i="40"/>
  <c r="O229" i="40"/>
  <c r="N229" i="40"/>
  <c r="M229" i="40"/>
  <c r="L229" i="40"/>
  <c r="K229" i="40"/>
  <c r="J229" i="40"/>
  <c r="R228" i="40"/>
  <c r="Q228" i="40"/>
  <c r="P228" i="40"/>
  <c r="O228" i="40"/>
  <c r="N228" i="40"/>
  <c r="M228" i="40"/>
  <c r="L228" i="40"/>
  <c r="K228" i="40"/>
  <c r="J228" i="40"/>
  <c r="R227" i="40"/>
  <c r="Q227" i="40"/>
  <c r="P227" i="40"/>
  <c r="O227" i="40"/>
  <c r="N227" i="40"/>
  <c r="M227" i="40"/>
  <c r="L227" i="40"/>
  <c r="K227" i="40"/>
  <c r="J227" i="40"/>
  <c r="R226" i="40"/>
  <c r="Q226" i="40"/>
  <c r="P226" i="40"/>
  <c r="O226" i="40"/>
  <c r="N226" i="40"/>
  <c r="M226" i="40"/>
  <c r="L226" i="40"/>
  <c r="K226" i="40"/>
  <c r="J226" i="40"/>
  <c r="R225" i="40"/>
  <c r="Q225" i="40"/>
  <c r="P225" i="40"/>
  <c r="O225" i="40"/>
  <c r="N225" i="40"/>
  <c r="M225" i="40"/>
  <c r="L225" i="40"/>
  <c r="K225" i="40"/>
  <c r="J225" i="40"/>
  <c r="R224" i="40"/>
  <c r="Q224" i="40"/>
  <c r="P224" i="40"/>
  <c r="O224" i="40"/>
  <c r="N224" i="40"/>
  <c r="M224" i="40"/>
  <c r="L224" i="40"/>
  <c r="K224" i="40"/>
  <c r="J224" i="40"/>
  <c r="R223" i="40"/>
  <c r="Q223" i="40"/>
  <c r="P223" i="40"/>
  <c r="O223" i="40"/>
  <c r="N223" i="40"/>
  <c r="M223" i="40"/>
  <c r="L223" i="40"/>
  <c r="K223" i="40"/>
  <c r="J223" i="40"/>
  <c r="R222" i="40"/>
  <c r="Q222" i="40"/>
  <c r="P222" i="40"/>
  <c r="O222" i="40"/>
  <c r="N222" i="40"/>
  <c r="M222" i="40"/>
  <c r="L222" i="40"/>
  <c r="K222" i="40"/>
  <c r="J222" i="40"/>
  <c r="R221" i="40"/>
  <c r="Q221" i="40"/>
  <c r="P221" i="40"/>
  <c r="O221" i="40"/>
  <c r="N221" i="40"/>
  <c r="M221" i="40"/>
  <c r="L221" i="40"/>
  <c r="K221" i="40"/>
  <c r="J221" i="40"/>
  <c r="R220" i="40"/>
  <c r="Q220" i="40"/>
  <c r="P220" i="40"/>
  <c r="O220" i="40"/>
  <c r="N220" i="40"/>
  <c r="M220" i="40"/>
  <c r="L220" i="40"/>
  <c r="K220" i="40"/>
  <c r="J220" i="40"/>
  <c r="R219" i="40"/>
  <c r="Q219" i="40"/>
  <c r="P219" i="40"/>
  <c r="O219" i="40"/>
  <c r="N219" i="40"/>
  <c r="M219" i="40"/>
  <c r="L219" i="40"/>
  <c r="K219" i="40"/>
  <c r="J219" i="40"/>
  <c r="R218" i="40"/>
  <c r="Q218" i="40"/>
  <c r="P218" i="40"/>
  <c r="O218" i="40"/>
  <c r="N218" i="40"/>
  <c r="M218" i="40"/>
  <c r="L218" i="40"/>
  <c r="K218" i="40"/>
  <c r="J218" i="40"/>
  <c r="R217" i="40"/>
  <c r="Q217" i="40"/>
  <c r="P217" i="40"/>
  <c r="O217" i="40"/>
  <c r="N217" i="40"/>
  <c r="M217" i="40"/>
  <c r="L217" i="40"/>
  <c r="K217" i="40"/>
  <c r="J217" i="40"/>
  <c r="I217" i="40"/>
  <c r="H217" i="40"/>
  <c r="R216" i="40"/>
  <c r="Q216" i="40"/>
  <c r="P216" i="40"/>
  <c r="O216" i="40"/>
  <c r="N216" i="40"/>
  <c r="M216" i="40"/>
  <c r="L216" i="40"/>
  <c r="K216" i="40"/>
  <c r="J216" i="40"/>
  <c r="I216" i="40"/>
  <c r="R215" i="40"/>
  <c r="Q215" i="40"/>
  <c r="P215" i="40"/>
  <c r="O215" i="40"/>
  <c r="N215" i="40"/>
  <c r="M215" i="40"/>
  <c r="L215" i="40"/>
  <c r="K215" i="40"/>
  <c r="J215" i="40"/>
  <c r="I215" i="40"/>
  <c r="R214" i="40"/>
  <c r="Q214" i="40"/>
  <c r="P214" i="40"/>
  <c r="O214" i="40"/>
  <c r="N214" i="40"/>
  <c r="M214" i="40"/>
  <c r="L214" i="40"/>
  <c r="K214" i="40"/>
  <c r="R213" i="40"/>
  <c r="Q213" i="40"/>
  <c r="P213" i="40"/>
  <c r="O213" i="40"/>
  <c r="N213" i="40"/>
  <c r="M213" i="40"/>
  <c r="L213" i="40"/>
  <c r="K213" i="40"/>
  <c r="R212" i="40"/>
  <c r="Q212" i="40"/>
  <c r="P212" i="40"/>
  <c r="O212" i="40"/>
  <c r="N212" i="40"/>
  <c r="M212" i="40"/>
  <c r="L212" i="40"/>
  <c r="K212" i="40"/>
  <c r="J212" i="40"/>
  <c r="R211" i="40"/>
  <c r="Q211" i="40"/>
  <c r="P211" i="40"/>
  <c r="O211" i="40"/>
  <c r="N211" i="40"/>
  <c r="M211" i="40"/>
  <c r="L211" i="40"/>
  <c r="K211" i="40"/>
  <c r="J211" i="40"/>
  <c r="R210" i="40"/>
  <c r="Q210" i="40"/>
  <c r="P210" i="40"/>
  <c r="O210" i="40"/>
  <c r="N210" i="40"/>
  <c r="M210" i="40"/>
  <c r="L210" i="40"/>
  <c r="K210" i="40"/>
  <c r="J210" i="40"/>
  <c r="R209" i="40"/>
  <c r="Q209" i="40"/>
  <c r="P209" i="40"/>
  <c r="O209" i="40"/>
  <c r="N209" i="40"/>
  <c r="M209" i="40"/>
  <c r="L209" i="40"/>
  <c r="K209" i="40"/>
  <c r="J209" i="40"/>
  <c r="R208" i="40"/>
  <c r="Q208" i="40"/>
  <c r="P208" i="40"/>
  <c r="O208" i="40"/>
  <c r="N208" i="40"/>
  <c r="M208" i="40"/>
  <c r="L208" i="40"/>
  <c r="K208" i="40"/>
  <c r="J208" i="40"/>
  <c r="R207" i="40"/>
  <c r="Q207" i="40"/>
  <c r="P207" i="40"/>
  <c r="O207" i="40"/>
  <c r="N207" i="40"/>
  <c r="M207" i="40"/>
  <c r="L207" i="40"/>
  <c r="K207" i="40"/>
  <c r="J207" i="40"/>
  <c r="R206" i="40"/>
  <c r="Q206" i="40"/>
  <c r="P206" i="40"/>
  <c r="O206" i="40"/>
  <c r="N206" i="40"/>
  <c r="M206" i="40"/>
  <c r="L206" i="40"/>
  <c r="K206" i="40"/>
  <c r="J206" i="40"/>
  <c r="I206" i="40"/>
  <c r="H206" i="40"/>
  <c r="R205" i="40"/>
  <c r="Q205" i="40"/>
  <c r="P205" i="40"/>
  <c r="O205" i="40"/>
  <c r="N205" i="40"/>
  <c r="M205" i="40"/>
  <c r="L205" i="40"/>
  <c r="K205" i="40"/>
  <c r="J205" i="40"/>
  <c r="R204" i="40"/>
  <c r="Q204" i="40"/>
  <c r="P204" i="40"/>
  <c r="O204" i="40"/>
  <c r="N204" i="40"/>
  <c r="M204" i="40"/>
  <c r="L204" i="40"/>
  <c r="K204" i="40"/>
  <c r="J204" i="40"/>
  <c r="R203" i="40"/>
  <c r="Q203" i="40"/>
  <c r="P203" i="40"/>
  <c r="O203" i="40"/>
  <c r="N203" i="40"/>
  <c r="M203" i="40"/>
  <c r="L203" i="40"/>
  <c r="K203" i="40"/>
  <c r="J203" i="40"/>
  <c r="R202" i="40"/>
  <c r="Q202" i="40"/>
  <c r="P202" i="40"/>
  <c r="O202" i="40"/>
  <c r="N202" i="40"/>
  <c r="M202" i="40"/>
  <c r="L202" i="40"/>
  <c r="K202" i="40"/>
  <c r="J202" i="40"/>
  <c r="R201" i="40"/>
  <c r="Q201" i="40"/>
  <c r="P201" i="40"/>
  <c r="O201" i="40"/>
  <c r="N201" i="40"/>
  <c r="M201" i="40"/>
  <c r="L201" i="40"/>
  <c r="K201" i="40"/>
  <c r="R200" i="40"/>
  <c r="Q200" i="40"/>
  <c r="P200" i="40"/>
  <c r="O200" i="40"/>
  <c r="N200" i="40"/>
  <c r="M200" i="40"/>
  <c r="L200" i="40"/>
  <c r="K200" i="40"/>
  <c r="J200" i="40"/>
  <c r="R199" i="40"/>
  <c r="Q199" i="40"/>
  <c r="P199" i="40"/>
  <c r="O199" i="40"/>
  <c r="N199" i="40"/>
  <c r="M199" i="40"/>
  <c r="L199" i="40"/>
  <c r="K199" i="40"/>
  <c r="J199" i="40"/>
  <c r="R198" i="40"/>
  <c r="Q198" i="40"/>
  <c r="P198" i="40"/>
  <c r="O198" i="40"/>
  <c r="N198" i="40"/>
  <c r="M198" i="40"/>
  <c r="L198" i="40"/>
  <c r="K198" i="40"/>
  <c r="J198" i="40"/>
  <c r="R197" i="40"/>
  <c r="Q197" i="40"/>
  <c r="P197" i="40"/>
  <c r="O197" i="40"/>
  <c r="N197" i="40"/>
  <c r="M197" i="40"/>
  <c r="L197" i="40"/>
  <c r="K197" i="40"/>
  <c r="J197" i="40"/>
  <c r="R196" i="40"/>
  <c r="Q196" i="40"/>
  <c r="P196" i="40"/>
  <c r="O196" i="40"/>
  <c r="N196" i="40"/>
  <c r="M196" i="40"/>
  <c r="L196" i="40"/>
  <c r="K196" i="40"/>
  <c r="J196" i="40"/>
  <c r="R195" i="40"/>
  <c r="Q195" i="40"/>
  <c r="P195" i="40"/>
  <c r="O195" i="40"/>
  <c r="N195" i="40"/>
  <c r="M195" i="40"/>
  <c r="L195" i="40"/>
  <c r="K195" i="40"/>
  <c r="J195" i="40"/>
  <c r="R194" i="40"/>
  <c r="Q194" i="40"/>
  <c r="P194" i="40"/>
  <c r="O194" i="40"/>
  <c r="N194" i="40"/>
  <c r="M194" i="40"/>
  <c r="L194" i="40"/>
  <c r="K194" i="40"/>
  <c r="J194" i="40"/>
  <c r="R193" i="40"/>
  <c r="Q193" i="40"/>
  <c r="P193" i="40"/>
  <c r="O193" i="40"/>
  <c r="N193" i="40"/>
  <c r="M193" i="40"/>
  <c r="L193" i="40"/>
  <c r="K193" i="40"/>
  <c r="J193" i="40"/>
  <c r="R192" i="40"/>
  <c r="Q192" i="40"/>
  <c r="P192" i="40"/>
  <c r="O192" i="40"/>
  <c r="N192" i="40"/>
  <c r="M192" i="40"/>
  <c r="L192" i="40"/>
  <c r="K192" i="40"/>
  <c r="J192" i="40"/>
  <c r="R191" i="40"/>
  <c r="Q191" i="40"/>
  <c r="P191" i="40"/>
  <c r="O191" i="40"/>
  <c r="N191" i="40"/>
  <c r="M191" i="40"/>
  <c r="L191" i="40"/>
  <c r="K191" i="40"/>
  <c r="J191" i="40"/>
  <c r="R190" i="40"/>
  <c r="Q190" i="40"/>
  <c r="P190" i="40"/>
  <c r="O190" i="40"/>
  <c r="N190" i="40"/>
  <c r="M190" i="40"/>
  <c r="L190" i="40"/>
  <c r="K190" i="40"/>
  <c r="J190" i="40"/>
  <c r="R189" i="40"/>
  <c r="Q189" i="40"/>
  <c r="P189" i="40"/>
  <c r="O189" i="40"/>
  <c r="N189" i="40"/>
  <c r="M189" i="40"/>
  <c r="L189" i="40"/>
  <c r="K189" i="40"/>
  <c r="J189" i="40"/>
  <c r="R188" i="40"/>
  <c r="Q188" i="40"/>
  <c r="P188" i="40"/>
  <c r="O188" i="40"/>
  <c r="N188" i="40"/>
  <c r="M188" i="40"/>
  <c r="L188" i="40"/>
  <c r="K188" i="40"/>
  <c r="J188" i="40"/>
  <c r="I188" i="40"/>
  <c r="H188" i="40"/>
  <c r="R187" i="40"/>
  <c r="Q187" i="40"/>
  <c r="P187" i="40"/>
  <c r="O187" i="40"/>
  <c r="N187" i="40"/>
  <c r="M187" i="40"/>
  <c r="L187" i="40"/>
  <c r="K187" i="40"/>
  <c r="R186" i="40"/>
  <c r="Q186" i="40"/>
  <c r="P186" i="40"/>
  <c r="O186" i="40"/>
  <c r="N186" i="40"/>
  <c r="M186" i="40"/>
  <c r="L186" i="40"/>
  <c r="K186" i="40"/>
  <c r="J186" i="40"/>
  <c r="R185" i="40"/>
  <c r="Q185" i="40"/>
  <c r="P185" i="40"/>
  <c r="O185" i="40"/>
  <c r="N185" i="40"/>
  <c r="M185" i="40"/>
  <c r="L185" i="40"/>
  <c r="K185" i="40"/>
  <c r="J185" i="40"/>
  <c r="R183" i="40"/>
  <c r="Q183" i="40"/>
  <c r="P183" i="40"/>
  <c r="O183" i="40"/>
  <c r="N183" i="40"/>
  <c r="M183" i="40"/>
  <c r="L183" i="40"/>
  <c r="K183" i="40"/>
  <c r="J183" i="40"/>
  <c r="I183" i="40"/>
  <c r="H183" i="40"/>
  <c r="R182" i="40"/>
  <c r="Q182" i="40"/>
  <c r="P182" i="40"/>
  <c r="O182" i="40"/>
  <c r="N182" i="40"/>
  <c r="M182" i="40"/>
  <c r="L182" i="40"/>
  <c r="K182" i="40"/>
  <c r="J182" i="40"/>
  <c r="R181" i="40"/>
  <c r="Q181" i="40"/>
  <c r="P181" i="40"/>
  <c r="O181" i="40"/>
  <c r="N181" i="40"/>
  <c r="M181" i="40"/>
  <c r="L181" i="40"/>
  <c r="K181" i="40"/>
  <c r="J181" i="40"/>
  <c r="R180" i="40"/>
  <c r="Q180" i="40"/>
  <c r="P180" i="40"/>
  <c r="O180" i="40"/>
  <c r="N180" i="40"/>
  <c r="M180" i="40"/>
  <c r="L180" i="40"/>
  <c r="K180" i="40"/>
  <c r="J180" i="40"/>
  <c r="R179" i="40"/>
  <c r="Q179" i="40"/>
  <c r="P179" i="40"/>
  <c r="O179" i="40"/>
  <c r="N179" i="40"/>
  <c r="M179" i="40"/>
  <c r="L179" i="40"/>
  <c r="K179" i="40"/>
  <c r="J179" i="40"/>
  <c r="R178" i="40"/>
  <c r="Q178" i="40"/>
  <c r="P178" i="40"/>
  <c r="O178" i="40"/>
  <c r="N178" i="40"/>
  <c r="M178" i="40"/>
  <c r="L178" i="40"/>
  <c r="K178" i="40"/>
  <c r="J178" i="40"/>
  <c r="R177" i="40"/>
  <c r="Q177" i="40"/>
  <c r="P177" i="40"/>
  <c r="O177" i="40"/>
  <c r="N177" i="40"/>
  <c r="M177" i="40"/>
  <c r="L177" i="40"/>
  <c r="K177" i="40"/>
  <c r="J177" i="40"/>
  <c r="R176" i="40"/>
  <c r="Q176" i="40"/>
  <c r="P176" i="40"/>
  <c r="O176" i="40"/>
  <c r="N176" i="40"/>
  <c r="M176" i="40"/>
  <c r="L176" i="40"/>
  <c r="K176" i="40"/>
  <c r="J176" i="40"/>
  <c r="I176" i="40"/>
  <c r="H176" i="40"/>
  <c r="R175" i="40"/>
  <c r="Q175" i="40"/>
  <c r="P175" i="40"/>
  <c r="O175" i="40"/>
  <c r="N175" i="40"/>
  <c r="M175" i="40"/>
  <c r="L175" i="40"/>
  <c r="K175" i="40"/>
  <c r="J175" i="40"/>
  <c r="R174" i="40"/>
  <c r="Q174" i="40"/>
  <c r="P174" i="40"/>
  <c r="O174" i="40"/>
  <c r="N174" i="40"/>
  <c r="M174" i="40"/>
  <c r="L174" i="40"/>
  <c r="K174" i="40"/>
  <c r="J174" i="40"/>
  <c r="R173" i="40"/>
  <c r="Q173" i="40"/>
  <c r="P173" i="40"/>
  <c r="O173" i="40"/>
  <c r="N173" i="40"/>
  <c r="M173" i="40"/>
  <c r="L173" i="40"/>
  <c r="K173" i="40"/>
  <c r="J173" i="40"/>
  <c r="R172" i="40"/>
  <c r="Q172" i="40"/>
  <c r="P172" i="40"/>
  <c r="O172" i="40"/>
  <c r="N172" i="40"/>
  <c r="M172" i="40"/>
  <c r="L172" i="40"/>
  <c r="K172" i="40"/>
  <c r="J172" i="40"/>
  <c r="R171" i="40"/>
  <c r="Q171" i="40"/>
  <c r="P171" i="40"/>
  <c r="O171" i="40"/>
  <c r="N171" i="40"/>
  <c r="M171" i="40"/>
  <c r="L171" i="40"/>
  <c r="K171" i="40"/>
  <c r="J171" i="40"/>
  <c r="I171" i="40"/>
  <c r="H171" i="40"/>
  <c r="R170" i="40"/>
  <c r="Q170" i="40"/>
  <c r="P170" i="40"/>
  <c r="O170" i="40"/>
  <c r="N170" i="40"/>
  <c r="M170" i="40"/>
  <c r="L170" i="40"/>
  <c r="K170" i="40"/>
  <c r="J170" i="40"/>
  <c r="R169" i="40"/>
  <c r="Q169" i="40"/>
  <c r="P169" i="40"/>
  <c r="O169" i="40"/>
  <c r="N169" i="40"/>
  <c r="M169" i="40"/>
  <c r="L169" i="40"/>
  <c r="K169" i="40"/>
  <c r="J169" i="40"/>
  <c r="R168" i="40"/>
  <c r="Q168" i="40"/>
  <c r="P168" i="40"/>
  <c r="O168" i="40"/>
  <c r="N168" i="40"/>
  <c r="M168" i="40"/>
  <c r="L168" i="40"/>
  <c r="K168" i="40"/>
  <c r="J168" i="40"/>
  <c r="R167" i="40"/>
  <c r="Q167" i="40"/>
  <c r="P167" i="40"/>
  <c r="O167" i="40"/>
  <c r="N167" i="40"/>
  <c r="M167" i="40"/>
  <c r="L167" i="40"/>
  <c r="K167" i="40"/>
  <c r="J167" i="40"/>
  <c r="R166" i="40"/>
  <c r="Q166" i="40"/>
  <c r="P166" i="40"/>
  <c r="O166" i="40"/>
  <c r="N166" i="40"/>
  <c r="M166" i="40"/>
  <c r="L166" i="40"/>
  <c r="K166" i="40"/>
  <c r="J166" i="40"/>
  <c r="R165" i="40"/>
  <c r="Q165" i="40"/>
  <c r="P165" i="40"/>
  <c r="O165" i="40"/>
  <c r="N165" i="40"/>
  <c r="M165" i="40"/>
  <c r="L165" i="40"/>
  <c r="K165" i="40"/>
  <c r="J165" i="40"/>
  <c r="R164" i="40"/>
  <c r="Q164" i="40"/>
  <c r="P164" i="40"/>
  <c r="O164" i="40"/>
  <c r="N164" i="40"/>
  <c r="M164" i="40"/>
  <c r="L164" i="40"/>
  <c r="K164" i="40"/>
  <c r="J164" i="40"/>
  <c r="R163" i="40"/>
  <c r="Q163" i="40"/>
  <c r="P163" i="40"/>
  <c r="O163" i="40"/>
  <c r="N163" i="40"/>
  <c r="M163" i="40"/>
  <c r="L163" i="40"/>
  <c r="K163" i="40"/>
  <c r="J163" i="40"/>
  <c r="R162" i="40"/>
  <c r="Q162" i="40"/>
  <c r="P162" i="40"/>
  <c r="O162" i="40"/>
  <c r="N162" i="40"/>
  <c r="M162" i="40"/>
  <c r="L162" i="40"/>
  <c r="K162" i="40"/>
  <c r="J162" i="40"/>
  <c r="R161" i="40"/>
  <c r="Q161" i="40"/>
  <c r="P161" i="40"/>
  <c r="O161" i="40"/>
  <c r="N161" i="40"/>
  <c r="M161" i="40"/>
  <c r="L161" i="40"/>
  <c r="K161" i="40"/>
  <c r="J161" i="40"/>
  <c r="R160" i="40"/>
  <c r="Q160" i="40"/>
  <c r="P160" i="40"/>
  <c r="O160" i="40"/>
  <c r="N160" i="40"/>
  <c r="M160" i="40"/>
  <c r="L160" i="40"/>
  <c r="K160" i="40"/>
  <c r="J160" i="40"/>
  <c r="R159" i="40"/>
  <c r="Q159" i="40"/>
  <c r="P159" i="40"/>
  <c r="O159" i="40"/>
  <c r="N159" i="40"/>
  <c r="M159" i="40"/>
  <c r="L159" i="40"/>
  <c r="K159" i="40"/>
  <c r="J159" i="40"/>
  <c r="R158" i="40"/>
  <c r="Q158" i="40"/>
  <c r="P158" i="40"/>
  <c r="O158" i="40"/>
  <c r="N158" i="40"/>
  <c r="M158" i="40"/>
  <c r="L158" i="40"/>
  <c r="K158" i="40"/>
  <c r="J158" i="40"/>
  <c r="R157" i="40"/>
  <c r="Q157" i="40"/>
  <c r="P157" i="40"/>
  <c r="O157" i="40"/>
  <c r="N157" i="40"/>
  <c r="M157" i="40"/>
  <c r="L157" i="40"/>
  <c r="K157" i="40"/>
  <c r="J157" i="40"/>
  <c r="R156" i="40"/>
  <c r="Q156" i="40"/>
  <c r="P156" i="40"/>
  <c r="O156" i="40"/>
  <c r="N156" i="40"/>
  <c r="M156" i="40"/>
  <c r="L156" i="40"/>
  <c r="K156" i="40"/>
  <c r="J156" i="40"/>
  <c r="R155" i="40"/>
  <c r="Q155" i="40"/>
  <c r="P155" i="40"/>
  <c r="O155" i="40"/>
  <c r="N155" i="40"/>
  <c r="M155" i="40"/>
  <c r="L155" i="40"/>
  <c r="K155" i="40"/>
  <c r="J155" i="40"/>
  <c r="R154" i="40"/>
  <c r="Q154" i="40"/>
  <c r="P154" i="40"/>
  <c r="O154" i="40"/>
  <c r="N154" i="40"/>
  <c r="M154" i="40"/>
  <c r="L154" i="40"/>
  <c r="K154" i="40"/>
  <c r="J154" i="40"/>
  <c r="R153" i="40"/>
  <c r="Q153" i="40"/>
  <c r="P153" i="40"/>
  <c r="O153" i="40"/>
  <c r="N153" i="40"/>
  <c r="M153" i="40"/>
  <c r="L153" i="40"/>
  <c r="K153" i="40"/>
  <c r="J153" i="40"/>
  <c r="R152" i="40"/>
  <c r="Q152" i="40"/>
  <c r="P152" i="40"/>
  <c r="O152" i="40"/>
  <c r="N152" i="40"/>
  <c r="M152" i="40"/>
  <c r="L152" i="40"/>
  <c r="K152" i="40"/>
  <c r="J152" i="40"/>
  <c r="I152" i="40"/>
  <c r="H152" i="40"/>
  <c r="R151" i="40"/>
  <c r="Q151" i="40"/>
  <c r="P151" i="40"/>
  <c r="O151" i="40"/>
  <c r="N151" i="40"/>
  <c r="M151" i="40"/>
  <c r="L151" i="40"/>
  <c r="K151" i="40"/>
  <c r="J151" i="40"/>
  <c r="I151" i="40"/>
  <c r="H151" i="40"/>
  <c r="R150" i="40"/>
  <c r="Q150" i="40"/>
  <c r="P150" i="40"/>
  <c r="O150" i="40"/>
  <c r="N150" i="40"/>
  <c r="M150" i="40"/>
  <c r="L150" i="40"/>
  <c r="K150" i="40"/>
  <c r="J150" i="40"/>
  <c r="R149" i="40"/>
  <c r="Q149" i="40"/>
  <c r="P149" i="40"/>
  <c r="O149" i="40"/>
  <c r="N149" i="40"/>
  <c r="M149" i="40"/>
  <c r="L149" i="40"/>
  <c r="K149" i="40"/>
  <c r="J149" i="40"/>
  <c r="R148" i="40"/>
  <c r="Q148" i="40"/>
  <c r="P148" i="40"/>
  <c r="O148" i="40"/>
  <c r="N148" i="40"/>
  <c r="M148" i="40"/>
  <c r="L148" i="40"/>
  <c r="K148" i="40"/>
  <c r="J148" i="40"/>
  <c r="R147" i="40"/>
  <c r="Q147" i="40"/>
  <c r="P147" i="40"/>
  <c r="O147" i="40"/>
  <c r="N147" i="40"/>
  <c r="M147" i="40"/>
  <c r="L147" i="40"/>
  <c r="K147" i="40"/>
  <c r="J147" i="40"/>
  <c r="R146" i="40"/>
  <c r="Q146" i="40"/>
  <c r="P146" i="40"/>
  <c r="O146" i="40"/>
  <c r="N146" i="40"/>
  <c r="M146" i="40"/>
  <c r="L146" i="40"/>
  <c r="K146" i="40"/>
  <c r="J146" i="40"/>
  <c r="R145" i="40"/>
  <c r="Q145" i="40"/>
  <c r="P145" i="40"/>
  <c r="O145" i="40"/>
  <c r="N145" i="40"/>
  <c r="M145" i="40"/>
  <c r="L145" i="40"/>
  <c r="K145" i="40"/>
  <c r="J145" i="40"/>
  <c r="R144" i="40"/>
  <c r="Q144" i="40"/>
  <c r="P144" i="40"/>
  <c r="O144" i="40"/>
  <c r="N144" i="40"/>
  <c r="M144" i="40"/>
  <c r="L144" i="40"/>
  <c r="K144" i="40"/>
  <c r="J144" i="40"/>
  <c r="R143" i="40"/>
  <c r="Q143" i="40"/>
  <c r="P143" i="40"/>
  <c r="O143" i="40"/>
  <c r="N143" i="40"/>
  <c r="M143" i="40"/>
  <c r="L143" i="40"/>
  <c r="K143" i="40"/>
  <c r="J143" i="40"/>
  <c r="R142" i="40"/>
  <c r="Q142" i="40"/>
  <c r="P142" i="40"/>
  <c r="O142" i="40"/>
  <c r="N142" i="40"/>
  <c r="M142" i="40"/>
  <c r="L142" i="40"/>
  <c r="K142" i="40"/>
  <c r="J142" i="40"/>
  <c r="I142" i="40"/>
  <c r="H142" i="40"/>
  <c r="R141" i="40"/>
  <c r="Q141" i="40"/>
  <c r="P141" i="40"/>
  <c r="O141" i="40"/>
  <c r="N141" i="40"/>
  <c r="M141" i="40"/>
  <c r="L141" i="40"/>
  <c r="K141" i="40"/>
  <c r="J141" i="40"/>
  <c r="R140" i="40"/>
  <c r="Q140" i="40"/>
  <c r="P140" i="40"/>
  <c r="O140" i="40"/>
  <c r="N140" i="40"/>
  <c r="M140" i="40"/>
  <c r="L140" i="40"/>
  <c r="K140" i="40"/>
  <c r="J140" i="40"/>
  <c r="I140" i="40"/>
  <c r="H140" i="40"/>
  <c r="R139" i="40"/>
  <c r="Q139" i="40"/>
  <c r="P139" i="40"/>
  <c r="O139" i="40"/>
  <c r="N139" i="40"/>
  <c r="M139" i="40"/>
  <c r="L139" i="40"/>
  <c r="K139" i="40"/>
  <c r="J139" i="40"/>
  <c r="R138" i="40"/>
  <c r="Q138" i="40"/>
  <c r="P138" i="40"/>
  <c r="O138" i="40"/>
  <c r="N138" i="40"/>
  <c r="M138" i="40"/>
  <c r="L138" i="40"/>
  <c r="K138" i="40"/>
  <c r="J138" i="40"/>
  <c r="R137" i="40"/>
  <c r="Q137" i="40"/>
  <c r="P137" i="40"/>
  <c r="O137" i="40"/>
  <c r="N137" i="40"/>
  <c r="M137" i="40"/>
  <c r="L137" i="40"/>
  <c r="K137" i="40"/>
  <c r="J137" i="40"/>
  <c r="R136" i="40"/>
  <c r="Q136" i="40"/>
  <c r="P136" i="40"/>
  <c r="O136" i="40"/>
  <c r="N136" i="40"/>
  <c r="M136" i="40"/>
  <c r="L136" i="40"/>
  <c r="K136" i="40"/>
  <c r="J136" i="40"/>
  <c r="R135" i="40"/>
  <c r="Q135" i="40"/>
  <c r="P135" i="40"/>
  <c r="O135" i="40"/>
  <c r="N135" i="40"/>
  <c r="M135" i="40"/>
  <c r="L135" i="40"/>
  <c r="K135" i="40"/>
  <c r="J135" i="40"/>
  <c r="R134" i="40"/>
  <c r="Q134" i="40"/>
  <c r="P134" i="40"/>
  <c r="O134" i="40"/>
  <c r="N134" i="40"/>
  <c r="M134" i="40"/>
  <c r="L134" i="40"/>
  <c r="K134" i="40"/>
  <c r="J134" i="40"/>
  <c r="R133" i="40"/>
  <c r="Q133" i="40"/>
  <c r="P133" i="40"/>
  <c r="O133" i="40"/>
  <c r="N133" i="40"/>
  <c r="M133" i="40"/>
  <c r="L133" i="40"/>
  <c r="K133" i="40"/>
  <c r="J133" i="40"/>
  <c r="R132" i="40"/>
  <c r="Q132" i="40"/>
  <c r="P132" i="40"/>
  <c r="O132" i="40"/>
  <c r="N132" i="40"/>
  <c r="M132" i="40"/>
  <c r="L132" i="40"/>
  <c r="K132" i="40"/>
  <c r="J132" i="40"/>
  <c r="R131" i="40"/>
  <c r="Q131" i="40"/>
  <c r="P131" i="40"/>
  <c r="O131" i="40"/>
  <c r="N131" i="40"/>
  <c r="M131" i="40"/>
  <c r="L131" i="40"/>
  <c r="K131" i="40"/>
  <c r="J131" i="40"/>
  <c r="R130" i="40"/>
  <c r="Q130" i="40"/>
  <c r="P130" i="40"/>
  <c r="O130" i="40"/>
  <c r="N130" i="40"/>
  <c r="M130" i="40"/>
  <c r="L130" i="40"/>
  <c r="K130" i="40"/>
  <c r="J130" i="40"/>
  <c r="I130" i="40"/>
  <c r="H130" i="40"/>
  <c r="R129" i="40"/>
  <c r="Q129" i="40"/>
  <c r="P129" i="40"/>
  <c r="O129" i="40"/>
  <c r="N129" i="40"/>
  <c r="M129" i="40"/>
  <c r="L129" i="40"/>
  <c r="K129" i="40"/>
  <c r="J129" i="40"/>
  <c r="R128" i="40"/>
  <c r="Q128" i="40"/>
  <c r="P128" i="40"/>
  <c r="O128" i="40"/>
  <c r="N128" i="40"/>
  <c r="M128" i="40"/>
  <c r="L128" i="40"/>
  <c r="K128" i="40"/>
  <c r="J128" i="40"/>
  <c r="R127" i="40"/>
  <c r="Q127" i="40"/>
  <c r="P127" i="40"/>
  <c r="O127" i="40"/>
  <c r="N127" i="40"/>
  <c r="M127" i="40"/>
  <c r="L127" i="40"/>
  <c r="K127" i="40"/>
  <c r="J127" i="40"/>
  <c r="R126" i="40"/>
  <c r="Q126" i="40"/>
  <c r="P126" i="40"/>
  <c r="O126" i="40"/>
  <c r="N126" i="40"/>
  <c r="M126" i="40"/>
  <c r="L126" i="40"/>
  <c r="K126" i="40"/>
  <c r="J126" i="40"/>
  <c r="R125" i="40"/>
  <c r="Q125" i="40"/>
  <c r="P125" i="40"/>
  <c r="O125" i="40"/>
  <c r="N125" i="40"/>
  <c r="M125" i="40"/>
  <c r="L125" i="40"/>
  <c r="K125" i="40"/>
  <c r="J125" i="40"/>
  <c r="R124" i="40"/>
  <c r="Q124" i="40"/>
  <c r="P124" i="40"/>
  <c r="O124" i="40"/>
  <c r="N124" i="40"/>
  <c r="M124" i="40"/>
  <c r="L124" i="40"/>
  <c r="K124" i="40"/>
  <c r="J124" i="40"/>
  <c r="R123" i="40"/>
  <c r="Q123" i="40"/>
  <c r="P123" i="40"/>
  <c r="O123" i="40"/>
  <c r="N123" i="40"/>
  <c r="M123" i="40"/>
  <c r="L123" i="40"/>
  <c r="K123" i="40"/>
  <c r="J123" i="40"/>
  <c r="I123" i="40"/>
  <c r="H123" i="40"/>
  <c r="R122" i="40"/>
  <c r="Q122" i="40"/>
  <c r="P122" i="40"/>
  <c r="O122" i="40"/>
  <c r="N122" i="40"/>
  <c r="M122" i="40"/>
  <c r="L122" i="40"/>
  <c r="K122" i="40"/>
  <c r="J122" i="40"/>
  <c r="R121" i="40"/>
  <c r="Q121" i="40"/>
  <c r="P121" i="40"/>
  <c r="O121" i="40"/>
  <c r="N121" i="40"/>
  <c r="M121" i="40"/>
  <c r="L121" i="40"/>
  <c r="K121" i="40"/>
  <c r="J121" i="40"/>
  <c r="R120" i="40"/>
  <c r="Q120" i="40"/>
  <c r="P120" i="40"/>
  <c r="O120" i="40"/>
  <c r="N120" i="40"/>
  <c r="M120" i="40"/>
  <c r="L120" i="40"/>
  <c r="K120" i="40"/>
  <c r="J120" i="40"/>
  <c r="I120" i="40"/>
  <c r="H120" i="40"/>
  <c r="R119" i="40"/>
  <c r="Q119" i="40"/>
  <c r="P119" i="40"/>
  <c r="O119" i="40"/>
  <c r="N119" i="40"/>
  <c r="M119" i="40"/>
  <c r="L119" i="40"/>
  <c r="K119" i="40"/>
  <c r="J119" i="40"/>
  <c r="R118" i="40"/>
  <c r="Q118" i="40"/>
  <c r="P118" i="40"/>
  <c r="O118" i="40"/>
  <c r="N118" i="40"/>
  <c r="M118" i="40"/>
  <c r="L118" i="40"/>
  <c r="K118" i="40"/>
  <c r="R117" i="40"/>
  <c r="Q117" i="40"/>
  <c r="P117" i="40"/>
  <c r="O117" i="40"/>
  <c r="N117" i="40"/>
  <c r="M117" i="40"/>
  <c r="L117" i="40"/>
  <c r="K117" i="40"/>
  <c r="J117" i="40"/>
  <c r="R116" i="40"/>
  <c r="Q116" i="40"/>
  <c r="P116" i="40"/>
  <c r="O116" i="40"/>
  <c r="N116" i="40"/>
  <c r="M116" i="40"/>
  <c r="L116" i="40"/>
  <c r="K116" i="40"/>
  <c r="J116" i="40"/>
  <c r="I116" i="40"/>
  <c r="H116" i="40"/>
  <c r="R115" i="40"/>
  <c r="Q115" i="40"/>
  <c r="P115" i="40"/>
  <c r="O115" i="40"/>
  <c r="N115" i="40"/>
  <c r="M115" i="40"/>
  <c r="L115" i="40"/>
  <c r="K115" i="40"/>
  <c r="J115" i="40"/>
  <c r="R114" i="40"/>
  <c r="Q114" i="40"/>
  <c r="P114" i="40"/>
  <c r="O114" i="40"/>
  <c r="N114" i="40"/>
  <c r="M114" i="40"/>
  <c r="L114" i="40"/>
  <c r="K114" i="40"/>
  <c r="J114" i="40"/>
  <c r="R113" i="40"/>
  <c r="Q113" i="40"/>
  <c r="P113" i="40"/>
  <c r="O113" i="40"/>
  <c r="N113" i="40"/>
  <c r="M113" i="40"/>
  <c r="L113" i="40"/>
  <c r="K113" i="40"/>
  <c r="J113" i="40"/>
  <c r="R112" i="40"/>
  <c r="Q112" i="40"/>
  <c r="P112" i="40"/>
  <c r="O112" i="40"/>
  <c r="N112" i="40"/>
  <c r="M112" i="40"/>
  <c r="L112" i="40"/>
  <c r="K112" i="40"/>
  <c r="J112" i="40"/>
  <c r="R111" i="40"/>
  <c r="Q111" i="40"/>
  <c r="P111" i="40"/>
  <c r="O111" i="40"/>
  <c r="N111" i="40"/>
  <c r="M111" i="40"/>
  <c r="L111" i="40"/>
  <c r="K111" i="40"/>
  <c r="J111" i="40"/>
  <c r="I111" i="40"/>
  <c r="H111" i="40"/>
  <c r="R110" i="40"/>
  <c r="Q110" i="40"/>
  <c r="P110" i="40"/>
  <c r="O110" i="40"/>
  <c r="N110" i="40"/>
  <c r="M110" i="40"/>
  <c r="L110" i="40"/>
  <c r="K110" i="40"/>
  <c r="J110" i="40"/>
  <c r="R109" i="40"/>
  <c r="Q109" i="40"/>
  <c r="P109" i="40"/>
  <c r="O109" i="40"/>
  <c r="N109" i="40"/>
  <c r="M109" i="40"/>
  <c r="L109" i="40"/>
  <c r="K109" i="40"/>
  <c r="J109" i="40"/>
  <c r="R108" i="40"/>
  <c r="Q108" i="40"/>
  <c r="P108" i="40"/>
  <c r="O108" i="40"/>
  <c r="N108" i="40"/>
  <c r="M108" i="40"/>
  <c r="L108" i="40"/>
  <c r="K108" i="40"/>
  <c r="J108" i="40"/>
  <c r="I108" i="40"/>
  <c r="H108" i="40"/>
  <c r="R107" i="40"/>
  <c r="Q107" i="40"/>
  <c r="P107" i="40"/>
  <c r="O107" i="40"/>
  <c r="N107" i="40"/>
  <c r="M107" i="40"/>
  <c r="L107" i="40"/>
  <c r="K107" i="40"/>
  <c r="J107" i="40"/>
  <c r="R106" i="40"/>
  <c r="Q106" i="40"/>
  <c r="P106" i="40"/>
  <c r="O106" i="40"/>
  <c r="N106" i="40"/>
  <c r="M106" i="40"/>
  <c r="L106" i="40"/>
  <c r="K106" i="40"/>
  <c r="J106" i="40"/>
  <c r="R105" i="40"/>
  <c r="Q105" i="40"/>
  <c r="P105" i="40"/>
  <c r="O105" i="40"/>
  <c r="N105" i="40"/>
  <c r="M105" i="40"/>
  <c r="L105" i="40"/>
  <c r="K105" i="40"/>
  <c r="J105" i="40"/>
  <c r="R104" i="40"/>
  <c r="Q104" i="40"/>
  <c r="P104" i="40"/>
  <c r="O104" i="40"/>
  <c r="N104" i="40"/>
  <c r="M104" i="40"/>
  <c r="L104" i="40"/>
  <c r="K104" i="40"/>
  <c r="J104" i="40"/>
  <c r="R103" i="40"/>
  <c r="Q103" i="40"/>
  <c r="P103" i="40"/>
  <c r="O103" i="40"/>
  <c r="N103" i="40"/>
  <c r="M103" i="40"/>
  <c r="L103" i="40"/>
  <c r="K103" i="40"/>
  <c r="J103" i="40"/>
  <c r="R102" i="40"/>
  <c r="Q102" i="40"/>
  <c r="P102" i="40"/>
  <c r="O102" i="40"/>
  <c r="N102" i="40"/>
  <c r="M102" i="40"/>
  <c r="L102" i="40"/>
  <c r="K102" i="40"/>
  <c r="J102" i="40"/>
  <c r="R101" i="40"/>
  <c r="Q101" i="40"/>
  <c r="P101" i="40"/>
  <c r="O101" i="40"/>
  <c r="N101" i="40"/>
  <c r="M101" i="40"/>
  <c r="L101" i="40"/>
  <c r="K101" i="40"/>
  <c r="J101" i="40"/>
  <c r="R100" i="40"/>
  <c r="Q100" i="40"/>
  <c r="P100" i="40"/>
  <c r="O100" i="40"/>
  <c r="N100" i="40"/>
  <c r="M100" i="40"/>
  <c r="L100" i="40"/>
  <c r="K100" i="40"/>
  <c r="J100" i="40"/>
  <c r="I100" i="40"/>
  <c r="H100" i="40"/>
  <c r="R99" i="40"/>
  <c r="Q99" i="40"/>
  <c r="P99" i="40"/>
  <c r="O99" i="40"/>
  <c r="N99" i="40"/>
  <c r="M99" i="40"/>
  <c r="L99" i="40"/>
  <c r="K99" i="40"/>
  <c r="J99" i="40"/>
  <c r="R98" i="40"/>
  <c r="Q98" i="40"/>
  <c r="P98" i="40"/>
  <c r="O98" i="40"/>
  <c r="N98" i="40"/>
  <c r="M98" i="40"/>
  <c r="L98" i="40"/>
  <c r="K98" i="40"/>
  <c r="J98" i="40"/>
  <c r="R97" i="40"/>
  <c r="Q97" i="40"/>
  <c r="P97" i="40"/>
  <c r="O97" i="40"/>
  <c r="N97" i="40"/>
  <c r="M97" i="40"/>
  <c r="L97" i="40"/>
  <c r="K97" i="40"/>
  <c r="J97" i="40"/>
  <c r="R96" i="40"/>
  <c r="Q96" i="40"/>
  <c r="P96" i="40"/>
  <c r="O96" i="40"/>
  <c r="N96" i="40"/>
  <c r="M96" i="40"/>
  <c r="L96" i="40"/>
  <c r="K96" i="40"/>
  <c r="J96" i="40"/>
  <c r="R95" i="40"/>
  <c r="Q95" i="40"/>
  <c r="P95" i="40"/>
  <c r="O95" i="40"/>
  <c r="N95" i="40"/>
  <c r="M95" i="40"/>
  <c r="L95" i="40"/>
  <c r="K95" i="40"/>
  <c r="J95" i="40"/>
  <c r="R94" i="40"/>
  <c r="Q94" i="40"/>
  <c r="P94" i="40"/>
  <c r="O94" i="40"/>
  <c r="N94" i="40"/>
  <c r="M94" i="40"/>
  <c r="L94" i="40"/>
  <c r="K94" i="40"/>
  <c r="J94" i="40"/>
  <c r="R93" i="40"/>
  <c r="Q93" i="40"/>
  <c r="P93" i="40"/>
  <c r="O93" i="40"/>
  <c r="N93" i="40"/>
  <c r="M93" i="40"/>
  <c r="L93" i="40"/>
  <c r="K93" i="40"/>
  <c r="J93" i="40"/>
  <c r="I93" i="40"/>
  <c r="H93" i="40"/>
  <c r="R92" i="40"/>
  <c r="Q92" i="40"/>
  <c r="P92" i="40"/>
  <c r="O92" i="40"/>
  <c r="N92" i="40"/>
  <c r="M92" i="40"/>
  <c r="L92" i="40"/>
  <c r="K92" i="40"/>
  <c r="J92" i="40"/>
  <c r="R91" i="40"/>
  <c r="Q91" i="40"/>
  <c r="P91" i="40"/>
  <c r="O91" i="40"/>
  <c r="N91" i="40"/>
  <c r="M91" i="40"/>
  <c r="L91" i="40"/>
  <c r="K91" i="40"/>
  <c r="J91" i="40"/>
  <c r="R90" i="40"/>
  <c r="Q90" i="40"/>
  <c r="P90" i="40"/>
  <c r="O90" i="40"/>
  <c r="N90" i="40"/>
  <c r="M90" i="40"/>
  <c r="L90" i="40"/>
  <c r="K90" i="40"/>
  <c r="J90" i="40"/>
  <c r="R89" i="40"/>
  <c r="Q89" i="40"/>
  <c r="P89" i="40"/>
  <c r="O89" i="40"/>
  <c r="N89" i="40"/>
  <c r="M89" i="40"/>
  <c r="L89" i="40"/>
  <c r="K89" i="40"/>
  <c r="J89" i="40"/>
  <c r="R88" i="40"/>
  <c r="Q88" i="40"/>
  <c r="P88" i="40"/>
  <c r="O88" i="40"/>
  <c r="N88" i="40"/>
  <c r="M88" i="40"/>
  <c r="L88" i="40"/>
  <c r="K88" i="40"/>
  <c r="J88" i="40"/>
  <c r="R87" i="40"/>
  <c r="Q87" i="40"/>
  <c r="P87" i="40"/>
  <c r="O87" i="40"/>
  <c r="N87" i="40"/>
  <c r="M87" i="40"/>
  <c r="L87" i="40"/>
  <c r="K87" i="40"/>
  <c r="J87" i="40"/>
  <c r="R86" i="40"/>
  <c r="Q86" i="40"/>
  <c r="P86" i="40"/>
  <c r="O86" i="40"/>
  <c r="N86" i="40"/>
  <c r="M86" i="40"/>
  <c r="L86" i="40"/>
  <c r="K86" i="40"/>
  <c r="J86" i="40"/>
  <c r="R85" i="40"/>
  <c r="Q85" i="40"/>
  <c r="P85" i="40"/>
  <c r="O85" i="40"/>
  <c r="N85" i="40"/>
  <c r="M85" i="40"/>
  <c r="L85" i="40"/>
  <c r="K85" i="40"/>
  <c r="J85" i="40"/>
  <c r="R84" i="40"/>
  <c r="Q84" i="40"/>
  <c r="P84" i="40"/>
  <c r="O84" i="40"/>
  <c r="N84" i="40"/>
  <c r="M84" i="40"/>
  <c r="L84" i="40"/>
  <c r="K84" i="40"/>
  <c r="J84" i="40"/>
  <c r="R83" i="40"/>
  <c r="Q83" i="40"/>
  <c r="P83" i="40"/>
  <c r="O83" i="40"/>
  <c r="N83" i="40"/>
  <c r="M83" i="40"/>
  <c r="L83" i="40"/>
  <c r="K83" i="40"/>
  <c r="J83" i="40"/>
  <c r="R82" i="40"/>
  <c r="Q82" i="40"/>
  <c r="P82" i="40"/>
  <c r="O82" i="40"/>
  <c r="N82" i="40"/>
  <c r="M82" i="40"/>
  <c r="L82" i="40"/>
  <c r="K82" i="40"/>
  <c r="J82" i="40"/>
  <c r="R81" i="40"/>
  <c r="Q81" i="40"/>
  <c r="P81" i="40"/>
  <c r="O81" i="40"/>
  <c r="N81" i="40"/>
  <c r="M81" i="40"/>
  <c r="L81" i="40"/>
  <c r="K81" i="40"/>
  <c r="J81" i="40"/>
  <c r="R80" i="40"/>
  <c r="Q80" i="40"/>
  <c r="P80" i="40"/>
  <c r="O80" i="40"/>
  <c r="N80" i="40"/>
  <c r="M80" i="40"/>
  <c r="L80" i="40"/>
  <c r="K80" i="40"/>
  <c r="J80" i="40"/>
  <c r="R79" i="40"/>
  <c r="Q79" i="40"/>
  <c r="P79" i="40"/>
  <c r="O79" i="40"/>
  <c r="N79" i="40"/>
  <c r="M79" i="40"/>
  <c r="L79" i="40"/>
  <c r="K79" i="40"/>
  <c r="J79" i="40"/>
  <c r="R78" i="40"/>
  <c r="Q78" i="40"/>
  <c r="P78" i="40"/>
  <c r="O78" i="40"/>
  <c r="N78" i="40"/>
  <c r="M78" i="40"/>
  <c r="L78" i="40"/>
  <c r="K78" i="40"/>
  <c r="J78" i="40"/>
  <c r="R77" i="40"/>
  <c r="Q77" i="40"/>
  <c r="P77" i="40"/>
  <c r="O77" i="40"/>
  <c r="N77" i="40"/>
  <c r="M77" i="40"/>
  <c r="L77" i="40"/>
  <c r="K77" i="40"/>
  <c r="J77" i="40"/>
  <c r="R76" i="40"/>
  <c r="Q76" i="40"/>
  <c r="P76" i="40"/>
  <c r="O76" i="40"/>
  <c r="N76" i="40"/>
  <c r="M76" i="40"/>
  <c r="L76" i="40"/>
  <c r="K76" i="40"/>
  <c r="J76" i="40"/>
  <c r="R75" i="40"/>
  <c r="Q75" i="40"/>
  <c r="P75" i="40"/>
  <c r="O75" i="40"/>
  <c r="N75" i="40"/>
  <c r="M75" i="40"/>
  <c r="L75" i="40"/>
  <c r="K75" i="40"/>
  <c r="J75" i="40"/>
  <c r="R74" i="40"/>
  <c r="Q74" i="40"/>
  <c r="P74" i="40"/>
  <c r="O74" i="40"/>
  <c r="N74" i="40"/>
  <c r="M74" i="40"/>
  <c r="L74" i="40"/>
  <c r="K74" i="40"/>
  <c r="J74" i="40"/>
  <c r="R73" i="40"/>
  <c r="Q73" i="40"/>
  <c r="P73" i="40"/>
  <c r="O73" i="40"/>
  <c r="N73" i="40"/>
  <c r="M73" i="40"/>
  <c r="L73" i="40"/>
  <c r="K73" i="40"/>
  <c r="J73" i="40"/>
  <c r="R72" i="40"/>
  <c r="Q72" i="40"/>
  <c r="P72" i="40"/>
  <c r="O72" i="40"/>
  <c r="N72" i="40"/>
  <c r="M72" i="40"/>
  <c r="L72" i="40"/>
  <c r="K72" i="40"/>
  <c r="J72" i="40"/>
  <c r="R71" i="40"/>
  <c r="Q71" i="40"/>
  <c r="P71" i="40"/>
  <c r="O71" i="40"/>
  <c r="N71" i="40"/>
  <c r="M71" i="40"/>
  <c r="L71" i="40"/>
  <c r="K71" i="40"/>
  <c r="J71" i="40"/>
  <c r="R70" i="40"/>
  <c r="Q70" i="40"/>
  <c r="P70" i="40"/>
  <c r="O70" i="40"/>
  <c r="N70" i="40"/>
  <c r="M70" i="40"/>
  <c r="L70" i="40"/>
  <c r="K70" i="40"/>
  <c r="J70" i="40"/>
  <c r="R69" i="40"/>
  <c r="Q69" i="40"/>
  <c r="P69" i="40"/>
  <c r="O69" i="40"/>
  <c r="N69" i="40"/>
  <c r="M69" i="40"/>
  <c r="L69" i="40"/>
  <c r="K69" i="40"/>
  <c r="J69" i="40"/>
  <c r="R68" i="40"/>
  <c r="Q68" i="40"/>
  <c r="P68" i="40"/>
  <c r="O68" i="40"/>
  <c r="N68" i="40"/>
  <c r="M68" i="40"/>
  <c r="L68" i="40"/>
  <c r="K68" i="40"/>
  <c r="J68" i="40"/>
  <c r="R67" i="40"/>
  <c r="Q67" i="40"/>
  <c r="P67" i="40"/>
  <c r="O67" i="40"/>
  <c r="N67" i="40"/>
  <c r="M67" i="40"/>
  <c r="L67" i="40"/>
  <c r="K67" i="40"/>
  <c r="J67" i="40"/>
  <c r="R66" i="40"/>
  <c r="Q66" i="40"/>
  <c r="P66" i="40"/>
  <c r="O66" i="40"/>
  <c r="N66" i="40"/>
  <c r="M66" i="40"/>
  <c r="L66" i="40"/>
  <c r="K66" i="40"/>
  <c r="J66" i="40"/>
  <c r="R65" i="40"/>
  <c r="Q65" i="40"/>
  <c r="P65" i="40"/>
  <c r="O65" i="40"/>
  <c r="N65" i="40"/>
  <c r="M65" i="40"/>
  <c r="L65" i="40"/>
  <c r="K65" i="40"/>
  <c r="J65" i="40"/>
  <c r="R64" i="40"/>
  <c r="Q64" i="40"/>
  <c r="P64" i="40"/>
  <c r="O64" i="40"/>
  <c r="N64" i="40"/>
  <c r="M64" i="40"/>
  <c r="L64" i="40"/>
  <c r="K64" i="40"/>
  <c r="J64" i="40"/>
  <c r="R63" i="40"/>
  <c r="Q63" i="40"/>
  <c r="P63" i="40"/>
  <c r="O63" i="40"/>
  <c r="N63" i="40"/>
  <c r="M63" i="40"/>
  <c r="L63" i="40"/>
  <c r="K63" i="40"/>
  <c r="J63" i="40"/>
  <c r="R62" i="40"/>
  <c r="Q62" i="40"/>
  <c r="P62" i="40"/>
  <c r="O62" i="40"/>
  <c r="N62" i="40"/>
  <c r="M62" i="40"/>
  <c r="L62" i="40"/>
  <c r="K62" i="40"/>
  <c r="J62" i="40"/>
  <c r="R61" i="40"/>
  <c r="Q61" i="40"/>
  <c r="P61" i="40"/>
  <c r="O61" i="40"/>
  <c r="N61" i="40"/>
  <c r="M61" i="40"/>
  <c r="L61" i="40"/>
  <c r="K61" i="40"/>
  <c r="J61" i="40"/>
  <c r="R60" i="40"/>
  <c r="Q60" i="40"/>
  <c r="P60" i="40"/>
  <c r="O60" i="40"/>
  <c r="N60" i="40"/>
  <c r="M60" i="40"/>
  <c r="L60" i="40"/>
  <c r="K60" i="40"/>
  <c r="J60" i="40"/>
  <c r="R59" i="40"/>
  <c r="Q59" i="40"/>
  <c r="P59" i="40"/>
  <c r="O59" i="40"/>
  <c r="N59" i="40"/>
  <c r="M59" i="40"/>
  <c r="L59" i="40"/>
  <c r="K59" i="40"/>
  <c r="J59" i="40"/>
  <c r="I59" i="40"/>
  <c r="H59" i="40"/>
  <c r="R58" i="40"/>
  <c r="Q58" i="40"/>
  <c r="P58" i="40"/>
  <c r="O58" i="40"/>
  <c r="N58" i="40"/>
  <c r="M58" i="40"/>
  <c r="L58" i="40"/>
  <c r="K58" i="40"/>
  <c r="J58" i="40"/>
  <c r="R57" i="40"/>
  <c r="Q57" i="40"/>
  <c r="P57" i="40"/>
  <c r="O57" i="40"/>
  <c r="N57" i="40"/>
  <c r="M57" i="40"/>
  <c r="L57" i="40"/>
  <c r="K57" i="40"/>
  <c r="J57" i="40"/>
  <c r="R56" i="40"/>
  <c r="Q56" i="40"/>
  <c r="P56" i="40"/>
  <c r="O56" i="40"/>
  <c r="N56" i="40"/>
  <c r="M56" i="40"/>
  <c r="L56" i="40"/>
  <c r="K56" i="40"/>
  <c r="J56" i="40"/>
  <c r="R55" i="40"/>
  <c r="Q55" i="40"/>
  <c r="P55" i="40"/>
  <c r="O55" i="40"/>
  <c r="N55" i="40"/>
  <c r="M55" i="40"/>
  <c r="L55" i="40"/>
  <c r="K55" i="40"/>
  <c r="J55" i="40"/>
  <c r="I55" i="40"/>
  <c r="H55" i="40"/>
  <c r="R54" i="40"/>
  <c r="Q54" i="40"/>
  <c r="P54" i="40"/>
  <c r="O54" i="40"/>
  <c r="N54" i="40"/>
  <c r="M54" i="40"/>
  <c r="L54" i="40"/>
  <c r="K54" i="40"/>
  <c r="J54" i="40"/>
  <c r="R53" i="40"/>
  <c r="Q53" i="40"/>
  <c r="P53" i="40"/>
  <c r="O53" i="40"/>
  <c r="N53" i="40"/>
  <c r="M53" i="40"/>
  <c r="L53" i="40"/>
  <c r="K53" i="40"/>
  <c r="J53" i="40"/>
  <c r="R52" i="40"/>
  <c r="Q52" i="40"/>
  <c r="P52" i="40"/>
  <c r="O52" i="40"/>
  <c r="N52" i="40"/>
  <c r="M52" i="40"/>
  <c r="L52" i="40"/>
  <c r="K52" i="40"/>
  <c r="J52" i="40"/>
  <c r="R51" i="40"/>
  <c r="Q51" i="40"/>
  <c r="P51" i="40"/>
  <c r="O51" i="40"/>
  <c r="N51" i="40"/>
  <c r="M51" i="40"/>
  <c r="L51" i="40"/>
  <c r="K51" i="40"/>
  <c r="J51" i="40"/>
  <c r="R50" i="40"/>
  <c r="Q50" i="40"/>
  <c r="P50" i="40"/>
  <c r="O50" i="40"/>
  <c r="N50" i="40"/>
  <c r="M50" i="40"/>
  <c r="L50" i="40"/>
  <c r="K50" i="40"/>
  <c r="J50" i="40"/>
  <c r="R49" i="40"/>
  <c r="Q49" i="40"/>
  <c r="P49" i="40"/>
  <c r="O49" i="40"/>
  <c r="N49" i="40"/>
  <c r="M49" i="40"/>
  <c r="L49" i="40"/>
  <c r="K49" i="40"/>
  <c r="J49" i="40"/>
  <c r="I49" i="40"/>
  <c r="H49" i="40"/>
  <c r="R48" i="40"/>
  <c r="Q48" i="40"/>
  <c r="P48" i="40"/>
  <c r="O48" i="40"/>
  <c r="N48" i="40"/>
  <c r="M48" i="40"/>
  <c r="L48" i="40"/>
  <c r="K48" i="40"/>
  <c r="J48" i="40"/>
  <c r="R47" i="40"/>
  <c r="Q47" i="40"/>
  <c r="P47" i="40"/>
  <c r="O47" i="40"/>
  <c r="N47" i="40"/>
  <c r="M47" i="40"/>
  <c r="L47" i="40"/>
  <c r="K47" i="40"/>
  <c r="J47" i="40"/>
  <c r="R46" i="40"/>
  <c r="Q46" i="40"/>
  <c r="P46" i="40"/>
  <c r="O46" i="40"/>
  <c r="N46" i="40"/>
  <c r="M46" i="40"/>
  <c r="L46" i="40"/>
  <c r="K46" i="40"/>
  <c r="R45" i="40"/>
  <c r="Q45" i="40"/>
  <c r="P45" i="40"/>
  <c r="O45" i="40"/>
  <c r="N45" i="40"/>
  <c r="M45" i="40"/>
  <c r="L45" i="40"/>
  <c r="K45" i="40"/>
  <c r="J45" i="40"/>
  <c r="R44" i="40"/>
  <c r="Q44" i="40"/>
  <c r="P44" i="40"/>
  <c r="O44" i="40"/>
  <c r="N44" i="40"/>
  <c r="M44" i="40"/>
  <c r="L44" i="40"/>
  <c r="K44" i="40"/>
  <c r="J44" i="40"/>
  <c r="R43" i="40"/>
  <c r="Q43" i="40"/>
  <c r="P43" i="40"/>
  <c r="O43" i="40"/>
  <c r="N43" i="40"/>
  <c r="M43" i="40"/>
  <c r="L43" i="40"/>
  <c r="K43" i="40"/>
  <c r="J43" i="40"/>
  <c r="R42" i="40"/>
  <c r="Q42" i="40"/>
  <c r="P42" i="40"/>
  <c r="O42" i="40"/>
  <c r="N42" i="40"/>
  <c r="M42" i="40"/>
  <c r="L42" i="40"/>
  <c r="K42" i="40"/>
  <c r="J42" i="40"/>
  <c r="R41" i="40"/>
  <c r="Q41" i="40"/>
  <c r="P41" i="40"/>
  <c r="O41" i="40"/>
  <c r="N41" i="40"/>
  <c r="M41" i="40"/>
  <c r="L41" i="40"/>
  <c r="K41" i="40"/>
  <c r="J41" i="40"/>
  <c r="R40" i="40"/>
  <c r="Q40" i="40"/>
  <c r="P40" i="40"/>
  <c r="O40" i="40"/>
  <c r="N40" i="40"/>
  <c r="M40" i="40"/>
  <c r="L40" i="40"/>
  <c r="K40" i="40"/>
  <c r="J40" i="40"/>
  <c r="I40" i="40"/>
  <c r="H40" i="40"/>
  <c r="R39" i="40"/>
  <c r="Q39" i="40"/>
  <c r="P39" i="40"/>
  <c r="O39" i="40"/>
  <c r="N39" i="40"/>
  <c r="M39" i="40"/>
  <c r="L39" i="40"/>
  <c r="K39" i="40"/>
  <c r="J39" i="40"/>
  <c r="I39" i="40"/>
  <c r="H39" i="40"/>
  <c r="R38" i="40"/>
  <c r="Q38" i="40"/>
  <c r="P38" i="40"/>
  <c r="O38" i="40"/>
  <c r="N38" i="40"/>
  <c r="M38" i="40"/>
  <c r="L38" i="40"/>
  <c r="K38" i="40"/>
  <c r="J38" i="40"/>
  <c r="R37" i="40"/>
  <c r="Q37" i="40"/>
  <c r="P37" i="40"/>
  <c r="O37" i="40"/>
  <c r="N37" i="40"/>
  <c r="M37" i="40"/>
  <c r="L37" i="40"/>
  <c r="K37" i="40"/>
  <c r="J37" i="40"/>
  <c r="R36" i="40"/>
  <c r="Q36" i="40"/>
  <c r="P36" i="40"/>
  <c r="O36" i="40"/>
  <c r="N36" i="40"/>
  <c r="M36" i="40"/>
  <c r="L36" i="40"/>
  <c r="K36" i="40"/>
  <c r="J36" i="40"/>
  <c r="R35" i="40"/>
  <c r="Q35" i="40"/>
  <c r="P35" i="40"/>
  <c r="O35" i="40"/>
  <c r="N35" i="40"/>
  <c r="M35" i="40"/>
  <c r="L35" i="40"/>
  <c r="K35" i="40"/>
  <c r="J35" i="40"/>
  <c r="R34" i="40"/>
  <c r="Q34" i="40"/>
  <c r="P34" i="40"/>
  <c r="O34" i="40"/>
  <c r="N34" i="40"/>
  <c r="M34" i="40"/>
  <c r="L34" i="40"/>
  <c r="K34" i="40"/>
  <c r="J34" i="40"/>
  <c r="R33" i="40"/>
  <c r="Q33" i="40"/>
  <c r="P33" i="40"/>
  <c r="O33" i="40"/>
  <c r="N33" i="40"/>
  <c r="M33" i="40"/>
  <c r="L33" i="40"/>
  <c r="K33" i="40"/>
  <c r="J33" i="40"/>
  <c r="R32" i="40"/>
  <c r="Q32" i="40"/>
  <c r="P32" i="40"/>
  <c r="O32" i="40"/>
  <c r="N32" i="40"/>
  <c r="M32" i="40"/>
  <c r="L32" i="40"/>
  <c r="K32" i="40"/>
  <c r="J32" i="40"/>
  <c r="R31" i="40"/>
  <c r="Q31" i="40"/>
  <c r="P31" i="40"/>
  <c r="O31" i="40"/>
  <c r="N31" i="40"/>
  <c r="M31" i="40"/>
  <c r="L31" i="40"/>
  <c r="K31" i="40"/>
  <c r="J31" i="40"/>
  <c r="R30" i="40"/>
  <c r="Q30" i="40"/>
  <c r="P30" i="40"/>
  <c r="O30" i="40"/>
  <c r="N30" i="40"/>
  <c r="M30" i="40"/>
  <c r="L30" i="40"/>
  <c r="K30" i="40"/>
  <c r="J30" i="40"/>
  <c r="R29" i="40"/>
  <c r="Q29" i="40"/>
  <c r="P29" i="40"/>
  <c r="O29" i="40"/>
  <c r="N29" i="40"/>
  <c r="M29" i="40"/>
  <c r="L29" i="40"/>
  <c r="K29" i="40"/>
  <c r="J29" i="40"/>
  <c r="R28" i="40"/>
  <c r="Q28" i="40"/>
  <c r="P28" i="40"/>
  <c r="O28" i="40"/>
  <c r="N28" i="40"/>
  <c r="M28" i="40"/>
  <c r="L28" i="40"/>
  <c r="K28" i="40"/>
  <c r="J28" i="40"/>
  <c r="R27" i="40"/>
  <c r="Q27" i="40"/>
  <c r="P27" i="40"/>
  <c r="O27" i="40"/>
  <c r="N27" i="40"/>
  <c r="M27" i="40"/>
  <c r="L27" i="40"/>
  <c r="K27" i="40"/>
  <c r="J27" i="40"/>
  <c r="R26" i="40"/>
  <c r="Q26" i="40"/>
  <c r="P26" i="40"/>
  <c r="O26" i="40"/>
  <c r="N26" i="40"/>
  <c r="M26" i="40"/>
  <c r="L26" i="40"/>
  <c r="K26" i="40"/>
  <c r="J26" i="40"/>
  <c r="R25" i="40"/>
  <c r="Q25" i="40"/>
  <c r="P25" i="40"/>
  <c r="O25" i="40"/>
  <c r="N25" i="40"/>
  <c r="M25" i="40"/>
  <c r="L25" i="40"/>
  <c r="K25" i="40"/>
  <c r="J25" i="40"/>
  <c r="R24" i="40"/>
  <c r="Q24" i="40"/>
  <c r="P24" i="40"/>
  <c r="O24" i="40"/>
  <c r="N24" i="40"/>
  <c r="M24" i="40"/>
  <c r="L24" i="40"/>
  <c r="K24" i="40"/>
  <c r="J24" i="40"/>
  <c r="R23" i="40"/>
  <c r="Q23" i="40"/>
  <c r="P23" i="40"/>
  <c r="O23" i="40"/>
  <c r="N23" i="40"/>
  <c r="M23" i="40"/>
  <c r="L23" i="40"/>
  <c r="K23" i="40"/>
  <c r="J23" i="40"/>
  <c r="R22" i="40"/>
  <c r="Q22" i="40"/>
  <c r="P22" i="40"/>
  <c r="O22" i="40"/>
  <c r="N22" i="40"/>
  <c r="M22" i="40"/>
  <c r="L22" i="40"/>
  <c r="K22" i="40"/>
  <c r="J22" i="40"/>
  <c r="R21" i="40"/>
  <c r="Q21" i="40"/>
  <c r="P21" i="40"/>
  <c r="O21" i="40"/>
  <c r="N21" i="40"/>
  <c r="M21" i="40"/>
  <c r="L21" i="40"/>
  <c r="K21" i="40"/>
  <c r="J21" i="40"/>
  <c r="R20" i="40"/>
  <c r="Q20" i="40"/>
  <c r="P20" i="40"/>
  <c r="O20" i="40"/>
  <c r="N20" i="40"/>
  <c r="M20" i="40"/>
  <c r="L20" i="40"/>
  <c r="K20" i="40"/>
  <c r="J20" i="40"/>
  <c r="R19" i="40"/>
  <c r="Q19" i="40"/>
  <c r="P19" i="40"/>
  <c r="O19" i="40"/>
  <c r="N19" i="40"/>
  <c r="M19" i="40"/>
  <c r="L19" i="40"/>
  <c r="K19" i="40"/>
  <c r="R18" i="40"/>
  <c r="Q18" i="40"/>
  <c r="P18" i="40"/>
  <c r="O18" i="40"/>
  <c r="N18" i="40"/>
  <c r="M18" i="40"/>
  <c r="L18" i="40"/>
  <c r="K18" i="40"/>
  <c r="J18" i="40"/>
  <c r="I18" i="40"/>
  <c r="H18" i="40"/>
  <c r="R17" i="40"/>
  <c r="Q17" i="40"/>
  <c r="P17" i="40"/>
  <c r="O17" i="40"/>
  <c r="N17" i="40"/>
  <c r="M17" i="40"/>
  <c r="L17" i="40"/>
  <c r="K17" i="40"/>
  <c r="R16" i="40"/>
  <c r="Q16" i="40"/>
  <c r="P16" i="40"/>
  <c r="O16" i="40"/>
  <c r="N16" i="40"/>
  <c r="M16" i="40"/>
  <c r="L16" i="40"/>
  <c r="K16" i="40"/>
  <c r="J16" i="40"/>
  <c r="R15" i="40"/>
  <c r="Q15" i="40"/>
  <c r="P15" i="40"/>
  <c r="O15" i="40"/>
  <c r="N15" i="40"/>
  <c r="M15" i="40"/>
  <c r="L15" i="40"/>
  <c r="K15" i="40"/>
  <c r="J15" i="40"/>
  <c r="R14" i="40"/>
  <c r="Q14" i="40"/>
  <c r="P14" i="40"/>
  <c r="O14" i="40"/>
  <c r="N14" i="40"/>
  <c r="M14" i="40"/>
  <c r="L14" i="40"/>
  <c r="K14" i="40"/>
  <c r="J14" i="40"/>
  <c r="R13" i="40"/>
  <c r="Q13" i="40"/>
  <c r="P13" i="40"/>
  <c r="O13" i="40"/>
  <c r="N13" i="40"/>
  <c r="M13" i="40"/>
  <c r="L13" i="40"/>
  <c r="K13" i="40"/>
  <c r="J13" i="40"/>
  <c r="R12" i="40"/>
  <c r="Q12" i="40"/>
  <c r="P12" i="40"/>
  <c r="O12" i="40"/>
  <c r="N12" i="40"/>
  <c r="M12" i="40"/>
  <c r="L12" i="40"/>
  <c r="K12" i="40"/>
  <c r="J12" i="40"/>
  <c r="R11" i="40"/>
  <c r="Q11" i="40"/>
  <c r="P11" i="40"/>
  <c r="O11" i="40"/>
  <c r="N11" i="40"/>
  <c r="M11" i="40"/>
  <c r="L11" i="40"/>
  <c r="K11" i="40"/>
  <c r="J11" i="40"/>
  <c r="R10" i="40"/>
  <c r="Q10" i="40"/>
  <c r="P10" i="40"/>
  <c r="O10" i="40"/>
  <c r="N10" i="40"/>
  <c r="M10" i="40"/>
  <c r="L10" i="40"/>
  <c r="K10" i="40"/>
  <c r="J10" i="40"/>
  <c r="R9" i="40"/>
  <c r="Q9" i="40"/>
  <c r="P9" i="40"/>
  <c r="O9" i="40"/>
  <c r="N9" i="40"/>
  <c r="M9" i="40"/>
  <c r="L9" i="40"/>
  <c r="K9" i="40"/>
  <c r="J9" i="40"/>
  <c r="R8" i="40"/>
  <c r="Q8" i="40"/>
  <c r="P8" i="40"/>
  <c r="O8" i="40"/>
  <c r="N8" i="40"/>
  <c r="M8" i="40"/>
  <c r="L8" i="40"/>
  <c r="K8" i="40"/>
  <c r="J8" i="40"/>
  <c r="R7" i="40"/>
  <c r="Q7" i="40"/>
  <c r="P7" i="40"/>
  <c r="O7" i="40"/>
  <c r="N7" i="40"/>
  <c r="M7" i="40"/>
  <c r="L7" i="40"/>
  <c r="K7" i="40"/>
  <c r="J7" i="40"/>
  <c r="I7" i="40"/>
  <c r="H7" i="40"/>
  <c r="R6" i="40"/>
  <c r="Q6" i="40"/>
  <c r="P6" i="40"/>
  <c r="O6" i="40"/>
  <c r="N6" i="40"/>
  <c r="M6" i="40"/>
  <c r="L6" i="40"/>
  <c r="K6" i="40"/>
  <c r="J6" i="40"/>
  <c r="R5" i="40"/>
  <c r="Q5" i="40"/>
  <c r="P5" i="40"/>
  <c r="O5" i="40"/>
  <c r="N5" i="40"/>
  <c r="M5" i="40"/>
  <c r="L5" i="40"/>
  <c r="J5" i="40"/>
  <c r="R4" i="40"/>
  <c r="Q4" i="40"/>
  <c r="P4" i="40"/>
  <c r="O4" i="40"/>
  <c r="N4" i="40"/>
  <c r="M4" i="40"/>
  <c r="L4" i="40"/>
  <c r="R3" i="40"/>
  <c r="Q3" i="40"/>
  <c r="P3" i="40"/>
  <c r="O3" i="40"/>
  <c r="N3" i="40"/>
  <c r="M3" i="40"/>
  <c r="L3" i="40"/>
  <c r="K3" i="40"/>
  <c r="J3" i="40"/>
  <c r="I3" i="40"/>
  <c r="H3" i="40"/>
  <c r="A106" i="49" a="1"/>
  <c r="A90" i="49" a="1"/>
  <c r="A76" i="49" a="1"/>
  <c r="A60" i="49" a="1"/>
  <c r="A44" i="49" a="1"/>
  <c r="A26" i="49" a="1"/>
  <c r="A8" i="49" a="1"/>
  <c r="A107" i="49" a="1"/>
  <c r="A91" i="49" a="1"/>
  <c r="A73" i="49" a="1"/>
  <c r="A57" i="49" a="1"/>
  <c r="A39" i="49" a="1"/>
  <c r="A25" i="49" a="1"/>
  <c r="A11" i="49" a="1"/>
  <c r="A55" i="49" a="1"/>
  <c r="A108" i="49" a="1"/>
  <c r="A92" i="49" a="1"/>
  <c r="A74" i="49" a="1"/>
  <c r="A58" i="49" a="1"/>
  <c r="A42" i="49" a="1"/>
  <c r="A28" i="49" a="1"/>
  <c r="A12" i="49" a="1"/>
  <c r="A109" i="49" a="1"/>
  <c r="A93" i="49" a="1"/>
  <c r="A79" i="49" a="1"/>
  <c r="A63" i="49" a="1"/>
  <c r="A43" i="49" a="1"/>
  <c r="A23" i="49" a="1"/>
  <c r="A320" i="40" a="1"/>
  <c r="A300" i="40" a="1"/>
  <c r="A282" i="40" a="1"/>
  <c r="A252" i="40" a="1"/>
  <c r="A236" i="40" a="1"/>
  <c r="A313" i="40" a="1"/>
  <c r="A283" i="40" a="1"/>
  <c r="A249" i="40" a="1"/>
  <c r="A214" i="40" a="1"/>
  <c r="A185" i="40" a="1"/>
  <c r="A324" i="40" a="1"/>
  <c r="A296" i="40" a="1"/>
  <c r="A270" i="40" a="1"/>
  <c r="A230" i="40" a="1"/>
  <c r="A199" i="40" a="1"/>
  <c r="A165" i="40" a="1"/>
  <c r="A299" i="40" a="1"/>
  <c r="A239" i="40" a="1"/>
  <c r="A178" i="40" a="1"/>
  <c r="A135" i="40" a="1"/>
  <c r="A102" i="49" a="1"/>
  <c r="A86" i="49" a="1"/>
  <c r="A72" i="49" a="1"/>
  <c r="A56" i="49" a="1"/>
  <c r="A38" i="49" a="1"/>
  <c r="A24" i="49" a="1"/>
  <c r="A4" i="49" a="1"/>
  <c r="A103" i="49" a="1"/>
  <c r="A87" i="49" a="1"/>
  <c r="A69" i="49" a="1"/>
  <c r="A53" i="49" a="1"/>
  <c r="A35" i="49" a="1"/>
  <c r="A21" i="49" a="1"/>
  <c r="A9" i="49" a="1"/>
  <c r="A41" i="49" a="1"/>
  <c r="A104" i="49" a="1"/>
  <c r="A88" i="49" a="1"/>
  <c r="A70" i="49" a="1"/>
  <c r="A54" i="49" a="1"/>
  <c r="A40" i="49" a="1"/>
  <c r="A22" i="49" a="1"/>
  <c r="A10" i="49" a="1"/>
  <c r="A105" i="49" a="1"/>
  <c r="A89" i="49" a="1"/>
  <c r="A75" i="49" a="1"/>
  <c r="A59" i="49" a="1"/>
  <c r="A37" i="49" a="1"/>
  <c r="A15" i="49" a="1"/>
  <c r="A316" i="40" a="1"/>
  <c r="A298" i="40" a="1"/>
  <c r="A278" i="40" a="1"/>
  <c r="A262" i="40" a="1"/>
  <c r="A248" i="40" a="1"/>
  <c r="A232" i="40" a="1"/>
  <c r="A210" i="40" a="1"/>
  <c r="A327" i="40" a="1"/>
  <c r="A311" i="40" a="1"/>
  <c r="A295" i="40" a="1"/>
  <c r="A279" i="40" a="1"/>
  <c r="A263" i="40" a="1"/>
  <c r="A245" i="40" a="1"/>
  <c r="A229" i="40" a="1"/>
  <c r="A211" i="40" a="1"/>
  <c r="A194" i="40" a="1"/>
  <c r="A180" i="40" a="1"/>
  <c r="A160" i="40" a="1"/>
  <c r="A322" i="40" a="1"/>
  <c r="A308" i="40" a="1"/>
  <c r="A292" i="40" a="1"/>
  <c r="A280" i="40" a="1"/>
  <c r="A260" i="40" a="1"/>
  <c r="A242" i="40" a="1"/>
  <c r="A226" i="40" a="1"/>
  <c r="A208" i="40" a="1"/>
  <c r="A195" i="40" a="1"/>
  <c r="A177" i="40" a="1"/>
  <c r="A161" i="40" a="1"/>
  <c r="A145" i="40" a="1"/>
  <c r="A293" i="40" a="1"/>
  <c r="A261" i="40" a="1"/>
  <c r="A231" i="40" a="1"/>
  <c r="A193" i="40" a="1"/>
  <c r="A170" i="40" a="1"/>
  <c r="A155" i="40" a="1"/>
  <c r="A131" i="40" a="1"/>
  <c r="A118" i="40" a="1"/>
  <c r="A108" i="40" a="1"/>
  <c r="A92" i="40" a="1"/>
  <c r="A76" i="40" a="1"/>
  <c r="A60" i="40" a="1"/>
  <c r="A39" i="40" a="1"/>
  <c r="A325" i="40" a="1"/>
  <c r="A187" i="40" a="1"/>
  <c r="A156" i="40" a="1"/>
  <c r="A141" i="40" a="1"/>
  <c r="A130" i="40" a="1"/>
  <c r="A105" i="40" a="1"/>
  <c r="A93" i="40" a="1"/>
  <c r="A77" i="40" a="1"/>
  <c r="A61" i="40" a="1"/>
  <c r="A44" i="40" a="1"/>
  <c r="A315" i="40" a="1"/>
  <c r="A257" i="40" a="1"/>
  <c r="A227" i="40" a="1"/>
  <c r="A203" i="40" a="1"/>
  <c r="A183" i="40" a="1"/>
  <c r="A163" i="40" a="1"/>
  <c r="A142" i="40" a="1"/>
  <c r="A127" i="40" a="1"/>
  <c r="A150" i="40" a="1"/>
  <c r="A117" i="40" a="1"/>
  <c r="A49" i="40" a="1"/>
  <c r="A22" i="40" a="1"/>
  <c r="A5" i="40" a="1"/>
  <c r="A114" i="40" a="1"/>
  <c r="A87" i="40" a="1"/>
  <c r="A71" i="40" a="1"/>
  <c r="A51" i="40" a="1"/>
  <c r="A33" i="40" a="1"/>
  <c r="A15" i="40" a="1"/>
  <c r="A173" i="40" a="1"/>
  <c r="A96" i="40" a="1"/>
  <c r="A24" i="40" a="1"/>
  <c r="A8" i="40" a="1"/>
  <c r="A13" i="40" a="1"/>
  <c r="A115" i="40" a="1"/>
  <c r="A86" i="40" a="1"/>
  <c r="A70" i="40" a="1"/>
  <c r="A50" i="40" a="1"/>
  <c r="A34" i="40" a="1"/>
  <c r="A110" i="49" a="1"/>
  <c r="A94" i="49" a="1"/>
  <c r="A80" i="49" a="1"/>
  <c r="A64" i="49" a="1"/>
  <c r="A48" i="49" a="1"/>
  <c r="A30" i="49" a="1"/>
  <c r="A16" i="49" a="1"/>
  <c r="A111" i="49" a="1"/>
  <c r="A95" i="49" a="1"/>
  <c r="A77" i="49" a="1"/>
  <c r="A61" i="49" a="1"/>
  <c r="A45" i="49" a="1"/>
  <c r="A27" i="49" a="1"/>
  <c r="A13" i="49" a="1"/>
  <c r="A3" i="49" a="1"/>
  <c r="A112" i="49" a="1"/>
  <c r="A96" i="49" a="1"/>
  <c r="A78" i="49" a="1"/>
  <c r="A62" i="49" a="1"/>
  <c r="A46" i="49" a="1"/>
  <c r="A32" i="49" a="1"/>
  <c r="A14" i="49" a="1"/>
  <c r="A113" i="49" a="1"/>
  <c r="A97" i="49" a="1"/>
  <c r="A83" i="49" a="1"/>
  <c r="A67" i="49" a="1"/>
  <c r="A47" i="49" a="1"/>
  <c r="A29" i="49" a="1"/>
  <c r="A326" i="40" a="1"/>
  <c r="A304" i="40" a="1"/>
  <c r="A288" i="40" a="1"/>
  <c r="A268" i="40" a="1"/>
  <c r="A256" i="40" a="1"/>
  <c r="A240" i="40" a="1"/>
  <c r="A224" i="40" a="1"/>
  <c r="A201" i="40" a="1"/>
  <c r="A317" i="40" a="1"/>
  <c r="A305" i="40" a="1"/>
  <c r="A285" i="40" a="1"/>
  <c r="A269" i="40" a="1"/>
  <c r="A253" i="40" a="1"/>
  <c r="A237" i="40" a="1"/>
  <c r="A221" i="40" a="1"/>
  <c r="A205" i="40" a="1"/>
  <c r="A188" i="40" a="1"/>
  <c r="A168" i="40" a="1"/>
  <c r="A328" i="40" a="1"/>
  <c r="A314" i="40" a="1"/>
  <c r="A302" i="40" a="1"/>
  <c r="A286" i="40" a="1"/>
  <c r="A274" i="40" a="1"/>
  <c r="A250" i="40" a="1"/>
  <c r="A234" i="40" a="1"/>
  <c r="A218" i="40" a="1"/>
  <c r="A202" i="40" a="1"/>
  <c r="A186" i="40" a="1"/>
  <c r="A169" i="40" a="1"/>
  <c r="A153" i="40" a="1"/>
  <c r="A309" i="40" a="1"/>
  <c r="A267" i="40" a="1"/>
  <c r="A247" i="40" a="1"/>
  <c r="A209" i="40" a="1"/>
  <c r="A182" i="40" a="1"/>
  <c r="A162" i="40" a="1"/>
  <c r="A148" i="40" a="1"/>
  <c r="A125" i="40" a="1"/>
  <c r="A112" i="40" a="1"/>
  <c r="A98" i="40" a="1"/>
  <c r="A84" i="40" a="1"/>
  <c r="A68" i="40" a="1"/>
  <c r="A52" i="40" a="1"/>
  <c r="A31" i="40" a="1"/>
  <c r="A281" i="40" a="1"/>
  <c r="A176" i="40" a="1"/>
  <c r="A146" i="40" a="1"/>
  <c r="A136" i="40" a="1"/>
  <c r="A113" i="40" a="1"/>
  <c r="A99" i="40" a="1"/>
  <c r="A85" i="40" a="1"/>
  <c r="A69" i="40" a="1"/>
  <c r="A53" i="40" a="1"/>
  <c r="A32" i="40" a="1"/>
  <c r="A297" i="40" a="1"/>
  <c r="A243" i="40" a="1"/>
  <c r="A216" i="40" a="1"/>
  <c r="A196" i="40" a="1"/>
  <c r="A171" i="40" a="1"/>
  <c r="A154" i="40" a="1"/>
  <c r="A137" i="40" a="1"/>
  <c r="A277" i="40" a="1"/>
  <c r="A124" i="40" a="1"/>
  <c r="A97" i="40" a="1"/>
  <c r="A28" i="40" a="1"/>
  <c r="A14" i="40" a="1"/>
  <c r="A128" i="40" a="1"/>
  <c r="A102" i="40" a="1"/>
  <c r="A79" i="40" a="1"/>
  <c r="A63" i="40" a="1"/>
  <c r="A42" i="40" a="1"/>
  <c r="A23" i="40" a="1"/>
  <c r="A4" i="40" a="1"/>
  <c r="A120" i="40" a="1"/>
  <c r="A48" i="40" a="1"/>
  <c r="A16" i="40" a="1"/>
  <c r="A3" i="40" a="1"/>
  <c r="A7" i="40" a="1"/>
  <c r="A103" i="40" a="1"/>
  <c r="A78" i="40" a="1"/>
  <c r="A62" i="40" a="1"/>
  <c r="A41" i="40" a="1"/>
  <c r="A265" i="40" a="1"/>
  <c r="A220" i="40" a="1"/>
  <c r="A329" i="40" a="1"/>
  <c r="A301" i="40" a="1"/>
  <c r="A266" i="40" a="1"/>
  <c r="A233" i="40" a="1"/>
  <c r="A198" i="40" a="1"/>
  <c r="A164" i="40" a="1"/>
  <c r="A312" i="40" a="1"/>
  <c r="A284" i="40" a="1"/>
  <c r="A246" i="40" a="1"/>
  <c r="A212" i="40" a="1"/>
  <c r="A181" i="40" a="1"/>
  <c r="A149" i="40" a="1"/>
  <c r="A264" i="40" a="1"/>
  <c r="A197" i="40" a="1"/>
  <c r="A158" i="40" a="1"/>
  <c r="A114" i="49" a="1"/>
  <c r="A52" i="49" a="1"/>
  <c r="A99" i="49" a="1"/>
  <c r="A31" i="49" a="1"/>
  <c r="A100" i="49" a="1"/>
  <c r="A36" i="49" a="1"/>
  <c r="A85" i="49" a="1"/>
  <c r="A7" i="49" a="1"/>
  <c r="A258" i="40" a="1"/>
  <c r="A321" i="40" a="1"/>
  <c r="A259" i="40" a="1"/>
  <c r="A190" i="40" a="1"/>
  <c r="A306" i="40" a="1"/>
  <c r="A238" i="40" a="1"/>
  <c r="A175" i="40" a="1"/>
  <c r="A255" i="40" a="1"/>
  <c r="A152" i="40" a="1"/>
  <c r="A110" i="40" a="1"/>
  <c r="A80" i="40" a="1"/>
  <c r="A43" i="40" a="1"/>
  <c r="A111" i="40" a="1"/>
  <c r="A271" i="40" a="1"/>
  <c r="A133" i="40" a="1"/>
  <c r="A121" i="40" a="1"/>
  <c r="A21" i="40" a="1"/>
  <c r="A90" i="40" a="1"/>
  <c r="A98" i="49" a="1"/>
  <c r="A34" i="49" a="1"/>
  <c r="A81" i="49" a="1"/>
  <c r="A17" i="49" a="1"/>
  <c r="A82" i="49" a="1"/>
  <c r="A18" i="49" a="1"/>
  <c r="A71" i="49" a="1"/>
  <c r="A310" i="40" a="1"/>
  <c r="A244" i="40" a="1"/>
  <c r="A307" i="40" a="1"/>
  <c r="A241" i="40" a="1"/>
  <c r="A174" i="40" a="1"/>
  <c r="A290" i="40" a="1"/>
  <c r="A222" i="40" a="1"/>
  <c r="A157" i="40" a="1"/>
  <c r="A223" i="40" a="1"/>
  <c r="A129" i="40" a="1"/>
  <c r="A104" i="40" a="1"/>
  <c r="A72" i="40" a="1"/>
  <c r="A35" i="40" a="1"/>
  <c r="A184" i="40" a="1"/>
  <c r="A139" i="40" a="1"/>
  <c r="A101" i="40" a="1"/>
  <c r="A73" i="40" a="1"/>
  <c r="A36" i="40" a="1"/>
  <c r="A251" i="40" a="1"/>
  <c r="A200" i="40" a="1"/>
  <c r="A159" i="40" a="1"/>
  <c r="A287" i="40" a="1"/>
  <c r="A109" i="40" a="1"/>
  <c r="A19" i="40" a="1"/>
  <c r="A106" i="40" a="1"/>
  <c r="A67" i="40" a="1"/>
  <c r="A26" i="40" a="1"/>
  <c r="A134" i="40" a="1"/>
  <c r="A20" i="40" a="1"/>
  <c r="A9" i="40" a="1"/>
  <c r="A82" i="40" a="1"/>
  <c r="A45" i="40" a="1"/>
  <c r="A56" i="40" a="1"/>
  <c r="A91" i="40" a="1"/>
  <c r="A18" i="40" a="1"/>
  <c r="A12" i="40" a="1"/>
  <c r="A74" i="40" a="1"/>
  <c r="A115" i="49" a="1"/>
  <c r="A49" i="49" a="1"/>
  <c r="A50" i="49" a="1"/>
  <c r="A33" i="49" a="1"/>
  <c r="A204" i="40" a="1"/>
  <c r="A207" i="40" a="1"/>
  <c r="A254" i="40" a="1"/>
  <c r="A275" i="40" a="1"/>
  <c r="A116" i="40" a="1"/>
  <c r="A58" i="40" a="1"/>
  <c r="A151" i="40" a="1"/>
  <c r="A89" i="40" a="1"/>
  <c r="A303" i="40" a="1"/>
  <c r="A179" i="40" a="1"/>
  <c r="A138" i="40" a="1"/>
  <c r="A147" i="40" a="1"/>
  <c r="A46" i="40" a="1"/>
  <c r="A57" i="40" a="1"/>
  <c r="A107" i="40" a="1"/>
  <c r="A30" i="40" a="1"/>
  <c r="A143" i="40" a="1"/>
  <c r="A47" i="40" a="1"/>
  <c r="A167" i="40" a="1"/>
  <c r="A25" i="40" a="1"/>
  <c r="A37" i="40" a="1"/>
  <c r="A17" i="40" a="1"/>
  <c r="A84" i="49" a="1"/>
  <c r="A20" i="49" a="1"/>
  <c r="A65" i="49" a="1"/>
  <c r="A5" i="49" a="1"/>
  <c r="A66" i="49" a="1"/>
  <c r="A6" i="49" a="1"/>
  <c r="A51" i="49" a="1"/>
  <c r="A294" i="40" a="1"/>
  <c r="A228" i="40" a="1"/>
  <c r="A289" i="40" a="1"/>
  <c r="A225" i="40" a="1"/>
  <c r="A330" i="40" a="1"/>
  <c r="A276" i="40" a="1"/>
  <c r="A206" i="40" a="1"/>
  <c r="A319" i="40" a="1"/>
  <c r="A189" i="40" a="1"/>
  <c r="A123" i="40" a="1"/>
  <c r="A94" i="40" a="1"/>
  <c r="A64" i="40" a="1"/>
  <c r="A27" i="40" a="1"/>
  <c r="A172" i="40" a="1"/>
  <c r="A132" i="40" a="1"/>
  <c r="A95" i="40" a="1"/>
  <c r="A65" i="40" a="1"/>
  <c r="A323" i="40" a="1"/>
  <c r="A235" i="40" a="1"/>
  <c r="A192" i="40" a="1"/>
  <c r="A144" i="40" a="1"/>
  <c r="A217" i="40" a="1"/>
  <c r="A10" i="40" a="1"/>
  <c r="A55" i="40" a="1"/>
  <c r="A100" i="40" a="1"/>
  <c r="A122" i="40" a="1"/>
  <c r="A38" i="40" a="1"/>
  <c r="A68" i="49" a="1"/>
  <c r="A19" i="49" a="1"/>
  <c r="A101" i="49" a="1"/>
  <c r="A272" i="40" a="1"/>
  <c r="A273" i="40" a="1"/>
  <c r="A318" i="40" a="1"/>
  <c r="A191" i="40" a="1"/>
  <c r="A166" i="40" a="1"/>
  <c r="A88" i="40" a="1"/>
  <c r="A291" i="40" a="1"/>
  <c r="A126" i="40" a="1"/>
  <c r="A59" i="40" a="1"/>
  <c r="A219" i="40" a="1"/>
  <c r="A140" i="40" a="1"/>
  <c r="A40" i="40" a="1"/>
  <c r="A83" i="40" a="1"/>
  <c r="A11" i="40" a="1"/>
  <c r="A6" i="40" a="1"/>
  <c r="A66" i="40" a="1"/>
  <c r="A215" i="40" a="1"/>
  <c r="A81" i="40" a="1"/>
  <c r="A213" i="40" a="1"/>
  <c r="A119" i="40" a="1"/>
  <c r="A75" i="40" a="1"/>
  <c r="A29" i="40" a="1"/>
  <c r="A54" i="40" a="1"/>
  <c r="A7" i="49" l="1"/>
  <c r="A15" i="49"/>
  <c r="A23" i="49"/>
  <c r="A29" i="49"/>
  <c r="A33" i="49"/>
  <c r="A37" i="49"/>
  <c r="A43" i="49"/>
  <c r="A47" i="49"/>
  <c r="A51" i="49"/>
  <c r="A59" i="49"/>
  <c r="A63" i="49"/>
  <c r="A67" i="49"/>
  <c r="A71" i="49"/>
  <c r="A75" i="49"/>
  <c r="A79" i="49"/>
  <c r="A83" i="49"/>
  <c r="A85" i="49"/>
  <c r="A89" i="49"/>
  <c r="A93" i="49"/>
  <c r="A97" i="49"/>
  <c r="A101" i="49"/>
  <c r="A105" i="49"/>
  <c r="A109" i="49"/>
  <c r="A113" i="49"/>
  <c r="A6" i="49"/>
  <c r="A10" i="49"/>
  <c r="A12" i="49"/>
  <c r="A14" i="49"/>
  <c r="A18" i="49"/>
  <c r="A22" i="49"/>
  <c r="A28" i="49"/>
  <c r="A32" i="49"/>
  <c r="A36" i="49"/>
  <c r="A40" i="49"/>
  <c r="A42" i="49"/>
  <c r="A46" i="49"/>
  <c r="A50" i="49"/>
  <c r="A54" i="49"/>
  <c r="A58" i="49"/>
  <c r="A62" i="49"/>
  <c r="A66" i="49"/>
  <c r="A70" i="49"/>
  <c r="A74" i="49"/>
  <c r="A78" i="49"/>
  <c r="A82" i="49"/>
  <c r="A88" i="49"/>
  <c r="A92" i="49"/>
  <c r="A96" i="49"/>
  <c r="A100" i="49"/>
  <c r="A104" i="49"/>
  <c r="A108" i="49"/>
  <c r="A112" i="49"/>
  <c r="A19" i="49"/>
  <c r="A41" i="49"/>
  <c r="A55" i="49"/>
  <c r="A3" i="49"/>
  <c r="A5" i="49"/>
  <c r="A9" i="49"/>
  <c r="A11" i="49"/>
  <c r="A13" i="49"/>
  <c r="A17" i="49"/>
  <c r="A21" i="49"/>
  <c r="A25" i="49"/>
  <c r="A27" i="49"/>
  <c r="A31" i="49"/>
  <c r="A35" i="49"/>
  <c r="A39" i="49"/>
  <c r="A45" i="49"/>
  <c r="A49" i="49"/>
  <c r="A53" i="49"/>
  <c r="A57" i="49"/>
  <c r="A61" i="49"/>
  <c r="A65" i="49"/>
  <c r="A69" i="49"/>
  <c r="A73" i="49"/>
  <c r="A77" i="49"/>
  <c r="A81" i="49"/>
  <c r="A87" i="49"/>
  <c r="A91" i="49"/>
  <c r="A95" i="49"/>
  <c r="A99" i="49"/>
  <c r="A103" i="49"/>
  <c r="A107" i="49"/>
  <c r="A111" i="49"/>
  <c r="A115" i="49"/>
  <c r="A4" i="49"/>
  <c r="A8" i="49"/>
  <c r="A16" i="49"/>
  <c r="A20" i="49"/>
  <c r="A24" i="49"/>
  <c r="A26" i="49"/>
  <c r="A30" i="49"/>
  <c r="A34" i="49"/>
  <c r="A38" i="49"/>
  <c r="A44" i="49"/>
  <c r="A48" i="49"/>
  <c r="A52" i="49"/>
  <c r="A56" i="49"/>
  <c r="A60" i="49"/>
  <c r="A64" i="49"/>
  <c r="A68" i="49"/>
  <c r="A72" i="49"/>
  <c r="A76" i="49"/>
  <c r="A80" i="49"/>
  <c r="A84" i="49"/>
  <c r="A86" i="49"/>
  <c r="A90" i="49"/>
  <c r="A94" i="49"/>
  <c r="A98" i="49"/>
  <c r="A102" i="49"/>
  <c r="A106" i="49"/>
  <c r="A110" i="49"/>
  <c r="A114" i="49"/>
  <c r="A30" i="40"/>
  <c r="A34" i="40"/>
  <c r="A38" i="40"/>
  <c r="A41" i="40"/>
  <c r="A45" i="40"/>
  <c r="A50" i="40"/>
  <c r="A54" i="40"/>
  <c r="A62" i="40"/>
  <c r="A66" i="40"/>
  <c r="A70" i="40"/>
  <c r="A74" i="40"/>
  <c r="A78" i="40"/>
  <c r="A82" i="40"/>
  <c r="A86" i="40"/>
  <c r="A90" i="40"/>
  <c r="A103" i="40"/>
  <c r="A107" i="40"/>
  <c r="A115" i="40"/>
  <c r="A122" i="40"/>
  <c r="A7" i="40"/>
  <c r="A9" i="40"/>
  <c r="A13" i="40"/>
  <c r="A17" i="40"/>
  <c r="A3" i="40"/>
  <c r="A6" i="40"/>
  <c r="A8" i="40"/>
  <c r="A12" i="40"/>
  <c r="A16" i="40"/>
  <c r="A20" i="40"/>
  <c r="A24" i="40"/>
  <c r="A29" i="40"/>
  <c r="A48" i="40"/>
  <c r="A57" i="40"/>
  <c r="A96" i="40"/>
  <c r="A100" i="40"/>
  <c r="A120" i="40"/>
  <c r="A134" i="40"/>
  <c r="A173" i="40"/>
  <c r="A21" i="40"/>
  <c r="A4" i="40"/>
  <c r="A11" i="40"/>
  <c r="A15" i="40"/>
  <c r="A18" i="40"/>
  <c r="A23" i="40"/>
  <c r="A26" i="40"/>
  <c r="A33" i="40"/>
  <c r="A37" i="40"/>
  <c r="A42" i="40"/>
  <c r="A46" i="40"/>
  <c r="A51" i="40"/>
  <c r="A55" i="40"/>
  <c r="A63" i="40"/>
  <c r="A67" i="40"/>
  <c r="A71" i="40"/>
  <c r="A75" i="40"/>
  <c r="A79" i="40"/>
  <c r="A83" i="40"/>
  <c r="A87" i="40"/>
  <c r="A91" i="40"/>
  <c r="A102" i="40"/>
  <c r="A106" i="40"/>
  <c r="A114" i="40"/>
  <c r="A121" i="40"/>
  <c r="A128" i="40"/>
  <c r="A147" i="40"/>
  <c r="A5" i="40"/>
  <c r="A10" i="40"/>
  <c r="A14" i="40"/>
  <c r="A19" i="40"/>
  <c r="A22" i="40"/>
  <c r="A25" i="40"/>
  <c r="A28" i="40"/>
  <c r="A40" i="40"/>
  <c r="A49" i="40"/>
  <c r="A56" i="40"/>
  <c r="A97" i="40"/>
  <c r="A109" i="40"/>
  <c r="A117" i="40"/>
  <c r="A119" i="40"/>
  <c r="A124" i="40"/>
  <c r="A138" i="40"/>
  <c r="A150" i="40"/>
  <c r="A217" i="40"/>
  <c r="A277" i="40"/>
  <c r="A287" i="40"/>
  <c r="A127" i="40"/>
  <c r="A133" i="40"/>
  <c r="A137" i="40"/>
  <c r="A140" i="40"/>
  <c r="A142" i="40"/>
  <c r="A144" i="40"/>
  <c r="A154" i="40"/>
  <c r="A159" i="40"/>
  <c r="A163" i="40"/>
  <c r="A167" i="40"/>
  <c r="A171" i="40"/>
  <c r="A179" i="40"/>
  <c r="A183" i="40"/>
  <c r="A192" i="40"/>
  <c r="A196" i="40"/>
  <c r="A200" i="40"/>
  <c r="A203" i="40"/>
  <c r="A213" i="40"/>
  <c r="A216" i="40"/>
  <c r="A219" i="40"/>
  <c r="A227" i="40"/>
  <c r="A235" i="40"/>
  <c r="A243" i="40"/>
  <c r="A251" i="40"/>
  <c r="A257" i="40"/>
  <c r="A271" i="40"/>
  <c r="A297" i="40"/>
  <c r="A303" i="40"/>
  <c r="A315" i="40"/>
  <c r="A323" i="40"/>
  <c r="A32" i="40"/>
  <c r="A36" i="40"/>
  <c r="A44" i="40"/>
  <c r="A47" i="40"/>
  <c r="A53" i="40"/>
  <c r="A59" i="40"/>
  <c r="A61" i="40"/>
  <c r="A65" i="40"/>
  <c r="A69" i="40"/>
  <c r="A73" i="40"/>
  <c r="A77" i="40"/>
  <c r="A81" i="40"/>
  <c r="A85" i="40"/>
  <c r="A89" i="40"/>
  <c r="A93" i="40"/>
  <c r="A95" i="40"/>
  <c r="A99" i="40"/>
  <c r="A101" i="40"/>
  <c r="A105" i="40"/>
  <c r="A111" i="40"/>
  <c r="A113" i="40"/>
  <c r="A126" i="40"/>
  <c r="A130" i="40"/>
  <c r="A132" i="40"/>
  <c r="A136" i="40"/>
  <c r="A139" i="40"/>
  <c r="A141" i="40"/>
  <c r="A143" i="40"/>
  <c r="A146" i="40"/>
  <c r="A151" i="40"/>
  <c r="A156" i="40"/>
  <c r="A172" i="40"/>
  <c r="A176" i="40"/>
  <c r="A184" i="40"/>
  <c r="A187" i="40"/>
  <c r="A215" i="40"/>
  <c r="A281" i="40"/>
  <c r="A291" i="40"/>
  <c r="A325" i="40"/>
  <c r="A27" i="40"/>
  <c r="A31" i="40"/>
  <c r="A35" i="40"/>
  <c r="A39" i="40"/>
  <c r="A43" i="40"/>
  <c r="A52" i="40"/>
  <c r="A58" i="40"/>
  <c r="A60" i="40"/>
  <c r="A64" i="40"/>
  <c r="A68" i="40"/>
  <c r="A72" i="40"/>
  <c r="A76" i="40"/>
  <c r="A80" i="40"/>
  <c r="A84" i="40"/>
  <c r="A88" i="40"/>
  <c r="A92" i="40"/>
  <c r="A94" i="40"/>
  <c r="A98" i="40"/>
  <c r="A104" i="40"/>
  <c r="A108" i="40"/>
  <c r="A110" i="40"/>
  <c r="A112" i="40"/>
  <c r="A116" i="40"/>
  <c r="A118" i="40"/>
  <c r="A123" i="40"/>
  <c r="A125" i="40"/>
  <c r="A129" i="40"/>
  <c r="A131" i="40"/>
  <c r="A135" i="40"/>
  <c r="A148" i="40"/>
  <c r="A152" i="40"/>
  <c r="A155" i="40"/>
  <c r="A158" i="40"/>
  <c r="A162" i="40"/>
  <c r="A166" i="40"/>
  <c r="A170" i="40"/>
  <c r="A178" i="40"/>
  <c r="A182" i="40"/>
  <c r="A189" i="40"/>
  <c r="A193" i="40"/>
  <c r="A197" i="40"/>
  <c r="A209" i="40"/>
  <c r="A223" i="40"/>
  <c r="A231" i="40"/>
  <c r="A239" i="40"/>
  <c r="A247" i="40"/>
  <c r="A255" i="40"/>
  <c r="A261" i="40"/>
  <c r="A264" i="40"/>
  <c r="A267" i="40"/>
  <c r="A275" i="40"/>
  <c r="A293" i="40"/>
  <c r="A299" i="40"/>
  <c r="A309" i="40"/>
  <c r="A319" i="40"/>
  <c r="A145" i="40"/>
  <c r="A149" i="40"/>
  <c r="A153" i="40"/>
  <c r="A157" i="40"/>
  <c r="A161" i="40"/>
  <c r="A165" i="40"/>
  <c r="A169" i="40"/>
  <c r="A175" i="40"/>
  <c r="A177" i="40"/>
  <c r="A181" i="40"/>
  <c r="A186" i="40"/>
  <c r="A191" i="40"/>
  <c r="A195" i="40"/>
  <c r="A199" i="40"/>
  <c r="A202" i="40"/>
  <c r="A206" i="40"/>
  <c r="A208" i="40"/>
  <c r="A212" i="40"/>
  <c r="A218" i="40"/>
  <c r="A222" i="40"/>
  <c r="A226" i="40"/>
  <c r="A230" i="40"/>
  <c r="A234" i="40"/>
  <c r="A238" i="40"/>
  <c r="A242" i="40"/>
  <c r="A246" i="40"/>
  <c r="A250" i="40"/>
  <c r="A254" i="40"/>
  <c r="A260" i="40"/>
  <c r="A270" i="40"/>
  <c r="A274" i="40"/>
  <c r="A276" i="40"/>
  <c r="A280" i="40"/>
  <c r="A284" i="40"/>
  <c r="A286" i="40"/>
  <c r="A290" i="40"/>
  <c r="A292" i="40"/>
  <c r="A296" i="40"/>
  <c r="A302" i="40"/>
  <c r="A306" i="40"/>
  <c r="A308" i="40"/>
  <c r="A312" i="40"/>
  <c r="A314" i="40"/>
  <c r="A318" i="40"/>
  <c r="A322" i="40"/>
  <c r="A324" i="40"/>
  <c r="A328" i="40"/>
  <c r="A330" i="40"/>
  <c r="A160" i="40"/>
  <c r="A164" i="40"/>
  <c r="A168" i="40"/>
  <c r="A174" i="40"/>
  <c r="A180" i="40"/>
  <c r="A185" i="40"/>
  <c r="A188" i="40"/>
  <c r="A190" i="40"/>
  <c r="A194" i="40"/>
  <c r="A198" i="40"/>
  <c r="A205" i="40"/>
  <c r="A207" i="40"/>
  <c r="A211" i="40"/>
  <c r="A214" i="40"/>
  <c r="A221" i="40"/>
  <c r="A225" i="40"/>
  <c r="A229" i="40"/>
  <c r="A233" i="40"/>
  <c r="A237" i="40"/>
  <c r="A241" i="40"/>
  <c r="A245" i="40"/>
  <c r="A249" i="40"/>
  <c r="A253" i="40"/>
  <c r="A259" i="40"/>
  <c r="A263" i="40"/>
  <c r="A266" i="40"/>
  <c r="A269" i="40"/>
  <c r="A273" i="40"/>
  <c r="A279" i="40"/>
  <c r="A283" i="40"/>
  <c r="A285" i="40"/>
  <c r="A289" i="40"/>
  <c r="A295" i="40"/>
  <c r="A301" i="40"/>
  <c r="A305" i="40"/>
  <c r="A307" i="40"/>
  <c r="A311" i="40"/>
  <c r="A313" i="40"/>
  <c r="A317" i="40"/>
  <c r="A321" i="40"/>
  <c r="A327" i="40"/>
  <c r="A329" i="40"/>
  <c r="A201" i="40"/>
  <c r="A204" i="40"/>
  <c r="A210" i="40"/>
  <c r="A220" i="40"/>
  <c r="A224" i="40"/>
  <c r="A228" i="40"/>
  <c r="A232" i="40"/>
  <c r="A236" i="40"/>
  <c r="A240" i="40"/>
  <c r="A244" i="40"/>
  <c r="A248" i="40"/>
  <c r="A252" i="40"/>
  <c r="A256" i="40"/>
  <c r="A258" i="40"/>
  <c r="A262" i="40"/>
  <c r="A265" i="40"/>
  <c r="A268" i="40"/>
  <c r="A272" i="40"/>
  <c r="A278" i="40"/>
  <c r="A282" i="40"/>
  <c r="A288" i="40"/>
  <c r="A294" i="40"/>
  <c r="A298" i="40"/>
  <c r="A300" i="40"/>
  <c r="A304" i="40"/>
  <c r="A310" i="40"/>
  <c r="A316" i="40"/>
  <c r="A320" i="40"/>
  <c r="A326" i="40"/>
  <c r="L78" i="46"/>
  <c r="K78" i="46"/>
  <c r="J78" i="46"/>
  <c r="L333" i="43"/>
  <c r="K333" i="43"/>
  <c r="J333" i="43"/>
  <c r="L326" i="43"/>
  <c r="K326" i="43"/>
  <c r="J326" i="43"/>
  <c r="L315" i="43"/>
  <c r="K315" i="43"/>
  <c r="J315" i="43"/>
  <c r="L304" i="43"/>
  <c r="K304" i="43"/>
  <c r="J304" i="43"/>
  <c r="L295" i="43"/>
  <c r="K295" i="43"/>
  <c r="J295" i="43"/>
  <c r="L284" i="43"/>
  <c r="K284" i="43"/>
  <c r="J284" i="43"/>
  <c r="L283" i="43"/>
  <c r="K283" i="43"/>
  <c r="J283" i="43"/>
  <c r="L269" i="43"/>
  <c r="K269" i="43"/>
  <c r="J269" i="43"/>
  <c r="L267" i="43"/>
  <c r="K267" i="43"/>
  <c r="J267" i="43"/>
  <c r="L254" i="43"/>
  <c r="K254" i="43"/>
  <c r="J254" i="43"/>
  <c r="L250" i="43"/>
  <c r="K250" i="43"/>
  <c r="J250" i="43"/>
  <c r="L241" i="43"/>
  <c r="K241" i="43"/>
  <c r="J241" i="43"/>
  <c r="L240" i="43"/>
  <c r="K240" i="43"/>
  <c r="J240" i="43"/>
  <c r="L222" i="43"/>
  <c r="K222" i="43"/>
  <c r="J222" i="43"/>
  <c r="L207" i="43"/>
  <c r="K207" i="43"/>
  <c r="J207" i="43"/>
  <c r="L204" i="43"/>
  <c r="K204" i="43"/>
  <c r="J204" i="43"/>
  <c r="L197" i="43"/>
  <c r="K197" i="43"/>
  <c r="J197" i="43"/>
  <c r="L192" i="43"/>
  <c r="K192" i="43"/>
  <c r="J192" i="43"/>
  <c r="L189" i="43"/>
  <c r="K189" i="43"/>
  <c r="J189" i="43"/>
  <c r="L187" i="43"/>
  <c r="K187" i="43"/>
  <c r="J187" i="43"/>
  <c r="L180" i="43"/>
  <c r="K180" i="43"/>
  <c r="J180" i="43"/>
  <c r="L155" i="43"/>
  <c r="K155" i="43"/>
  <c r="J155" i="43"/>
  <c r="L144" i="43"/>
  <c r="K144" i="43"/>
  <c r="J144" i="43"/>
  <c r="L134" i="43"/>
  <c r="K134" i="43"/>
  <c r="J134" i="43"/>
  <c r="L125" i="43"/>
  <c r="K125" i="43"/>
  <c r="J125" i="43"/>
  <c r="L117" i="43"/>
  <c r="K117" i="43"/>
  <c r="J117" i="43"/>
  <c r="L99" i="43"/>
  <c r="K99" i="43"/>
  <c r="J99" i="43"/>
  <c r="L69" i="43"/>
  <c r="K69" i="43"/>
  <c r="J69" i="43"/>
  <c r="L59" i="43"/>
  <c r="K59" i="43"/>
  <c r="J59" i="43"/>
  <c r="L46" i="43"/>
  <c r="K46" i="43"/>
  <c r="J46" i="43"/>
  <c r="L44" i="43"/>
  <c r="K44" i="43"/>
  <c r="J44" i="43"/>
  <c r="L39" i="43"/>
  <c r="K39" i="43"/>
  <c r="J39" i="43"/>
  <c r="L33" i="43"/>
  <c r="K33" i="43"/>
  <c r="J33" i="43"/>
  <c r="L27" i="43"/>
  <c r="K27" i="43"/>
  <c r="J27" i="43"/>
  <c r="L26" i="43"/>
  <c r="K26" i="43"/>
  <c r="J26" i="43"/>
  <c r="L8" i="43"/>
  <c r="K8" i="43"/>
  <c r="J8" i="43"/>
  <c r="F59" i="52"/>
  <c r="E65" i="52"/>
  <c r="E59" i="52"/>
  <c r="G65" i="52"/>
  <c r="G59" i="52"/>
  <c r="J65" i="52"/>
  <c r="I65" i="52"/>
  <c r="H65" i="52"/>
  <c r="J59" i="52"/>
  <c r="I59" i="52"/>
  <c r="H59" i="52"/>
  <c r="J48" i="52"/>
  <c r="I48" i="52"/>
  <c r="H48" i="52"/>
  <c r="J26" i="52"/>
  <c r="I26" i="52"/>
  <c r="H26" i="52"/>
  <c r="J8" i="52"/>
  <c r="I8" i="52"/>
  <c r="H8" i="52"/>
  <c r="J3" i="52"/>
  <c r="I3" i="52"/>
  <c r="H3" i="52"/>
  <c r="L78" i="47"/>
  <c r="K78" i="47"/>
  <c r="J78" i="47"/>
  <c r="L46" i="47"/>
  <c r="K46" i="47"/>
  <c r="J46" i="47"/>
  <c r="L41" i="47"/>
  <c r="K41" i="47"/>
  <c r="J41" i="47"/>
  <c r="L25" i="47"/>
  <c r="K25" i="47"/>
  <c r="J25" i="47"/>
  <c r="L12" i="47"/>
  <c r="K12" i="47"/>
  <c r="J12" i="47"/>
  <c r="L5" i="48"/>
  <c r="K5" i="48"/>
  <c r="J5" i="48"/>
  <c r="J128" i="41"/>
  <c r="J126" i="41"/>
  <c r="J118" i="41"/>
  <c r="J115" i="41"/>
  <c r="J92" i="41"/>
  <c r="J83" i="41"/>
  <c r="J77" i="41"/>
  <c r="J59" i="41"/>
  <c r="J56" i="41"/>
  <c r="J55" i="41"/>
  <c r="J54" i="41"/>
  <c r="J53" i="41"/>
  <c r="J52" i="41"/>
  <c r="J48" i="41"/>
  <c r="J43" i="41"/>
  <c r="J30" i="41"/>
  <c r="J28" i="41"/>
  <c r="J27" i="41"/>
  <c r="J10" i="41"/>
  <c r="K128" i="41"/>
  <c r="K126" i="41"/>
  <c r="K118" i="41"/>
  <c r="K115" i="41"/>
  <c r="K92" i="41"/>
  <c r="K83" i="41"/>
  <c r="K77" i="41"/>
  <c r="K59" i="41"/>
  <c r="K56" i="41"/>
  <c r="K55" i="41"/>
  <c r="K54" i="41"/>
  <c r="K53" i="41"/>
  <c r="K52" i="41"/>
  <c r="K48" i="41"/>
  <c r="K43" i="41"/>
  <c r="K30" i="41"/>
  <c r="K28" i="41"/>
  <c r="K27" i="41"/>
  <c r="K10" i="41"/>
  <c r="L128" i="41"/>
  <c r="L126" i="41"/>
  <c r="L118" i="41"/>
  <c r="L115" i="41"/>
  <c r="L92" i="41"/>
  <c r="L83" i="41"/>
  <c r="L77" i="41"/>
  <c r="L59" i="41"/>
  <c r="L56" i="41"/>
  <c r="L55" i="41"/>
  <c r="L54" i="41"/>
  <c r="L53" i="41"/>
  <c r="L52" i="41"/>
  <c r="L48" i="41"/>
  <c r="L43" i="41"/>
  <c r="L30" i="41"/>
  <c r="L28" i="41"/>
  <c r="L27" i="41"/>
  <c r="L10" i="41"/>
  <c r="J192" i="42"/>
  <c r="J189" i="42"/>
  <c r="J181" i="42"/>
  <c r="J170" i="42"/>
  <c r="J156" i="42"/>
  <c r="J155" i="42"/>
  <c r="K192" i="42"/>
  <c r="K189" i="42"/>
  <c r="K181" i="42"/>
  <c r="K170" i="42"/>
  <c r="K156" i="42"/>
  <c r="K155" i="42"/>
  <c r="L192" i="42"/>
  <c r="L189" i="42"/>
  <c r="L181" i="42"/>
  <c r="L170" i="42"/>
  <c r="L156" i="42"/>
  <c r="L155" i="42"/>
  <c r="F73" i="54" l="1"/>
  <c r="F72" i="54"/>
  <c r="F71" i="54"/>
  <c r="F70" i="54"/>
  <c r="F69" i="54"/>
  <c r="F68" i="54"/>
  <c r="F67" i="54"/>
  <c r="F66" i="54"/>
  <c r="F65" i="54"/>
  <c r="F64" i="54"/>
  <c r="F63" i="54"/>
  <c r="F62" i="54"/>
  <c r="F61" i="54"/>
  <c r="F60" i="54"/>
  <c r="F59" i="54"/>
  <c r="F58" i="54"/>
  <c r="F57" i="54"/>
  <c r="F56" i="54"/>
  <c r="F55" i="54"/>
  <c r="F54" i="54"/>
  <c r="F53" i="54"/>
  <c r="F52" i="54"/>
  <c r="F51" i="54"/>
  <c r="F50" i="54"/>
  <c r="F49" i="54"/>
  <c r="F48" i="54"/>
  <c r="F47" i="54"/>
  <c r="F46" i="54"/>
  <c r="F45" i="54"/>
  <c r="F44" i="54"/>
  <c r="F43" i="54"/>
  <c r="F42" i="54"/>
  <c r="F41" i="54"/>
  <c r="F40" i="54"/>
  <c r="F39" i="54"/>
  <c r="F38" i="54"/>
  <c r="F36" i="54"/>
  <c r="F35" i="54"/>
  <c r="F34" i="54"/>
  <c r="F33" i="54"/>
  <c r="F32" i="54"/>
  <c r="F31" i="54"/>
  <c r="F30" i="54"/>
  <c r="F29" i="54"/>
  <c r="F28" i="54"/>
  <c r="F27" i="54"/>
  <c r="F26" i="54"/>
  <c r="F25" i="54"/>
  <c r="F24" i="54"/>
  <c r="F23" i="54"/>
  <c r="F22" i="54"/>
  <c r="F21" i="54"/>
  <c r="F20" i="54"/>
  <c r="F19" i="54"/>
  <c r="F18" i="54"/>
  <c r="F17" i="54"/>
  <c r="F16" i="54"/>
  <c r="F14" i="54"/>
  <c r="F13" i="54"/>
  <c r="F12" i="54"/>
  <c r="F11" i="54"/>
  <c r="F10" i="54"/>
  <c r="F9" i="54"/>
  <c r="F8" i="54"/>
  <c r="F7" i="54"/>
  <c r="F6" i="54"/>
  <c r="F5" i="54"/>
  <c r="F4" i="54"/>
  <c r="F3" i="54"/>
  <c r="E58" i="52"/>
  <c r="F58" i="52"/>
  <c r="G58" i="52"/>
  <c r="H58" i="52"/>
  <c r="I58" i="52"/>
  <c r="J58" i="52"/>
  <c r="K58" i="52"/>
  <c r="L58" i="52"/>
  <c r="M58" i="52"/>
  <c r="N58" i="52"/>
  <c r="O58" i="52"/>
  <c r="B26" i="12"/>
  <c r="H47" i="43"/>
  <c r="I47" i="43"/>
  <c r="J47" i="43"/>
  <c r="K47" i="43"/>
  <c r="L47" i="43"/>
  <c r="M47" i="43"/>
  <c r="N47" i="43"/>
  <c r="O47" i="43"/>
  <c r="P47" i="43"/>
  <c r="Q47" i="43"/>
  <c r="G69" i="43"/>
  <c r="Q94" i="43"/>
  <c r="P94" i="43"/>
  <c r="O94" i="43"/>
  <c r="N94" i="43"/>
  <c r="M94" i="43"/>
  <c r="L94" i="43"/>
  <c r="K94" i="43"/>
  <c r="J94" i="43"/>
  <c r="I94" i="43"/>
  <c r="Q93" i="43"/>
  <c r="P93" i="43"/>
  <c r="O93" i="43"/>
  <c r="N93" i="43"/>
  <c r="M93" i="43"/>
  <c r="L93" i="43"/>
  <c r="K93" i="43"/>
  <c r="J93" i="43"/>
  <c r="I93" i="43"/>
  <c r="Q92" i="43"/>
  <c r="P92" i="43"/>
  <c r="O92" i="43"/>
  <c r="N92" i="43"/>
  <c r="M92" i="43"/>
  <c r="L92" i="43"/>
  <c r="K92" i="43"/>
  <c r="J92" i="43"/>
  <c r="I92" i="43"/>
  <c r="Q91" i="43"/>
  <c r="P91" i="43"/>
  <c r="O91" i="43"/>
  <c r="N91" i="43"/>
  <c r="M91" i="43"/>
  <c r="L91" i="43"/>
  <c r="K91" i="43"/>
  <c r="J91" i="43"/>
  <c r="I91" i="43"/>
  <c r="Q90" i="43"/>
  <c r="P90" i="43"/>
  <c r="O90" i="43"/>
  <c r="N90" i="43"/>
  <c r="M90" i="43"/>
  <c r="L90" i="43"/>
  <c r="K90" i="43"/>
  <c r="J90" i="43"/>
  <c r="I90" i="43"/>
  <c r="Q89" i="43"/>
  <c r="P89" i="43"/>
  <c r="O89" i="43"/>
  <c r="N89" i="43"/>
  <c r="M89" i="43"/>
  <c r="L89" i="43"/>
  <c r="K89" i="43"/>
  <c r="J89" i="43"/>
  <c r="I89" i="43"/>
  <c r="Q88" i="43"/>
  <c r="P88" i="43"/>
  <c r="O88" i="43"/>
  <c r="N88" i="43"/>
  <c r="M88" i="43"/>
  <c r="L88" i="43"/>
  <c r="K88" i="43"/>
  <c r="J88" i="43"/>
  <c r="I88" i="43"/>
  <c r="Q87" i="43"/>
  <c r="P87" i="43"/>
  <c r="O87" i="43"/>
  <c r="N87" i="43"/>
  <c r="M87" i="43"/>
  <c r="L87" i="43"/>
  <c r="K87" i="43"/>
  <c r="J87" i="43"/>
  <c r="I87" i="43"/>
  <c r="Q86" i="43"/>
  <c r="P86" i="43"/>
  <c r="O86" i="43"/>
  <c r="N86" i="43"/>
  <c r="M86" i="43"/>
  <c r="L86" i="43"/>
  <c r="K86" i="43"/>
  <c r="J86" i="43"/>
  <c r="I86" i="43"/>
  <c r="Q85" i="43"/>
  <c r="P85" i="43"/>
  <c r="O85" i="43"/>
  <c r="N85" i="43"/>
  <c r="M85" i="43"/>
  <c r="L85" i="43"/>
  <c r="K85" i="43"/>
  <c r="J85" i="43"/>
  <c r="I85" i="43"/>
  <c r="Q84" i="43"/>
  <c r="P84" i="43"/>
  <c r="O84" i="43"/>
  <c r="N84" i="43"/>
  <c r="M84" i="43"/>
  <c r="L84" i="43"/>
  <c r="K84" i="43"/>
  <c r="J84" i="43"/>
  <c r="I84" i="43"/>
  <c r="Q83" i="43"/>
  <c r="P83" i="43"/>
  <c r="O83" i="43"/>
  <c r="N83" i="43"/>
  <c r="M83" i="43"/>
  <c r="L83" i="43"/>
  <c r="K83" i="43"/>
  <c r="J83" i="43"/>
  <c r="I83" i="43"/>
  <c r="Q82" i="43"/>
  <c r="P82" i="43"/>
  <c r="O82" i="43"/>
  <c r="N82" i="43"/>
  <c r="M82" i="43"/>
  <c r="L82" i="43"/>
  <c r="K82" i="43"/>
  <c r="J82" i="43"/>
  <c r="I82" i="43"/>
  <c r="Q81" i="43"/>
  <c r="P81" i="43"/>
  <c r="O81" i="43"/>
  <c r="N81" i="43"/>
  <c r="M81" i="43"/>
  <c r="L81" i="43"/>
  <c r="K81" i="43"/>
  <c r="J81" i="43"/>
  <c r="I81" i="43"/>
  <c r="Q80" i="43"/>
  <c r="P80" i="43"/>
  <c r="O80" i="43"/>
  <c r="N80" i="43"/>
  <c r="M80" i="43"/>
  <c r="L80" i="43"/>
  <c r="K80" i="43"/>
  <c r="J80" i="43"/>
  <c r="I80" i="43"/>
  <c r="Q79" i="43"/>
  <c r="P79" i="43"/>
  <c r="O79" i="43"/>
  <c r="N79" i="43"/>
  <c r="M79" i="43"/>
  <c r="L79" i="43"/>
  <c r="K79" i="43"/>
  <c r="J79" i="43"/>
  <c r="I79" i="43"/>
  <c r="Q78" i="43"/>
  <c r="P78" i="43"/>
  <c r="O78" i="43"/>
  <c r="N78" i="43"/>
  <c r="M78" i="43"/>
  <c r="L78" i="43"/>
  <c r="K78" i="43"/>
  <c r="J78" i="43"/>
  <c r="I78" i="43"/>
  <c r="Q77" i="43"/>
  <c r="P77" i="43"/>
  <c r="O77" i="43"/>
  <c r="N77" i="43"/>
  <c r="M77" i="43"/>
  <c r="L77" i="43"/>
  <c r="K77" i="43"/>
  <c r="J77" i="43"/>
  <c r="I77" i="43"/>
  <c r="Q76" i="43"/>
  <c r="P76" i="43"/>
  <c r="O76" i="43"/>
  <c r="N76" i="43"/>
  <c r="M76" i="43"/>
  <c r="L76" i="43"/>
  <c r="K76" i="43"/>
  <c r="J76" i="43"/>
  <c r="I76" i="43"/>
  <c r="Q75" i="43"/>
  <c r="P75" i="43"/>
  <c r="O75" i="43"/>
  <c r="N75" i="43"/>
  <c r="M75" i="43"/>
  <c r="L75" i="43"/>
  <c r="K75" i="43"/>
  <c r="J75" i="43"/>
  <c r="I75" i="43"/>
  <c r="Q74" i="43"/>
  <c r="P74" i="43"/>
  <c r="O74" i="43"/>
  <c r="N74" i="43"/>
  <c r="M74" i="43"/>
  <c r="L74" i="43"/>
  <c r="K74" i="43"/>
  <c r="J74" i="43"/>
  <c r="I74" i="43"/>
  <c r="Q73" i="43"/>
  <c r="P73" i="43"/>
  <c r="O73" i="43"/>
  <c r="N73" i="43"/>
  <c r="M73" i="43"/>
  <c r="L73" i="43"/>
  <c r="K73" i="43"/>
  <c r="J73" i="43"/>
  <c r="I73" i="43"/>
  <c r="Q72" i="43"/>
  <c r="P72" i="43"/>
  <c r="O72" i="43"/>
  <c r="N72" i="43"/>
  <c r="M72" i="43"/>
  <c r="L72" i="43"/>
  <c r="K72" i="43"/>
  <c r="J72" i="43"/>
  <c r="I72" i="43"/>
  <c r="Q71" i="43"/>
  <c r="P71" i="43"/>
  <c r="O71" i="43"/>
  <c r="N71" i="43"/>
  <c r="M71" i="43"/>
  <c r="L71" i="43"/>
  <c r="K71" i="43"/>
  <c r="J71" i="43"/>
  <c r="I71" i="43"/>
  <c r="Q70" i="43"/>
  <c r="P70" i="43"/>
  <c r="O70" i="43"/>
  <c r="N70" i="43"/>
  <c r="M70" i="43"/>
  <c r="L70" i="43"/>
  <c r="K70" i="43"/>
  <c r="J70" i="43"/>
  <c r="I70" i="43"/>
  <c r="I97" i="43"/>
  <c r="H69" i="43"/>
  <c r="G337" i="43"/>
  <c r="H337" i="43"/>
  <c r="I337" i="43"/>
  <c r="J337" i="43"/>
  <c r="K337" i="43"/>
  <c r="L337" i="43"/>
  <c r="M337" i="43"/>
  <c r="N337" i="43"/>
  <c r="O337" i="43"/>
  <c r="P337" i="43"/>
  <c r="Q337" i="43"/>
  <c r="G26" i="52"/>
  <c r="F26" i="52"/>
  <c r="E26" i="52"/>
  <c r="G8" i="52"/>
  <c r="F8" i="52"/>
  <c r="E8" i="52"/>
  <c r="G48" i="52"/>
  <c r="F48" i="52"/>
  <c r="E48" i="52"/>
  <c r="B30" i="12"/>
  <c r="B29" i="12"/>
  <c r="B28" i="12"/>
  <c r="B27" i="12"/>
  <c r="C22" i="55"/>
  <c r="B22" i="55"/>
  <c r="A22" i="55"/>
  <c r="B74" i="54"/>
  <c r="C74" i="54"/>
  <c r="A74" i="54"/>
  <c r="B19" i="53"/>
  <c r="C19" i="53"/>
  <c r="A19" i="53"/>
  <c r="I5" i="46"/>
  <c r="G5" i="52"/>
  <c r="D104" i="52"/>
  <c r="C104" i="52"/>
  <c r="B104" i="52"/>
  <c r="O103" i="52"/>
  <c r="N103" i="52"/>
  <c r="M103" i="52"/>
  <c r="L103" i="52"/>
  <c r="K103" i="52"/>
  <c r="J103" i="52"/>
  <c r="I103" i="52"/>
  <c r="H103" i="52"/>
  <c r="G103" i="52"/>
  <c r="O102" i="52"/>
  <c r="N102" i="52"/>
  <c r="M102" i="52"/>
  <c r="L102" i="52"/>
  <c r="K102" i="52"/>
  <c r="J102" i="52"/>
  <c r="I102" i="52"/>
  <c r="H102" i="52"/>
  <c r="G102" i="52"/>
  <c r="O101" i="52"/>
  <c r="N101" i="52"/>
  <c r="M101" i="52"/>
  <c r="L101" i="52"/>
  <c r="K101" i="52"/>
  <c r="J101" i="52"/>
  <c r="I101" i="52"/>
  <c r="H101" i="52"/>
  <c r="G101" i="52"/>
  <c r="O100" i="52"/>
  <c r="N100" i="52"/>
  <c r="M100" i="52"/>
  <c r="L100" i="52"/>
  <c r="K100" i="52"/>
  <c r="J100" i="52"/>
  <c r="I100" i="52"/>
  <c r="H100" i="52"/>
  <c r="G100" i="52"/>
  <c r="O99" i="52"/>
  <c r="N99" i="52"/>
  <c r="M99" i="52"/>
  <c r="L99" i="52"/>
  <c r="K99" i="52"/>
  <c r="J99" i="52"/>
  <c r="I99" i="52"/>
  <c r="H99" i="52"/>
  <c r="G99" i="52"/>
  <c r="O98" i="52"/>
  <c r="N98" i="52"/>
  <c r="M98" i="52"/>
  <c r="L98" i="52"/>
  <c r="K98" i="52"/>
  <c r="J98" i="52"/>
  <c r="I98" i="52"/>
  <c r="H98" i="52"/>
  <c r="G98" i="52"/>
  <c r="O97" i="52"/>
  <c r="N97" i="52"/>
  <c r="M97" i="52"/>
  <c r="L97" i="52"/>
  <c r="K97" i="52"/>
  <c r="J97" i="52"/>
  <c r="I97" i="52"/>
  <c r="H97" i="52"/>
  <c r="G97" i="52"/>
  <c r="O96" i="52"/>
  <c r="N96" i="52"/>
  <c r="M96" i="52"/>
  <c r="L96" i="52"/>
  <c r="K96" i="52"/>
  <c r="J96" i="52"/>
  <c r="I96" i="52"/>
  <c r="H96" i="52"/>
  <c r="G96" i="52"/>
  <c r="O95" i="52"/>
  <c r="N95" i="52"/>
  <c r="M95" i="52"/>
  <c r="L95" i="52"/>
  <c r="K95" i="52"/>
  <c r="J95" i="52"/>
  <c r="I95" i="52"/>
  <c r="H95" i="52"/>
  <c r="G95" i="52"/>
  <c r="O94" i="52"/>
  <c r="N94" i="52"/>
  <c r="M94" i="52"/>
  <c r="L94" i="52"/>
  <c r="K94" i="52"/>
  <c r="J94" i="52"/>
  <c r="I94" i="52"/>
  <c r="H94" i="52"/>
  <c r="G94" i="52"/>
  <c r="O93" i="52"/>
  <c r="N93" i="52"/>
  <c r="M93" i="52"/>
  <c r="L93" i="52"/>
  <c r="K93" i="52"/>
  <c r="J93" i="52"/>
  <c r="I93" i="52"/>
  <c r="H93" i="52"/>
  <c r="G93" i="52"/>
  <c r="O92" i="52"/>
  <c r="N92" i="52"/>
  <c r="M92" i="52"/>
  <c r="L92" i="52"/>
  <c r="K92" i="52"/>
  <c r="J92" i="52"/>
  <c r="I92" i="52"/>
  <c r="H92" i="52"/>
  <c r="G92" i="52"/>
  <c r="O91" i="52"/>
  <c r="N91" i="52"/>
  <c r="M91" i="52"/>
  <c r="L91" i="52"/>
  <c r="K91" i="52"/>
  <c r="J91" i="52"/>
  <c r="I91" i="52"/>
  <c r="H91" i="52"/>
  <c r="G91" i="52"/>
  <c r="O90" i="52"/>
  <c r="N90" i="52"/>
  <c r="M90" i="52"/>
  <c r="L90" i="52"/>
  <c r="K90" i="52"/>
  <c r="J90" i="52"/>
  <c r="I90" i="52"/>
  <c r="H90" i="52"/>
  <c r="G90" i="52"/>
  <c r="O89" i="52"/>
  <c r="N89" i="52"/>
  <c r="M89" i="52"/>
  <c r="L89" i="52"/>
  <c r="K89" i="52"/>
  <c r="J89" i="52"/>
  <c r="I89" i="52"/>
  <c r="H89" i="52"/>
  <c r="G89" i="52"/>
  <c r="O88" i="52"/>
  <c r="N88" i="52"/>
  <c r="M88" i="52"/>
  <c r="L88" i="52"/>
  <c r="K88" i="52"/>
  <c r="J88" i="52"/>
  <c r="I88" i="52"/>
  <c r="H88" i="52"/>
  <c r="G88" i="52"/>
  <c r="O87" i="52"/>
  <c r="N87" i="52"/>
  <c r="M87" i="52"/>
  <c r="L87" i="52"/>
  <c r="K87" i="52"/>
  <c r="J87" i="52"/>
  <c r="I87" i="52"/>
  <c r="H87" i="52"/>
  <c r="G87" i="52"/>
  <c r="O86" i="52"/>
  <c r="N86" i="52"/>
  <c r="M86" i="52"/>
  <c r="L86" i="52"/>
  <c r="K86" i="52"/>
  <c r="J86" i="52"/>
  <c r="I86" i="52"/>
  <c r="H86" i="52"/>
  <c r="G86" i="52"/>
  <c r="O85" i="52"/>
  <c r="N85" i="52"/>
  <c r="M85" i="52"/>
  <c r="L85" i="52"/>
  <c r="K85" i="52"/>
  <c r="J85" i="52"/>
  <c r="I85" i="52"/>
  <c r="H85" i="52"/>
  <c r="G85" i="52"/>
  <c r="O84" i="52"/>
  <c r="N84" i="52"/>
  <c r="M84" i="52"/>
  <c r="L84" i="52"/>
  <c r="K84" i="52"/>
  <c r="J84" i="52"/>
  <c r="I84" i="52"/>
  <c r="H84" i="52"/>
  <c r="G84" i="52"/>
  <c r="O83" i="52"/>
  <c r="N83" i="52"/>
  <c r="M83" i="52"/>
  <c r="L83" i="52"/>
  <c r="K83" i="52"/>
  <c r="J83" i="52"/>
  <c r="I83" i="52"/>
  <c r="H83" i="52"/>
  <c r="G83" i="52"/>
  <c r="O82" i="52"/>
  <c r="N82" i="52"/>
  <c r="M82" i="52"/>
  <c r="L82" i="52"/>
  <c r="K82" i="52"/>
  <c r="J82" i="52"/>
  <c r="I82" i="52"/>
  <c r="H82" i="52"/>
  <c r="G82" i="52"/>
  <c r="O81" i="52"/>
  <c r="N81" i="52"/>
  <c r="M81" i="52"/>
  <c r="L81" i="52"/>
  <c r="K81" i="52"/>
  <c r="J81" i="52"/>
  <c r="I81" i="52"/>
  <c r="H81" i="52"/>
  <c r="G81" i="52"/>
  <c r="O80" i="52"/>
  <c r="N80" i="52"/>
  <c r="M80" i="52"/>
  <c r="L80" i="52"/>
  <c r="K80" i="52"/>
  <c r="J80" i="52"/>
  <c r="I80" i="52"/>
  <c r="H80" i="52"/>
  <c r="G80" i="52"/>
  <c r="O79" i="52"/>
  <c r="N79" i="52"/>
  <c r="M79" i="52"/>
  <c r="L79" i="52"/>
  <c r="K79" i="52"/>
  <c r="J79" i="52"/>
  <c r="I79" i="52"/>
  <c r="H79" i="52"/>
  <c r="G79" i="52"/>
  <c r="E79" i="52"/>
  <c r="O78" i="52"/>
  <c r="N78" i="52"/>
  <c r="M78" i="52"/>
  <c r="L78" i="52"/>
  <c r="K78" i="52"/>
  <c r="J78" i="52"/>
  <c r="I78" i="52"/>
  <c r="H78" i="52"/>
  <c r="G78" i="52"/>
  <c r="O77" i="52"/>
  <c r="N77" i="52"/>
  <c r="M77" i="52"/>
  <c r="L77" i="52"/>
  <c r="K77" i="52"/>
  <c r="J77" i="52"/>
  <c r="I77" i="52"/>
  <c r="H77" i="52"/>
  <c r="G77" i="52"/>
  <c r="O76" i="52"/>
  <c r="N76" i="52"/>
  <c r="M76" i="52"/>
  <c r="L76" i="52"/>
  <c r="K76" i="52"/>
  <c r="J76" i="52"/>
  <c r="I76" i="52"/>
  <c r="H76" i="52"/>
  <c r="G76" i="52"/>
  <c r="O75" i="52"/>
  <c r="N75" i="52"/>
  <c r="M75" i="52"/>
  <c r="L75" i="52"/>
  <c r="K75" i="52"/>
  <c r="J75" i="52"/>
  <c r="I75" i="52"/>
  <c r="H75" i="52"/>
  <c r="G75" i="52"/>
  <c r="O74" i="52"/>
  <c r="N74" i="52"/>
  <c r="M74" i="52"/>
  <c r="L74" i="52"/>
  <c r="K74" i="52"/>
  <c r="J74" i="52"/>
  <c r="I74" i="52"/>
  <c r="H74" i="52"/>
  <c r="G74" i="52"/>
  <c r="O73" i="52"/>
  <c r="N73" i="52"/>
  <c r="M73" i="52"/>
  <c r="L73" i="52"/>
  <c r="K73" i="52"/>
  <c r="J73" i="52"/>
  <c r="I73" i="52"/>
  <c r="H73" i="52"/>
  <c r="G73" i="52"/>
  <c r="O72" i="52"/>
  <c r="N72" i="52"/>
  <c r="M72" i="52"/>
  <c r="L72" i="52"/>
  <c r="K72" i="52"/>
  <c r="J72" i="52"/>
  <c r="I72" i="52"/>
  <c r="H72" i="52"/>
  <c r="G72" i="52"/>
  <c r="O71" i="52"/>
  <c r="N71" i="52"/>
  <c r="M71" i="52"/>
  <c r="L71" i="52"/>
  <c r="K71" i="52"/>
  <c r="J71" i="52"/>
  <c r="I71" i="52"/>
  <c r="H71" i="52"/>
  <c r="G71" i="52"/>
  <c r="O70" i="52"/>
  <c r="N70" i="52"/>
  <c r="M70" i="52"/>
  <c r="L70" i="52"/>
  <c r="K70" i="52"/>
  <c r="J70" i="52"/>
  <c r="I70" i="52"/>
  <c r="H70" i="52"/>
  <c r="G70" i="52"/>
  <c r="O69" i="52"/>
  <c r="N69" i="52"/>
  <c r="M69" i="52"/>
  <c r="L69" i="52"/>
  <c r="K69" i="52"/>
  <c r="J69" i="52"/>
  <c r="I69" i="52"/>
  <c r="H69" i="52"/>
  <c r="G69" i="52"/>
  <c r="O68" i="52"/>
  <c r="N68" i="52"/>
  <c r="M68" i="52"/>
  <c r="L68" i="52"/>
  <c r="K68" i="52"/>
  <c r="J68" i="52"/>
  <c r="I68" i="52"/>
  <c r="H68" i="52"/>
  <c r="G68" i="52"/>
  <c r="O67" i="52"/>
  <c r="N67" i="52"/>
  <c r="M67" i="52"/>
  <c r="L67" i="52"/>
  <c r="K67" i="52"/>
  <c r="J67" i="52"/>
  <c r="I67" i="52"/>
  <c r="H67" i="52"/>
  <c r="G67" i="52"/>
  <c r="O66" i="52"/>
  <c r="N66" i="52"/>
  <c r="M66" i="52"/>
  <c r="L66" i="52"/>
  <c r="K66" i="52"/>
  <c r="J66" i="52"/>
  <c r="I66" i="52"/>
  <c r="H66" i="52"/>
  <c r="G66" i="52"/>
  <c r="O65" i="52"/>
  <c r="N65" i="52"/>
  <c r="M65" i="52"/>
  <c r="L65" i="52"/>
  <c r="K65" i="52"/>
  <c r="O64" i="52"/>
  <c r="N64" i="52"/>
  <c r="M64" i="52"/>
  <c r="L64" i="52"/>
  <c r="K64" i="52"/>
  <c r="J64" i="52"/>
  <c r="I64" i="52"/>
  <c r="H64" i="52"/>
  <c r="G64" i="52"/>
  <c r="O63" i="52"/>
  <c r="N63" i="52"/>
  <c r="M63" i="52"/>
  <c r="L63" i="52"/>
  <c r="K63" i="52"/>
  <c r="J63" i="52"/>
  <c r="I63" i="52"/>
  <c r="H63" i="52"/>
  <c r="G63" i="52"/>
  <c r="O62" i="52"/>
  <c r="N62" i="52"/>
  <c r="M62" i="52"/>
  <c r="L62" i="52"/>
  <c r="K62" i="52"/>
  <c r="J62" i="52"/>
  <c r="I62" i="52"/>
  <c r="H62" i="52"/>
  <c r="G62" i="52"/>
  <c r="O61" i="52"/>
  <c r="N61" i="52"/>
  <c r="M61" i="52"/>
  <c r="L61" i="52"/>
  <c r="K61" i="52"/>
  <c r="J61" i="52"/>
  <c r="I61" i="52"/>
  <c r="H61" i="52"/>
  <c r="G61" i="52"/>
  <c r="O60" i="52"/>
  <c r="N60" i="52"/>
  <c r="M60" i="52"/>
  <c r="L60" i="52"/>
  <c r="K60" i="52"/>
  <c r="J60" i="52"/>
  <c r="I60" i="52"/>
  <c r="H60" i="52"/>
  <c r="G60" i="52"/>
  <c r="O59" i="52"/>
  <c r="N59" i="52"/>
  <c r="M59" i="52"/>
  <c r="L59" i="52"/>
  <c r="K59" i="52"/>
  <c r="O57" i="52"/>
  <c r="N57" i="52"/>
  <c r="M57" i="52"/>
  <c r="L57" i="52"/>
  <c r="K57" i="52"/>
  <c r="J57" i="52"/>
  <c r="I57" i="52"/>
  <c r="H57" i="52"/>
  <c r="G57" i="52"/>
  <c r="O56" i="52"/>
  <c r="N56" i="52"/>
  <c r="M56" i="52"/>
  <c r="L56" i="52"/>
  <c r="K56" i="52"/>
  <c r="J56" i="52"/>
  <c r="I56" i="52"/>
  <c r="H56" i="52"/>
  <c r="G56" i="52"/>
  <c r="O55" i="52"/>
  <c r="N55" i="52"/>
  <c r="M55" i="52"/>
  <c r="L55" i="52"/>
  <c r="K55" i="52"/>
  <c r="J55" i="52"/>
  <c r="I55" i="52"/>
  <c r="H55" i="52"/>
  <c r="G55" i="52"/>
  <c r="O54" i="52"/>
  <c r="N54" i="52"/>
  <c r="M54" i="52"/>
  <c r="L54" i="52"/>
  <c r="K54" i="52"/>
  <c r="J54" i="52"/>
  <c r="I54" i="52"/>
  <c r="H54" i="52"/>
  <c r="G54" i="52"/>
  <c r="O53" i="52"/>
  <c r="N53" i="52"/>
  <c r="M53" i="52"/>
  <c r="L53" i="52"/>
  <c r="K53" i="52"/>
  <c r="J53" i="52"/>
  <c r="I53" i="52"/>
  <c r="H53" i="52"/>
  <c r="G53" i="52"/>
  <c r="O52" i="52"/>
  <c r="N52" i="52"/>
  <c r="M52" i="52"/>
  <c r="L52" i="52"/>
  <c r="K52" i="52"/>
  <c r="J52" i="52"/>
  <c r="I52" i="52"/>
  <c r="H52" i="52"/>
  <c r="G52" i="52"/>
  <c r="O51" i="52"/>
  <c r="N51" i="52"/>
  <c r="M51" i="52"/>
  <c r="L51" i="52"/>
  <c r="K51" i="52"/>
  <c r="J51" i="52"/>
  <c r="I51" i="52"/>
  <c r="H51" i="52"/>
  <c r="G51" i="52"/>
  <c r="O50" i="52"/>
  <c r="N50" i="52"/>
  <c r="M50" i="52"/>
  <c r="L50" i="52"/>
  <c r="K50" i="52"/>
  <c r="J50" i="52"/>
  <c r="I50" i="52"/>
  <c r="H50" i="52"/>
  <c r="G50" i="52"/>
  <c r="O48" i="52"/>
  <c r="N48" i="52"/>
  <c r="M48" i="52"/>
  <c r="L48" i="52"/>
  <c r="K48" i="52"/>
  <c r="O47" i="52"/>
  <c r="N47" i="52"/>
  <c r="M47" i="52"/>
  <c r="L47" i="52"/>
  <c r="K47" i="52"/>
  <c r="J47" i="52"/>
  <c r="I47" i="52"/>
  <c r="H47" i="52"/>
  <c r="G47" i="52"/>
  <c r="O45" i="52"/>
  <c r="N45" i="52"/>
  <c r="M45" i="52"/>
  <c r="L45" i="52"/>
  <c r="K45" i="52"/>
  <c r="J45" i="52"/>
  <c r="I45" i="52"/>
  <c r="H45" i="52"/>
  <c r="G45" i="52"/>
  <c r="E45" i="52"/>
  <c r="O46" i="52"/>
  <c r="N46" i="52"/>
  <c r="M46" i="52"/>
  <c r="L46" i="52"/>
  <c r="K46" i="52"/>
  <c r="J46" i="52"/>
  <c r="I46" i="52"/>
  <c r="H46" i="52"/>
  <c r="G46" i="52"/>
  <c r="O44" i="52"/>
  <c r="N44" i="52"/>
  <c r="M44" i="52"/>
  <c r="L44" i="52"/>
  <c r="K44" i="52"/>
  <c r="J44" i="52"/>
  <c r="I44" i="52"/>
  <c r="H44" i="52"/>
  <c r="G44" i="52"/>
  <c r="O43" i="52"/>
  <c r="N43" i="52"/>
  <c r="M43" i="52"/>
  <c r="L43" i="52"/>
  <c r="K43" i="52"/>
  <c r="J43" i="52"/>
  <c r="I43" i="52"/>
  <c r="H43" i="52"/>
  <c r="G43" i="52"/>
  <c r="O42" i="52"/>
  <c r="N42" i="52"/>
  <c r="M42" i="52"/>
  <c r="L42" i="52"/>
  <c r="K42" i="52"/>
  <c r="J42" i="52"/>
  <c r="I42" i="52"/>
  <c r="H42" i="52"/>
  <c r="G42" i="52"/>
  <c r="O41" i="52"/>
  <c r="N41" i="52"/>
  <c r="M41" i="52"/>
  <c r="L41" i="52"/>
  <c r="K41" i="52"/>
  <c r="J41" i="52"/>
  <c r="I41" i="52"/>
  <c r="H41" i="52"/>
  <c r="G41" i="52"/>
  <c r="E41" i="52"/>
  <c r="O40" i="52"/>
  <c r="N40" i="52"/>
  <c r="M40" i="52"/>
  <c r="L40" i="52"/>
  <c r="K40" i="52"/>
  <c r="J40" i="52"/>
  <c r="I40" i="52"/>
  <c r="H40" i="52"/>
  <c r="G40" i="52"/>
  <c r="O39" i="52"/>
  <c r="N39" i="52"/>
  <c r="M39" i="52"/>
  <c r="L39" i="52"/>
  <c r="K39" i="52"/>
  <c r="J39" i="52"/>
  <c r="I39" i="52"/>
  <c r="H39" i="52"/>
  <c r="G39" i="52"/>
  <c r="O38" i="52"/>
  <c r="N38" i="52"/>
  <c r="M38" i="52"/>
  <c r="L38" i="52"/>
  <c r="K38" i="52"/>
  <c r="J38" i="52"/>
  <c r="I38" i="52"/>
  <c r="H38" i="52"/>
  <c r="G38" i="52"/>
  <c r="O37" i="52"/>
  <c r="N37" i="52"/>
  <c r="M37" i="52"/>
  <c r="L37" i="52"/>
  <c r="K37" i="52"/>
  <c r="J37" i="52"/>
  <c r="I37" i="52"/>
  <c r="H37" i="52"/>
  <c r="G37" i="52"/>
  <c r="O36" i="52"/>
  <c r="N36" i="52"/>
  <c r="M36" i="52"/>
  <c r="L36" i="52"/>
  <c r="K36" i="52"/>
  <c r="J36" i="52"/>
  <c r="I36" i="52"/>
  <c r="H36" i="52"/>
  <c r="G36" i="52"/>
  <c r="O35" i="52"/>
  <c r="N35" i="52"/>
  <c r="M35" i="52"/>
  <c r="L35" i="52"/>
  <c r="K35" i="52"/>
  <c r="J35" i="52"/>
  <c r="I35" i="52"/>
  <c r="H35" i="52"/>
  <c r="G35" i="52"/>
  <c r="O34" i="52"/>
  <c r="N34" i="52"/>
  <c r="M34" i="52"/>
  <c r="L34" i="52"/>
  <c r="K34" i="52"/>
  <c r="J34" i="52"/>
  <c r="I34" i="52"/>
  <c r="H34" i="52"/>
  <c r="G34" i="52"/>
  <c r="O33" i="52"/>
  <c r="N33" i="52"/>
  <c r="M33" i="52"/>
  <c r="L33" i="52"/>
  <c r="K33" i="52"/>
  <c r="J33" i="52"/>
  <c r="I33" i="52"/>
  <c r="H33" i="52"/>
  <c r="G33" i="52"/>
  <c r="O32" i="52"/>
  <c r="N32" i="52"/>
  <c r="M32" i="52"/>
  <c r="L32" i="52"/>
  <c r="K32" i="52"/>
  <c r="J32" i="52"/>
  <c r="I32" i="52"/>
  <c r="H32" i="52"/>
  <c r="G32" i="52"/>
  <c r="G31" i="52"/>
  <c r="O30" i="52"/>
  <c r="N30" i="52"/>
  <c r="M30" i="52"/>
  <c r="L30" i="52"/>
  <c r="K30" i="52"/>
  <c r="J30" i="52"/>
  <c r="I30" i="52"/>
  <c r="H30" i="52"/>
  <c r="G30" i="52"/>
  <c r="O29" i="52"/>
  <c r="N29" i="52"/>
  <c r="M29" i="52"/>
  <c r="L29" i="52"/>
  <c r="K29" i="52"/>
  <c r="J29" i="52"/>
  <c r="I29" i="52"/>
  <c r="H29" i="52"/>
  <c r="G29" i="52"/>
  <c r="O28" i="52"/>
  <c r="N28" i="52"/>
  <c r="M28" i="52"/>
  <c r="L28" i="52"/>
  <c r="K28" i="52"/>
  <c r="J28" i="52"/>
  <c r="I28" i="52"/>
  <c r="H28" i="52"/>
  <c r="G28" i="52"/>
  <c r="O27" i="52"/>
  <c r="N27" i="52"/>
  <c r="M27" i="52"/>
  <c r="L27" i="52"/>
  <c r="K27" i="52"/>
  <c r="J27" i="52"/>
  <c r="I27" i="52"/>
  <c r="H27" i="52"/>
  <c r="G27" i="52"/>
  <c r="O26" i="52"/>
  <c r="N26" i="52"/>
  <c r="M26" i="52"/>
  <c r="L26" i="52"/>
  <c r="K26" i="52"/>
  <c r="O25" i="52"/>
  <c r="N25" i="52"/>
  <c r="M25" i="52"/>
  <c r="L25" i="52"/>
  <c r="K25" i="52"/>
  <c r="J25" i="52"/>
  <c r="I25" i="52"/>
  <c r="H25" i="52"/>
  <c r="G25" i="52"/>
  <c r="E25" i="52"/>
  <c r="O24" i="52"/>
  <c r="N24" i="52"/>
  <c r="M24" i="52"/>
  <c r="L24" i="52"/>
  <c r="K24" i="52"/>
  <c r="J24" i="52"/>
  <c r="I24" i="52"/>
  <c r="H24" i="52"/>
  <c r="G24" i="52"/>
  <c r="O23" i="52"/>
  <c r="N23" i="52"/>
  <c r="M23" i="52"/>
  <c r="L23" i="52"/>
  <c r="K23" i="52"/>
  <c r="J23" i="52"/>
  <c r="I23" i="52"/>
  <c r="H23" i="52"/>
  <c r="G23" i="52"/>
  <c r="O22" i="52"/>
  <c r="N22" i="52"/>
  <c r="M22" i="52"/>
  <c r="L22" i="52"/>
  <c r="K22" i="52"/>
  <c r="J22" i="52"/>
  <c r="I22" i="52"/>
  <c r="H22" i="52"/>
  <c r="G22" i="52"/>
  <c r="O21" i="52"/>
  <c r="N21" i="52"/>
  <c r="M21" i="52"/>
  <c r="L21" i="52"/>
  <c r="K21" i="52"/>
  <c r="J21" i="52"/>
  <c r="I21" i="52"/>
  <c r="H21" i="52"/>
  <c r="G21" i="52"/>
  <c r="O20" i="52"/>
  <c r="N20" i="52"/>
  <c r="M20" i="52"/>
  <c r="L20" i="52"/>
  <c r="K20" i="52"/>
  <c r="J20" i="52"/>
  <c r="I20" i="52"/>
  <c r="H20" i="52"/>
  <c r="G20" i="52"/>
  <c r="O19" i="52"/>
  <c r="N19" i="52"/>
  <c r="M19" i="52"/>
  <c r="L19" i="52"/>
  <c r="K19" i="52"/>
  <c r="J19" i="52"/>
  <c r="I19" i="52"/>
  <c r="H19" i="52"/>
  <c r="G19" i="52"/>
  <c r="O18" i="52"/>
  <c r="N18" i="52"/>
  <c r="M18" i="52"/>
  <c r="L18" i="52"/>
  <c r="K18" i="52"/>
  <c r="J18" i="52"/>
  <c r="I18" i="52"/>
  <c r="H18" i="52"/>
  <c r="G18" i="52"/>
  <c r="O17" i="52"/>
  <c r="N17" i="52"/>
  <c r="M17" i="52"/>
  <c r="L17" i="52"/>
  <c r="K17" i="52"/>
  <c r="J17" i="52"/>
  <c r="I17" i="52"/>
  <c r="H17" i="52"/>
  <c r="G17" i="52"/>
  <c r="O16" i="52"/>
  <c r="N16" i="52"/>
  <c r="M16" i="52"/>
  <c r="L16" i="52"/>
  <c r="K16" i="52"/>
  <c r="J16" i="52"/>
  <c r="I16" i="52"/>
  <c r="H16" i="52"/>
  <c r="G16" i="52"/>
  <c r="O15" i="52"/>
  <c r="N15" i="52"/>
  <c r="M15" i="52"/>
  <c r="L15" i="52"/>
  <c r="K15" i="52"/>
  <c r="J15" i="52"/>
  <c r="I15" i="52"/>
  <c r="H15" i="52"/>
  <c r="G15" i="52"/>
  <c r="O14" i="52"/>
  <c r="N14" i="52"/>
  <c r="M14" i="52"/>
  <c r="L14" i="52"/>
  <c r="K14" i="52"/>
  <c r="J14" i="52"/>
  <c r="I14" i="52"/>
  <c r="H14" i="52"/>
  <c r="G14" i="52"/>
  <c r="O13" i="52"/>
  <c r="N13" i="52"/>
  <c r="M13" i="52"/>
  <c r="L13" i="52"/>
  <c r="K13" i="52"/>
  <c r="J13" i="52"/>
  <c r="I13" i="52"/>
  <c r="H13" i="52"/>
  <c r="G13" i="52"/>
  <c r="O12" i="52"/>
  <c r="N12" i="52"/>
  <c r="M12" i="52"/>
  <c r="L12" i="52"/>
  <c r="K12" i="52"/>
  <c r="J12" i="52"/>
  <c r="I12" i="52"/>
  <c r="H12" i="52"/>
  <c r="G12" i="52"/>
  <c r="E12" i="52"/>
  <c r="O11" i="52"/>
  <c r="N11" i="52"/>
  <c r="M11" i="52"/>
  <c r="L11" i="52"/>
  <c r="K11" i="52"/>
  <c r="J11" i="52"/>
  <c r="I11" i="52"/>
  <c r="H11" i="52"/>
  <c r="G11" i="52"/>
  <c r="O10" i="52"/>
  <c r="N10" i="52"/>
  <c r="M10" i="52"/>
  <c r="L10" i="52"/>
  <c r="K10" i="52"/>
  <c r="J10" i="52"/>
  <c r="I10" i="52"/>
  <c r="H10" i="52"/>
  <c r="G10" i="52"/>
  <c r="O9" i="52"/>
  <c r="N9" i="52"/>
  <c r="M9" i="52"/>
  <c r="L9" i="52"/>
  <c r="K9" i="52"/>
  <c r="J9" i="52"/>
  <c r="I9" i="52"/>
  <c r="H9" i="52"/>
  <c r="G9" i="52"/>
  <c r="O8" i="52"/>
  <c r="N8" i="52"/>
  <c r="M8" i="52"/>
  <c r="L8" i="52"/>
  <c r="K8" i="52"/>
  <c r="O7" i="52"/>
  <c r="N7" i="52"/>
  <c r="M7" i="52"/>
  <c r="L7" i="52"/>
  <c r="K7" i="52"/>
  <c r="J7" i="52"/>
  <c r="I7" i="52"/>
  <c r="H7" i="52"/>
  <c r="G7" i="52"/>
  <c r="O6" i="52"/>
  <c r="N6" i="52"/>
  <c r="M6" i="52"/>
  <c r="L6" i="52"/>
  <c r="K6" i="52"/>
  <c r="J6" i="52"/>
  <c r="I6" i="52"/>
  <c r="H6" i="52"/>
  <c r="G6" i="52"/>
  <c r="O5" i="52"/>
  <c r="N5" i="52"/>
  <c r="M5" i="52"/>
  <c r="L5" i="52"/>
  <c r="K5" i="52"/>
  <c r="J5" i="52"/>
  <c r="I5" i="52"/>
  <c r="H5" i="52"/>
  <c r="O4" i="52"/>
  <c r="N4" i="52"/>
  <c r="M4" i="52"/>
  <c r="L4" i="52"/>
  <c r="K4" i="52"/>
  <c r="J4" i="52"/>
  <c r="I4" i="52"/>
  <c r="H4" i="52"/>
  <c r="G4" i="52"/>
  <c r="O3" i="52"/>
  <c r="N3" i="52"/>
  <c r="M3" i="52"/>
  <c r="L3" i="52"/>
  <c r="K3" i="52"/>
  <c r="G3" i="52"/>
  <c r="F3" i="52"/>
  <c r="E3" i="52"/>
  <c r="I5" i="47"/>
  <c r="I6" i="47"/>
  <c r="I6" i="42"/>
  <c r="I6" i="48"/>
  <c r="I13" i="41"/>
  <c r="I5" i="41"/>
  <c r="I4" i="43"/>
  <c r="I112" i="47"/>
  <c r="I4" i="48"/>
  <c r="B115" i="47"/>
  <c r="C115" i="47"/>
  <c r="D115" i="47"/>
  <c r="E115" i="47"/>
  <c r="F115" i="47"/>
  <c r="H78" i="46"/>
  <c r="H41" i="46"/>
  <c r="H25" i="46"/>
  <c r="H12" i="46"/>
  <c r="H3" i="46"/>
  <c r="H333" i="43"/>
  <c r="H326" i="43"/>
  <c r="H315" i="43"/>
  <c r="H304" i="43"/>
  <c r="H295" i="43"/>
  <c r="H284" i="43"/>
  <c r="H283" i="43"/>
  <c r="H269" i="43"/>
  <c r="H267" i="43"/>
  <c r="H254" i="43"/>
  <c r="H250" i="43"/>
  <c r="H241" i="43"/>
  <c r="H240" i="43"/>
  <c r="H222" i="43"/>
  <c r="H207" i="43"/>
  <c r="H204" i="43"/>
  <c r="H197" i="43"/>
  <c r="H192" i="43"/>
  <c r="H189" i="43"/>
  <c r="H187" i="43"/>
  <c r="H180" i="43"/>
  <c r="H155" i="43"/>
  <c r="H144" i="43"/>
  <c r="H134" i="43"/>
  <c r="H125" i="43"/>
  <c r="H117" i="43"/>
  <c r="H99" i="43"/>
  <c r="H96" i="43"/>
  <c r="H95" i="43"/>
  <c r="H68" i="43"/>
  <c r="H59" i="43"/>
  <c r="H46" i="43"/>
  <c r="H44" i="43"/>
  <c r="H39" i="43"/>
  <c r="H33" i="43"/>
  <c r="H27" i="43"/>
  <c r="H26" i="43"/>
  <c r="H8" i="43"/>
  <c r="H3" i="43"/>
  <c r="H78" i="47"/>
  <c r="H46" i="47"/>
  <c r="H41" i="47"/>
  <c r="H25" i="47"/>
  <c r="H12" i="47"/>
  <c r="H3" i="47"/>
  <c r="H192" i="42"/>
  <c r="H189" i="42"/>
  <c r="H181" i="42"/>
  <c r="H170" i="42"/>
  <c r="H156" i="42"/>
  <c r="H155" i="42"/>
  <c r="H147" i="42"/>
  <c r="H144" i="42"/>
  <c r="H113" i="42"/>
  <c r="H104" i="42"/>
  <c r="H97" i="42"/>
  <c r="H79" i="42"/>
  <c r="H76" i="42"/>
  <c r="H75" i="42"/>
  <c r="H74" i="42"/>
  <c r="H73" i="42"/>
  <c r="H64" i="42"/>
  <c r="H51" i="42"/>
  <c r="H48" i="42"/>
  <c r="H43" i="42"/>
  <c r="H36" i="42"/>
  <c r="H30" i="42"/>
  <c r="H29" i="42"/>
  <c r="H10" i="42"/>
  <c r="H3" i="42"/>
  <c r="H5" i="48"/>
  <c r="H3" i="48"/>
  <c r="H128" i="41"/>
  <c r="H126" i="41"/>
  <c r="H118" i="41"/>
  <c r="H115" i="41"/>
  <c r="H92" i="41"/>
  <c r="H83" i="41"/>
  <c r="H77" i="41"/>
  <c r="H59" i="41"/>
  <c r="H56" i="41"/>
  <c r="H55" i="41"/>
  <c r="H54" i="41"/>
  <c r="H53" i="41"/>
  <c r="H52" i="41"/>
  <c r="H48" i="41"/>
  <c r="H43" i="41"/>
  <c r="H30" i="41"/>
  <c r="H28" i="41"/>
  <c r="H27" i="41"/>
  <c r="H10" i="41"/>
  <c r="H3" i="41"/>
  <c r="F116" i="46"/>
  <c r="C338" i="43"/>
  <c r="C194" i="42"/>
  <c r="C37" i="48"/>
  <c r="C130" i="41"/>
  <c r="G53" i="41"/>
  <c r="I53" i="41"/>
  <c r="M53" i="41"/>
  <c r="N53" i="41"/>
  <c r="O53" i="41"/>
  <c r="P53" i="41"/>
  <c r="Q53" i="41"/>
  <c r="G37" i="48"/>
  <c r="F37" i="48"/>
  <c r="Q36" i="48"/>
  <c r="P36" i="48"/>
  <c r="O36" i="48"/>
  <c r="N36" i="48"/>
  <c r="M36" i="48"/>
  <c r="L36" i="48"/>
  <c r="K36" i="48"/>
  <c r="J36" i="48"/>
  <c r="I36" i="48"/>
  <c r="Q35" i="48"/>
  <c r="P35" i="48"/>
  <c r="O35" i="48"/>
  <c r="N35" i="48"/>
  <c r="M35" i="48"/>
  <c r="L35" i="48"/>
  <c r="K35" i="48"/>
  <c r="J35" i="48"/>
  <c r="I35" i="48"/>
  <c r="Q34" i="48"/>
  <c r="P34" i="48"/>
  <c r="O34" i="48"/>
  <c r="N34" i="48"/>
  <c r="M34" i="48"/>
  <c r="L34" i="48"/>
  <c r="K34" i="48"/>
  <c r="J34" i="48"/>
  <c r="I34" i="48"/>
  <c r="Q33" i="48"/>
  <c r="P33" i="48"/>
  <c r="O33" i="48"/>
  <c r="N33" i="48"/>
  <c r="M33" i="48"/>
  <c r="L33" i="48"/>
  <c r="K33" i="48"/>
  <c r="J33" i="48"/>
  <c r="I33" i="48"/>
  <c r="Q32" i="48"/>
  <c r="P32" i="48"/>
  <c r="O32" i="48"/>
  <c r="N32" i="48"/>
  <c r="M32" i="48"/>
  <c r="L32" i="48"/>
  <c r="K32" i="48"/>
  <c r="J32" i="48"/>
  <c r="I32" i="48"/>
  <c r="Q31" i="48"/>
  <c r="P31" i="48"/>
  <c r="O31" i="48"/>
  <c r="N31" i="48"/>
  <c r="M31" i="48"/>
  <c r="L31" i="48"/>
  <c r="K31" i="48"/>
  <c r="J31" i="48"/>
  <c r="I31" i="48"/>
  <c r="Q30" i="48"/>
  <c r="P30" i="48"/>
  <c r="O30" i="48"/>
  <c r="N30" i="48"/>
  <c r="M30" i="48"/>
  <c r="L30" i="48"/>
  <c r="K30" i="48"/>
  <c r="J30" i="48"/>
  <c r="I30" i="48"/>
  <c r="Q29" i="48"/>
  <c r="P29" i="48"/>
  <c r="O29" i="48"/>
  <c r="N29" i="48"/>
  <c r="M29" i="48"/>
  <c r="L29" i="48"/>
  <c r="K29" i="48"/>
  <c r="J29" i="48"/>
  <c r="I29" i="48"/>
  <c r="Q28" i="48"/>
  <c r="P28" i="48"/>
  <c r="O28" i="48"/>
  <c r="N28" i="48"/>
  <c r="M28" i="48"/>
  <c r="L28" i="48"/>
  <c r="K28" i="48"/>
  <c r="J28" i="48"/>
  <c r="I28" i="48"/>
  <c r="Q27" i="48"/>
  <c r="P27" i="48"/>
  <c r="O27" i="48"/>
  <c r="N27" i="48"/>
  <c r="M27" i="48"/>
  <c r="L27" i="48"/>
  <c r="K27" i="48"/>
  <c r="J27" i="48"/>
  <c r="I27" i="48"/>
  <c r="Q26" i="48"/>
  <c r="P26" i="48"/>
  <c r="O26" i="48"/>
  <c r="N26" i="48"/>
  <c r="M26" i="48"/>
  <c r="L26" i="48"/>
  <c r="K26" i="48"/>
  <c r="J26" i="48"/>
  <c r="I26" i="48"/>
  <c r="Q25" i="48"/>
  <c r="P25" i="48"/>
  <c r="O25" i="48"/>
  <c r="N25" i="48"/>
  <c r="M25" i="48"/>
  <c r="L25" i="48"/>
  <c r="K25" i="48"/>
  <c r="J25" i="48"/>
  <c r="I25" i="48"/>
  <c r="Q24" i="48"/>
  <c r="P24" i="48"/>
  <c r="O24" i="48"/>
  <c r="N24" i="48"/>
  <c r="M24" i="48"/>
  <c r="L24" i="48"/>
  <c r="K24" i="48"/>
  <c r="J24" i="48"/>
  <c r="I24" i="48"/>
  <c r="Q23" i="48"/>
  <c r="P23" i="48"/>
  <c r="O23" i="48"/>
  <c r="N23" i="48"/>
  <c r="M23" i="48"/>
  <c r="L23" i="48"/>
  <c r="K23" i="48"/>
  <c r="J23" i="48"/>
  <c r="I23" i="48"/>
  <c r="Q22" i="48"/>
  <c r="P22" i="48"/>
  <c r="O22" i="48"/>
  <c r="N22" i="48"/>
  <c r="M22" i="48"/>
  <c r="L22" i="48"/>
  <c r="K22" i="48"/>
  <c r="J22" i="48"/>
  <c r="I22" i="48"/>
  <c r="Q21" i="48"/>
  <c r="P21" i="48"/>
  <c r="O21" i="48"/>
  <c r="N21" i="48"/>
  <c r="M21" i="48"/>
  <c r="L21" i="48"/>
  <c r="K21" i="48"/>
  <c r="J21" i="48"/>
  <c r="I21" i="48"/>
  <c r="Q20" i="48"/>
  <c r="P20" i="48"/>
  <c r="O20" i="48"/>
  <c r="N20" i="48"/>
  <c r="M20" i="48"/>
  <c r="L20" i="48"/>
  <c r="K20" i="48"/>
  <c r="J20" i="48"/>
  <c r="I20" i="48"/>
  <c r="Q19" i="48"/>
  <c r="P19" i="48"/>
  <c r="O19" i="48"/>
  <c r="N19" i="48"/>
  <c r="M19" i="48"/>
  <c r="L19" i="48"/>
  <c r="K19" i="48"/>
  <c r="J19" i="48"/>
  <c r="I19" i="48"/>
  <c r="Q18" i="48"/>
  <c r="P18" i="48"/>
  <c r="O18" i="48"/>
  <c r="N18" i="48"/>
  <c r="M18" i="48"/>
  <c r="L18" i="48"/>
  <c r="K18" i="48"/>
  <c r="J18" i="48"/>
  <c r="I18" i="48"/>
  <c r="Q17" i="48"/>
  <c r="P17" i="48"/>
  <c r="O17" i="48"/>
  <c r="N17" i="48"/>
  <c r="M17" i="48"/>
  <c r="L17" i="48"/>
  <c r="K17" i="48"/>
  <c r="J17" i="48"/>
  <c r="I17" i="48"/>
  <c r="Q16" i="48"/>
  <c r="P16" i="48"/>
  <c r="O16" i="48"/>
  <c r="N16" i="48"/>
  <c r="M16" i="48"/>
  <c r="L16" i="48"/>
  <c r="K16" i="48"/>
  <c r="J16" i="48"/>
  <c r="I16" i="48"/>
  <c r="Q15" i="48"/>
  <c r="P15" i="48"/>
  <c r="O15" i="48"/>
  <c r="N15" i="48"/>
  <c r="M15" i="48"/>
  <c r="L15" i="48"/>
  <c r="K15" i="48"/>
  <c r="J15" i="48"/>
  <c r="I15" i="48"/>
  <c r="Q14" i="48"/>
  <c r="P14" i="48"/>
  <c r="O14" i="48"/>
  <c r="N14" i="48"/>
  <c r="M14" i="48"/>
  <c r="L14" i="48"/>
  <c r="K14" i="48"/>
  <c r="J14" i="48"/>
  <c r="I14" i="48"/>
  <c r="Q13" i="48"/>
  <c r="P13" i="48"/>
  <c r="O13" i="48"/>
  <c r="N13" i="48"/>
  <c r="M13" i="48"/>
  <c r="L13" i="48"/>
  <c r="K13" i="48"/>
  <c r="J13" i="48"/>
  <c r="I13" i="48"/>
  <c r="Q12" i="48"/>
  <c r="P12" i="48"/>
  <c r="O12" i="48"/>
  <c r="N12" i="48"/>
  <c r="M12" i="48"/>
  <c r="L12" i="48"/>
  <c r="K12" i="48"/>
  <c r="J12" i="48"/>
  <c r="I12" i="48"/>
  <c r="Q11" i="48"/>
  <c r="P11" i="48"/>
  <c r="O11" i="48"/>
  <c r="N11" i="48"/>
  <c r="M11" i="48"/>
  <c r="L11" i="48"/>
  <c r="K11" i="48"/>
  <c r="J11" i="48"/>
  <c r="I11" i="48"/>
  <c r="Q10" i="48"/>
  <c r="P10" i="48"/>
  <c r="O10" i="48"/>
  <c r="N10" i="48"/>
  <c r="M10" i="48"/>
  <c r="L10" i="48"/>
  <c r="K10" i="48"/>
  <c r="J10" i="48"/>
  <c r="I10" i="48"/>
  <c r="Q9" i="48"/>
  <c r="P9" i="48"/>
  <c r="O9" i="48"/>
  <c r="N9" i="48"/>
  <c r="M9" i="48"/>
  <c r="L9" i="48"/>
  <c r="K9" i="48"/>
  <c r="J9" i="48"/>
  <c r="I9" i="48"/>
  <c r="Q8" i="48"/>
  <c r="P8" i="48"/>
  <c r="O8" i="48"/>
  <c r="N8" i="48"/>
  <c r="M8" i="48"/>
  <c r="L8" i="48"/>
  <c r="K8" i="48"/>
  <c r="J8" i="48"/>
  <c r="I8" i="48"/>
  <c r="Q7" i="48"/>
  <c r="P7" i="48"/>
  <c r="O7" i="48"/>
  <c r="N7" i="48"/>
  <c r="M7" i="48"/>
  <c r="L7" i="48"/>
  <c r="K7" i="48"/>
  <c r="J7" i="48"/>
  <c r="I7" i="48"/>
  <c r="Q6" i="48"/>
  <c r="P6" i="48"/>
  <c r="O6" i="48"/>
  <c r="N6" i="48"/>
  <c r="M6" i="48"/>
  <c r="L6" i="48"/>
  <c r="K6" i="48"/>
  <c r="J6" i="48"/>
  <c r="Q5" i="48"/>
  <c r="P5" i="48"/>
  <c r="O5" i="48"/>
  <c r="N5" i="48"/>
  <c r="M5" i="48"/>
  <c r="I5" i="48"/>
  <c r="G5" i="48"/>
  <c r="Q4" i="48"/>
  <c r="P4" i="48"/>
  <c r="O4" i="48"/>
  <c r="N4" i="48"/>
  <c r="M4" i="48"/>
  <c r="L4" i="48"/>
  <c r="K4" i="48"/>
  <c r="Q3" i="48"/>
  <c r="P3" i="48"/>
  <c r="O3" i="48"/>
  <c r="N3" i="48"/>
  <c r="M3" i="48"/>
  <c r="L3" i="48"/>
  <c r="K3" i="48"/>
  <c r="J3" i="48"/>
  <c r="I3" i="48"/>
  <c r="G3" i="48"/>
  <c r="Q114" i="47"/>
  <c r="P114" i="47"/>
  <c r="O114" i="47"/>
  <c r="N114" i="47"/>
  <c r="M114" i="47"/>
  <c r="L114" i="47"/>
  <c r="K114" i="47"/>
  <c r="J114" i="47"/>
  <c r="I114" i="47"/>
  <c r="Q113" i="47"/>
  <c r="P113" i="47"/>
  <c r="O113" i="47"/>
  <c r="N113" i="47"/>
  <c r="M113" i="47"/>
  <c r="L113" i="47"/>
  <c r="K113" i="47"/>
  <c r="J113" i="47"/>
  <c r="I113" i="47"/>
  <c r="Q112" i="47"/>
  <c r="P112" i="47"/>
  <c r="O112" i="47"/>
  <c r="N112" i="47"/>
  <c r="M112" i="47"/>
  <c r="L112" i="47"/>
  <c r="K112" i="47"/>
  <c r="J112" i="47"/>
  <c r="Q111" i="47"/>
  <c r="P111" i="47"/>
  <c r="O111" i="47"/>
  <c r="N111" i="47"/>
  <c r="M111" i="47"/>
  <c r="L111" i="47"/>
  <c r="K111" i="47"/>
  <c r="J111" i="47"/>
  <c r="I111" i="47"/>
  <c r="Q110" i="47"/>
  <c r="P110" i="47"/>
  <c r="O110" i="47"/>
  <c r="N110" i="47"/>
  <c r="M110" i="47"/>
  <c r="L110" i="47"/>
  <c r="K110" i="47"/>
  <c r="J110" i="47"/>
  <c r="I110" i="47"/>
  <c r="Q109" i="47"/>
  <c r="P109" i="47"/>
  <c r="O109" i="47"/>
  <c r="N109" i="47"/>
  <c r="M109" i="47"/>
  <c r="L109" i="47"/>
  <c r="K109" i="47"/>
  <c r="J109" i="47"/>
  <c r="I109" i="47"/>
  <c r="Q108" i="47"/>
  <c r="P108" i="47"/>
  <c r="O108" i="47"/>
  <c r="N108" i="47"/>
  <c r="M108" i="47"/>
  <c r="L108" i="47"/>
  <c r="K108" i="47"/>
  <c r="J108" i="47"/>
  <c r="I108" i="47"/>
  <c r="Q107" i="47"/>
  <c r="P107" i="47"/>
  <c r="O107" i="47"/>
  <c r="N107" i="47"/>
  <c r="M107" i="47"/>
  <c r="L107" i="47"/>
  <c r="K107" i="47"/>
  <c r="J107" i="47"/>
  <c r="I107" i="47"/>
  <c r="Q106" i="47"/>
  <c r="P106" i="47"/>
  <c r="O106" i="47"/>
  <c r="N106" i="47"/>
  <c r="M106" i="47"/>
  <c r="L106" i="47"/>
  <c r="K106" i="47"/>
  <c r="J106" i="47"/>
  <c r="I106" i="47"/>
  <c r="Q105" i="47"/>
  <c r="P105" i="47"/>
  <c r="O105" i="47"/>
  <c r="N105" i="47"/>
  <c r="M105" i="47"/>
  <c r="L105" i="47"/>
  <c r="K105" i="47"/>
  <c r="J105" i="47"/>
  <c r="I105" i="47"/>
  <c r="Q104" i="47"/>
  <c r="P104" i="47"/>
  <c r="O104" i="47"/>
  <c r="N104" i="47"/>
  <c r="M104" i="47"/>
  <c r="L104" i="47"/>
  <c r="K104" i="47"/>
  <c r="J104" i="47"/>
  <c r="I104" i="47"/>
  <c r="Q103" i="47"/>
  <c r="P103" i="47"/>
  <c r="O103" i="47"/>
  <c r="N103" i="47"/>
  <c r="M103" i="47"/>
  <c r="L103" i="47"/>
  <c r="K103" i="47"/>
  <c r="J103" i="47"/>
  <c r="I103" i="47"/>
  <c r="Q102" i="47"/>
  <c r="P102" i="47"/>
  <c r="O102" i="47"/>
  <c r="N102" i="47"/>
  <c r="M102" i="47"/>
  <c r="L102" i="47"/>
  <c r="K102" i="47"/>
  <c r="J102" i="47"/>
  <c r="I102" i="47"/>
  <c r="Q101" i="47"/>
  <c r="P101" i="47"/>
  <c r="O101" i="47"/>
  <c r="N101" i="47"/>
  <c r="M101" i="47"/>
  <c r="L101" i="47"/>
  <c r="K101" i="47"/>
  <c r="J101" i="47"/>
  <c r="I101" i="47"/>
  <c r="Q100" i="47"/>
  <c r="P100" i="47"/>
  <c r="O100" i="47"/>
  <c r="N100" i="47"/>
  <c r="M100" i="47"/>
  <c r="L100" i="47"/>
  <c r="K100" i="47"/>
  <c r="J100" i="47"/>
  <c r="I100" i="47"/>
  <c r="Q99" i="47"/>
  <c r="P99" i="47"/>
  <c r="O99" i="47"/>
  <c r="N99" i="47"/>
  <c r="M99" i="47"/>
  <c r="L99" i="47"/>
  <c r="K99" i="47"/>
  <c r="J99" i="47"/>
  <c r="I99" i="47"/>
  <c r="Q98" i="47"/>
  <c r="P98" i="47"/>
  <c r="O98" i="47"/>
  <c r="N98" i="47"/>
  <c r="M98" i="47"/>
  <c r="L98" i="47"/>
  <c r="K98" i="47"/>
  <c r="J98" i="47"/>
  <c r="I98" i="47"/>
  <c r="Q97" i="47"/>
  <c r="P97" i="47"/>
  <c r="O97" i="47"/>
  <c r="N97" i="47"/>
  <c r="M97" i="47"/>
  <c r="L97" i="47"/>
  <c r="K97" i="47"/>
  <c r="J97" i="47"/>
  <c r="I97" i="47"/>
  <c r="Q96" i="47"/>
  <c r="P96" i="47"/>
  <c r="O96" i="47"/>
  <c r="N96" i="47"/>
  <c r="M96" i="47"/>
  <c r="L96" i="47"/>
  <c r="K96" i="47"/>
  <c r="J96" i="47"/>
  <c r="I96" i="47"/>
  <c r="Q95" i="47"/>
  <c r="P95" i="47"/>
  <c r="O95" i="47"/>
  <c r="N95" i="47"/>
  <c r="M95" i="47"/>
  <c r="L95" i="47"/>
  <c r="K95" i="47"/>
  <c r="J95" i="47"/>
  <c r="I95" i="47"/>
  <c r="Q94" i="47"/>
  <c r="P94" i="47"/>
  <c r="O94" i="47"/>
  <c r="N94" i="47"/>
  <c r="M94" i="47"/>
  <c r="L94" i="47"/>
  <c r="K94" i="47"/>
  <c r="J94" i="47"/>
  <c r="I94" i="47"/>
  <c r="Q93" i="47"/>
  <c r="P93" i="47"/>
  <c r="O93" i="47"/>
  <c r="N93" i="47"/>
  <c r="M93" i="47"/>
  <c r="L93" i="47"/>
  <c r="K93" i="47"/>
  <c r="J93" i="47"/>
  <c r="I93" i="47"/>
  <c r="Q92" i="47"/>
  <c r="P92" i="47"/>
  <c r="O92" i="47"/>
  <c r="N92" i="47"/>
  <c r="M92" i="47"/>
  <c r="L92" i="47"/>
  <c r="K92" i="47"/>
  <c r="J92" i="47"/>
  <c r="I92" i="47"/>
  <c r="Q91" i="47"/>
  <c r="P91" i="47"/>
  <c r="O91" i="47"/>
  <c r="N91" i="47"/>
  <c r="M91" i="47"/>
  <c r="L91" i="47"/>
  <c r="K91" i="47"/>
  <c r="J91" i="47"/>
  <c r="I91" i="47"/>
  <c r="Q90" i="47"/>
  <c r="P90" i="47"/>
  <c r="O90" i="47"/>
  <c r="N90" i="47"/>
  <c r="M90" i="47"/>
  <c r="L90" i="47"/>
  <c r="K90" i="47"/>
  <c r="J90" i="47"/>
  <c r="I90" i="47"/>
  <c r="Q89" i="47"/>
  <c r="P89" i="47"/>
  <c r="O89" i="47"/>
  <c r="N89" i="47"/>
  <c r="M89" i="47"/>
  <c r="L89" i="47"/>
  <c r="K89" i="47"/>
  <c r="J89" i="47"/>
  <c r="I89" i="47"/>
  <c r="Q88" i="47"/>
  <c r="P88" i="47"/>
  <c r="O88" i="47"/>
  <c r="N88" i="47"/>
  <c r="M88" i="47"/>
  <c r="L88" i="47"/>
  <c r="K88" i="47"/>
  <c r="J88" i="47"/>
  <c r="I88" i="47"/>
  <c r="Q87" i="47"/>
  <c r="P87" i="47"/>
  <c r="O87" i="47"/>
  <c r="N87" i="47"/>
  <c r="M87" i="47"/>
  <c r="L87" i="47"/>
  <c r="K87" i="47"/>
  <c r="J87" i="47"/>
  <c r="I87" i="47"/>
  <c r="Q86" i="47"/>
  <c r="P86" i="47"/>
  <c r="O86" i="47"/>
  <c r="N86" i="47"/>
  <c r="M86" i="47"/>
  <c r="L86" i="47"/>
  <c r="K86" i="47"/>
  <c r="J86" i="47"/>
  <c r="I86" i="47"/>
  <c r="Q85" i="47"/>
  <c r="P85" i="47"/>
  <c r="O85" i="47"/>
  <c r="N85" i="47"/>
  <c r="M85" i="47"/>
  <c r="L85" i="47"/>
  <c r="K85" i="47"/>
  <c r="J85" i="47"/>
  <c r="I85" i="47"/>
  <c r="Q84" i="47"/>
  <c r="P84" i="47"/>
  <c r="O84" i="47"/>
  <c r="N84" i="47"/>
  <c r="M84" i="47"/>
  <c r="L84" i="47"/>
  <c r="K84" i="47"/>
  <c r="J84" i="47"/>
  <c r="I84" i="47"/>
  <c r="Q83" i="47"/>
  <c r="P83" i="47"/>
  <c r="O83" i="47"/>
  <c r="N83" i="47"/>
  <c r="M83" i="47"/>
  <c r="L83" i="47"/>
  <c r="K83" i="47"/>
  <c r="J83" i="47"/>
  <c r="I83" i="47"/>
  <c r="Q82" i="47"/>
  <c r="P82" i="47"/>
  <c r="O82" i="47"/>
  <c r="N82" i="47"/>
  <c r="M82" i="47"/>
  <c r="L82" i="47"/>
  <c r="K82" i="47"/>
  <c r="J82" i="47"/>
  <c r="I82" i="47"/>
  <c r="Q81" i="47"/>
  <c r="P81" i="47"/>
  <c r="O81" i="47"/>
  <c r="N81" i="47"/>
  <c r="M81" i="47"/>
  <c r="L81" i="47"/>
  <c r="K81" i="47"/>
  <c r="J81" i="47"/>
  <c r="I81" i="47"/>
  <c r="Q80" i="47"/>
  <c r="P80" i="47"/>
  <c r="O80" i="47"/>
  <c r="N80" i="47"/>
  <c r="M80" i="47"/>
  <c r="L80" i="47"/>
  <c r="K80" i="47"/>
  <c r="J80" i="47"/>
  <c r="I80" i="47"/>
  <c r="Q79" i="47"/>
  <c r="P79" i="47"/>
  <c r="O79" i="47"/>
  <c r="N79" i="47"/>
  <c r="M79" i="47"/>
  <c r="L79" i="47"/>
  <c r="K79" i="47"/>
  <c r="J79" i="47"/>
  <c r="I79" i="47"/>
  <c r="Q78" i="47"/>
  <c r="P78" i="47"/>
  <c r="O78" i="47"/>
  <c r="N78" i="47"/>
  <c r="M78" i="47"/>
  <c r="I78" i="47"/>
  <c r="G78" i="47"/>
  <c r="Q77" i="47"/>
  <c r="P77" i="47"/>
  <c r="O77" i="47"/>
  <c r="N77" i="47"/>
  <c r="M77" i="47"/>
  <c r="L77" i="47"/>
  <c r="K77" i="47"/>
  <c r="J77" i="47"/>
  <c r="I77" i="47"/>
  <c r="Q74" i="47"/>
  <c r="P74" i="47"/>
  <c r="O74" i="47"/>
  <c r="N74" i="47"/>
  <c r="M74" i="47"/>
  <c r="L74" i="47"/>
  <c r="K74" i="47"/>
  <c r="J74" i="47"/>
  <c r="I74" i="47"/>
  <c r="Q73" i="47"/>
  <c r="P73" i="47"/>
  <c r="O73" i="47"/>
  <c r="N73" i="47"/>
  <c r="M73" i="47"/>
  <c r="L73" i="47"/>
  <c r="K73" i="47"/>
  <c r="J73" i="47"/>
  <c r="I73" i="47"/>
  <c r="Q71" i="47"/>
  <c r="P71" i="47"/>
  <c r="O71" i="47"/>
  <c r="N71" i="47"/>
  <c r="M71" i="47"/>
  <c r="L71" i="47"/>
  <c r="K71" i="47"/>
  <c r="J71" i="47"/>
  <c r="I71" i="47"/>
  <c r="Q70" i="47"/>
  <c r="P70" i="47"/>
  <c r="O70" i="47"/>
  <c r="N70" i="47"/>
  <c r="M70" i="47"/>
  <c r="L70" i="47"/>
  <c r="K70" i="47"/>
  <c r="J70" i="47"/>
  <c r="I70" i="47"/>
  <c r="Q69" i="47"/>
  <c r="P69" i="47"/>
  <c r="O69" i="47"/>
  <c r="N69" i="47"/>
  <c r="M69" i="47"/>
  <c r="L69" i="47"/>
  <c r="K69" i="47"/>
  <c r="J69" i="47"/>
  <c r="I69" i="47"/>
  <c r="Q68" i="47"/>
  <c r="P68" i="47"/>
  <c r="O68" i="47"/>
  <c r="N68" i="47"/>
  <c r="M68" i="47"/>
  <c r="L68" i="47"/>
  <c r="K68" i="47"/>
  <c r="J68" i="47"/>
  <c r="I68" i="47"/>
  <c r="Q67" i="47"/>
  <c r="P67" i="47"/>
  <c r="O67" i="47"/>
  <c r="N67" i="47"/>
  <c r="M67" i="47"/>
  <c r="L67" i="47"/>
  <c r="K67" i="47"/>
  <c r="J67" i="47"/>
  <c r="I67" i="47"/>
  <c r="Q66" i="47"/>
  <c r="P66" i="47"/>
  <c r="O66" i="47"/>
  <c r="N66" i="47"/>
  <c r="M66" i="47"/>
  <c r="L66" i="47"/>
  <c r="K66" i="47"/>
  <c r="J66" i="47"/>
  <c r="I66" i="47"/>
  <c r="Q65" i="47"/>
  <c r="P65" i="47"/>
  <c r="O65" i="47"/>
  <c r="N65" i="47"/>
  <c r="M65" i="47"/>
  <c r="L65" i="47"/>
  <c r="K65" i="47"/>
  <c r="J65" i="47"/>
  <c r="I65" i="47"/>
  <c r="Q64" i="47"/>
  <c r="P64" i="47"/>
  <c r="O64" i="47"/>
  <c r="N64" i="47"/>
  <c r="M64" i="47"/>
  <c r="L64" i="47"/>
  <c r="K64" i="47"/>
  <c r="J64" i="47"/>
  <c r="I64" i="47"/>
  <c r="Q63" i="47"/>
  <c r="P63" i="47"/>
  <c r="O63" i="47"/>
  <c r="N63" i="47"/>
  <c r="M63" i="47"/>
  <c r="L63" i="47"/>
  <c r="K63" i="47"/>
  <c r="J63" i="47"/>
  <c r="I63" i="47"/>
  <c r="Q62" i="47"/>
  <c r="P62" i="47"/>
  <c r="O62" i="47"/>
  <c r="N62" i="47"/>
  <c r="M62" i="47"/>
  <c r="L62" i="47"/>
  <c r="K62" i="47"/>
  <c r="J62" i="47"/>
  <c r="I62" i="47"/>
  <c r="Q61" i="47"/>
  <c r="P61" i="47"/>
  <c r="O61" i="47"/>
  <c r="N61" i="47"/>
  <c r="M61" i="47"/>
  <c r="L61" i="47"/>
  <c r="K61" i="47"/>
  <c r="J61" i="47"/>
  <c r="I61" i="47"/>
  <c r="Q60" i="47"/>
  <c r="P60" i="47"/>
  <c r="O60" i="47"/>
  <c r="N60" i="47"/>
  <c r="M60" i="47"/>
  <c r="L60" i="47"/>
  <c r="K60" i="47"/>
  <c r="J60" i="47"/>
  <c r="I60" i="47"/>
  <c r="Q59" i="47"/>
  <c r="P59" i="47"/>
  <c r="O59" i="47"/>
  <c r="N59" i="47"/>
  <c r="M59" i="47"/>
  <c r="L59" i="47"/>
  <c r="K59" i="47"/>
  <c r="J59" i="47"/>
  <c r="I59" i="47"/>
  <c r="Q58" i="47"/>
  <c r="P58" i="47"/>
  <c r="O58" i="47"/>
  <c r="N58" i="47"/>
  <c r="M58" i="47"/>
  <c r="L58" i="47"/>
  <c r="K58" i="47"/>
  <c r="J58" i="47"/>
  <c r="I58" i="47"/>
  <c r="Q57" i="47"/>
  <c r="P57" i="47"/>
  <c r="O57" i="47"/>
  <c r="N57" i="47"/>
  <c r="M57" i="47"/>
  <c r="L57" i="47"/>
  <c r="K57" i="47"/>
  <c r="J57" i="47"/>
  <c r="I57" i="47"/>
  <c r="Q56" i="47"/>
  <c r="P56" i="47"/>
  <c r="O56" i="47"/>
  <c r="N56" i="47"/>
  <c r="M56" i="47"/>
  <c r="L56" i="47"/>
  <c r="K56" i="47"/>
  <c r="J56" i="47"/>
  <c r="I56" i="47"/>
  <c r="Q55" i="47"/>
  <c r="P55" i="47"/>
  <c r="O55" i="47"/>
  <c r="N55" i="47"/>
  <c r="M55" i="47"/>
  <c r="L55" i="47"/>
  <c r="K55" i="47"/>
  <c r="J55" i="47"/>
  <c r="I55" i="47"/>
  <c r="Q54" i="47"/>
  <c r="P54" i="47"/>
  <c r="O54" i="47"/>
  <c r="N54" i="47"/>
  <c r="M54" i="47"/>
  <c r="L54" i="47"/>
  <c r="K54" i="47"/>
  <c r="J54" i="47"/>
  <c r="I54" i="47"/>
  <c r="Q53" i="47"/>
  <c r="P53" i="47"/>
  <c r="O53" i="47"/>
  <c r="N53" i="47"/>
  <c r="M53" i="47"/>
  <c r="L53" i="47"/>
  <c r="K53" i="47"/>
  <c r="J53" i="47"/>
  <c r="I53" i="47"/>
  <c r="Q52" i="47"/>
  <c r="P52" i="47"/>
  <c r="O52" i="47"/>
  <c r="N52" i="47"/>
  <c r="M52" i="47"/>
  <c r="L52" i="47"/>
  <c r="K52" i="47"/>
  <c r="J52" i="47"/>
  <c r="I52" i="47"/>
  <c r="Q51" i="47"/>
  <c r="P51" i="47"/>
  <c r="O51" i="47"/>
  <c r="N51" i="47"/>
  <c r="M51" i="47"/>
  <c r="L51" i="47"/>
  <c r="K51" i="47"/>
  <c r="J51" i="47"/>
  <c r="I51" i="47"/>
  <c r="Q50" i="47"/>
  <c r="P50" i="47"/>
  <c r="O50" i="47"/>
  <c r="N50" i="47"/>
  <c r="M50" i="47"/>
  <c r="L50" i="47"/>
  <c r="K50" i="47"/>
  <c r="J50" i="47"/>
  <c r="I50" i="47"/>
  <c r="Q49" i="47"/>
  <c r="P49" i="47"/>
  <c r="O49" i="47"/>
  <c r="N49" i="47"/>
  <c r="M49" i="47"/>
  <c r="L49" i="47"/>
  <c r="K49" i="47"/>
  <c r="J49" i="47"/>
  <c r="I49" i="47"/>
  <c r="Q48" i="47"/>
  <c r="P48" i="47"/>
  <c r="O48" i="47"/>
  <c r="N48" i="47"/>
  <c r="M48" i="47"/>
  <c r="L48" i="47"/>
  <c r="K48" i="47"/>
  <c r="J48" i="47"/>
  <c r="I48" i="47"/>
  <c r="Q47" i="47"/>
  <c r="P47" i="47"/>
  <c r="O47" i="47"/>
  <c r="N47" i="47"/>
  <c r="M47" i="47"/>
  <c r="L47" i="47"/>
  <c r="K47" i="47"/>
  <c r="J47" i="47"/>
  <c r="I47" i="47"/>
  <c r="Q46" i="47"/>
  <c r="P46" i="47"/>
  <c r="O46" i="47"/>
  <c r="N46" i="47"/>
  <c r="M46" i="47"/>
  <c r="I46" i="47"/>
  <c r="G46" i="47"/>
  <c r="Q45" i="47"/>
  <c r="P45" i="47"/>
  <c r="O45" i="47"/>
  <c r="N45" i="47"/>
  <c r="M45" i="47"/>
  <c r="L45" i="47"/>
  <c r="K45" i="47"/>
  <c r="J45" i="47"/>
  <c r="I45" i="47"/>
  <c r="Q44" i="47"/>
  <c r="P44" i="47"/>
  <c r="O44" i="47"/>
  <c r="N44" i="47"/>
  <c r="M44" i="47"/>
  <c r="L44" i="47"/>
  <c r="K44" i="47"/>
  <c r="J44" i="47"/>
  <c r="I44" i="47"/>
  <c r="Q43" i="47"/>
  <c r="P43" i="47"/>
  <c r="O43" i="47"/>
  <c r="N43" i="47"/>
  <c r="M43" i="47"/>
  <c r="L43" i="47"/>
  <c r="K43" i="47"/>
  <c r="J43" i="47"/>
  <c r="I43" i="47"/>
  <c r="Q42" i="47"/>
  <c r="P42" i="47"/>
  <c r="O42" i="47"/>
  <c r="N42" i="47"/>
  <c r="M42" i="47"/>
  <c r="L42" i="47"/>
  <c r="K42" i="47"/>
  <c r="J42" i="47"/>
  <c r="I42" i="47"/>
  <c r="Q41" i="47"/>
  <c r="P41" i="47"/>
  <c r="O41" i="47"/>
  <c r="N41" i="47"/>
  <c r="M41" i="47"/>
  <c r="I41" i="47"/>
  <c r="G41" i="47"/>
  <c r="Q40" i="47"/>
  <c r="P40" i="47"/>
  <c r="O40" i="47"/>
  <c r="N40" i="47"/>
  <c r="M40" i="47"/>
  <c r="L40" i="47"/>
  <c r="K40" i="47"/>
  <c r="J40" i="47"/>
  <c r="I40" i="47"/>
  <c r="Q39" i="47"/>
  <c r="P39" i="47"/>
  <c r="O39" i="47"/>
  <c r="N39" i="47"/>
  <c r="M39" i="47"/>
  <c r="L39" i="47"/>
  <c r="K39" i="47"/>
  <c r="J39" i="47"/>
  <c r="I39" i="47"/>
  <c r="Q38" i="47"/>
  <c r="P38" i="47"/>
  <c r="O38" i="47"/>
  <c r="N38" i="47"/>
  <c r="M38" i="47"/>
  <c r="L38" i="47"/>
  <c r="K38" i="47"/>
  <c r="J38" i="47"/>
  <c r="I38" i="47"/>
  <c r="Q37" i="47"/>
  <c r="P37" i="47"/>
  <c r="O37" i="47"/>
  <c r="N37" i="47"/>
  <c r="M37" i="47"/>
  <c r="L37" i="47"/>
  <c r="K37" i="47"/>
  <c r="J37" i="47"/>
  <c r="I37" i="47"/>
  <c r="Q36" i="47"/>
  <c r="P36" i="47"/>
  <c r="O36" i="47"/>
  <c r="N36" i="47"/>
  <c r="M36" i="47"/>
  <c r="L36" i="47"/>
  <c r="K36" i="47"/>
  <c r="J36" i="47"/>
  <c r="I36" i="47"/>
  <c r="Q35" i="47"/>
  <c r="P35" i="47"/>
  <c r="O35" i="47"/>
  <c r="N35" i="47"/>
  <c r="M35" i="47"/>
  <c r="L35" i="47"/>
  <c r="K35" i="47"/>
  <c r="J35" i="47"/>
  <c r="I35" i="47"/>
  <c r="Q34" i="47"/>
  <c r="P34" i="47"/>
  <c r="O34" i="47"/>
  <c r="N34" i="47"/>
  <c r="M34" i="47"/>
  <c r="L34" i="47"/>
  <c r="K34" i="47"/>
  <c r="J34" i="47"/>
  <c r="I34" i="47"/>
  <c r="Q33" i="47"/>
  <c r="P33" i="47"/>
  <c r="O33" i="47"/>
  <c r="N33" i="47"/>
  <c r="M33" i="47"/>
  <c r="L33" i="47"/>
  <c r="K33" i="47"/>
  <c r="J33" i="47"/>
  <c r="I33" i="47"/>
  <c r="Q32" i="47"/>
  <c r="P32" i="47"/>
  <c r="O32" i="47"/>
  <c r="N32" i="47"/>
  <c r="M32" i="47"/>
  <c r="L32" i="47"/>
  <c r="K32" i="47"/>
  <c r="J32" i="47"/>
  <c r="I32" i="47"/>
  <c r="Q31" i="47"/>
  <c r="P31" i="47"/>
  <c r="O31" i="47"/>
  <c r="N31" i="47"/>
  <c r="M31" i="47"/>
  <c r="L31" i="47"/>
  <c r="K31" i="47"/>
  <c r="J31" i="47"/>
  <c r="I31" i="47"/>
  <c r="Q30" i="47"/>
  <c r="P30" i="47"/>
  <c r="O30" i="47"/>
  <c r="N30" i="47"/>
  <c r="M30" i="47"/>
  <c r="L30" i="47"/>
  <c r="K30" i="47"/>
  <c r="J30" i="47"/>
  <c r="I30" i="47"/>
  <c r="Q29" i="47"/>
  <c r="P29" i="47"/>
  <c r="O29" i="47"/>
  <c r="N29" i="47"/>
  <c r="M29" i="47"/>
  <c r="L29" i="47"/>
  <c r="K29" i="47"/>
  <c r="J29" i="47"/>
  <c r="I29" i="47"/>
  <c r="Q28" i="47"/>
  <c r="P28" i="47"/>
  <c r="O28" i="47"/>
  <c r="N28" i="47"/>
  <c r="M28" i="47"/>
  <c r="L28" i="47"/>
  <c r="K28" i="47"/>
  <c r="J28" i="47"/>
  <c r="I28" i="47"/>
  <c r="Q27" i="47"/>
  <c r="P27" i="47"/>
  <c r="O27" i="47"/>
  <c r="N27" i="47"/>
  <c r="M27" i="47"/>
  <c r="L27" i="47"/>
  <c r="K27" i="47"/>
  <c r="J27" i="47"/>
  <c r="I27" i="47"/>
  <c r="Q26" i="47"/>
  <c r="P26" i="47"/>
  <c r="O26" i="47"/>
  <c r="N26" i="47"/>
  <c r="M26" i="47"/>
  <c r="L26" i="47"/>
  <c r="K26" i="47"/>
  <c r="J26" i="47"/>
  <c r="I26" i="47"/>
  <c r="Q25" i="47"/>
  <c r="P25" i="47"/>
  <c r="O25" i="47"/>
  <c r="N25" i="47"/>
  <c r="M25" i="47"/>
  <c r="I25" i="47"/>
  <c r="G25" i="47"/>
  <c r="Q23" i="47"/>
  <c r="P23" i="47"/>
  <c r="O23" i="47"/>
  <c r="N23" i="47"/>
  <c r="M23" i="47"/>
  <c r="L23" i="47"/>
  <c r="K23" i="47"/>
  <c r="J23" i="47"/>
  <c r="I23" i="47"/>
  <c r="Q22" i="47"/>
  <c r="P22" i="47"/>
  <c r="O22" i="47"/>
  <c r="N22" i="47"/>
  <c r="M22" i="47"/>
  <c r="L22" i="47"/>
  <c r="K22" i="47"/>
  <c r="J22" i="47"/>
  <c r="I22" i="47"/>
  <c r="Q21" i="47"/>
  <c r="P21" i="47"/>
  <c r="O21" i="47"/>
  <c r="N21" i="47"/>
  <c r="M21" i="47"/>
  <c r="L21" i="47"/>
  <c r="K21" i="47"/>
  <c r="J21" i="47"/>
  <c r="I21" i="47"/>
  <c r="Q20" i="47"/>
  <c r="P20" i="47"/>
  <c r="O20" i="47"/>
  <c r="N20" i="47"/>
  <c r="M20" i="47"/>
  <c r="L20" i="47"/>
  <c r="K20" i="47"/>
  <c r="J20" i="47"/>
  <c r="I20" i="47"/>
  <c r="Q19" i="47"/>
  <c r="P19" i="47"/>
  <c r="O19" i="47"/>
  <c r="N19" i="47"/>
  <c r="M19" i="47"/>
  <c r="L19" i="47"/>
  <c r="K19" i="47"/>
  <c r="J19" i="47"/>
  <c r="I19" i="47"/>
  <c r="Q24" i="47"/>
  <c r="P24" i="47"/>
  <c r="O24" i="47"/>
  <c r="N24" i="47"/>
  <c r="M24" i="47"/>
  <c r="L24" i="47"/>
  <c r="K24" i="47"/>
  <c r="J24" i="47"/>
  <c r="I24" i="47"/>
  <c r="Q18" i="47"/>
  <c r="P18" i="47"/>
  <c r="O18" i="47"/>
  <c r="N18" i="47"/>
  <c r="M18" i="47"/>
  <c r="L18" i="47"/>
  <c r="K18" i="47"/>
  <c r="J18" i="47"/>
  <c r="I18" i="47"/>
  <c r="Q17" i="47"/>
  <c r="P17" i="47"/>
  <c r="O17" i="47"/>
  <c r="N17" i="47"/>
  <c r="M17" i="47"/>
  <c r="L17" i="47"/>
  <c r="K17" i="47"/>
  <c r="J17" i="47"/>
  <c r="I17" i="47"/>
  <c r="Q16" i="47"/>
  <c r="P16" i="47"/>
  <c r="O16" i="47"/>
  <c r="N16" i="47"/>
  <c r="M16" i="47"/>
  <c r="L16" i="47"/>
  <c r="K16" i="47"/>
  <c r="J16" i="47"/>
  <c r="I16" i="47"/>
  <c r="Q15" i="47"/>
  <c r="P15" i="47"/>
  <c r="O15" i="47"/>
  <c r="N15" i="47"/>
  <c r="M15" i="47"/>
  <c r="L15" i="47"/>
  <c r="K15" i="47"/>
  <c r="J15" i="47"/>
  <c r="I15" i="47"/>
  <c r="Q14" i="47"/>
  <c r="P14" i="47"/>
  <c r="O14" i="47"/>
  <c r="N14" i="47"/>
  <c r="M14" i="47"/>
  <c r="L14" i="47"/>
  <c r="K14" i="47"/>
  <c r="J14" i="47"/>
  <c r="I14" i="47"/>
  <c r="Q13" i="47"/>
  <c r="P13" i="47"/>
  <c r="O13" i="47"/>
  <c r="N13" i="47"/>
  <c r="M13" i="47"/>
  <c r="L13" i="47"/>
  <c r="K13" i="47"/>
  <c r="J13" i="47"/>
  <c r="I13" i="47"/>
  <c r="Q12" i="47"/>
  <c r="P12" i="47"/>
  <c r="O12" i="47"/>
  <c r="N12" i="47"/>
  <c r="M12" i="47"/>
  <c r="I12" i="47"/>
  <c r="G12" i="47"/>
  <c r="Q11" i="47"/>
  <c r="P11" i="47"/>
  <c r="O11" i="47"/>
  <c r="N11" i="47"/>
  <c r="M11" i="47"/>
  <c r="L11" i="47"/>
  <c r="K11" i="47"/>
  <c r="J11" i="47"/>
  <c r="I11" i="47"/>
  <c r="Q10" i="47"/>
  <c r="P10" i="47"/>
  <c r="O10" i="47"/>
  <c r="N10" i="47"/>
  <c r="M10" i="47"/>
  <c r="L10" i="47"/>
  <c r="K10" i="47"/>
  <c r="J10" i="47"/>
  <c r="I10" i="47"/>
  <c r="Q9" i="47"/>
  <c r="P9" i="47"/>
  <c r="O9" i="47"/>
  <c r="N9" i="47"/>
  <c r="M9" i="47"/>
  <c r="L9" i="47"/>
  <c r="K9" i="47"/>
  <c r="J9" i="47"/>
  <c r="I9" i="47"/>
  <c r="Q8" i="47"/>
  <c r="P8" i="47"/>
  <c r="O8" i="47"/>
  <c r="N8" i="47"/>
  <c r="M8" i="47"/>
  <c r="L8" i="47"/>
  <c r="K8" i="47"/>
  <c r="J8" i="47"/>
  <c r="I8" i="47"/>
  <c r="Q75" i="47"/>
  <c r="P75" i="47"/>
  <c r="O75" i="47"/>
  <c r="N75" i="47"/>
  <c r="M75" i="47"/>
  <c r="L75" i="47"/>
  <c r="K75" i="47"/>
  <c r="J75" i="47"/>
  <c r="I75" i="47"/>
  <c r="Q72" i="47"/>
  <c r="P72" i="47"/>
  <c r="O72" i="47"/>
  <c r="N72" i="47"/>
  <c r="M72" i="47"/>
  <c r="L72" i="47"/>
  <c r="K72" i="47"/>
  <c r="J72" i="47"/>
  <c r="I72" i="47"/>
  <c r="Q7" i="47"/>
  <c r="P7" i="47"/>
  <c r="O7" i="47"/>
  <c r="N7" i="47"/>
  <c r="M7" i="47"/>
  <c r="L7" i="47"/>
  <c r="K7" i="47"/>
  <c r="J7" i="47"/>
  <c r="I7" i="47"/>
  <c r="Q6" i="47"/>
  <c r="P6" i="47"/>
  <c r="O6" i="47"/>
  <c r="N6" i="47"/>
  <c r="M6" i="47"/>
  <c r="L6" i="47"/>
  <c r="K6" i="47"/>
  <c r="J6" i="47"/>
  <c r="Q76" i="47"/>
  <c r="P76" i="47"/>
  <c r="O76" i="47"/>
  <c r="N76" i="47"/>
  <c r="M76" i="47"/>
  <c r="L76" i="47"/>
  <c r="K76" i="47"/>
  <c r="J76" i="47"/>
  <c r="I76" i="47"/>
  <c r="Q5" i="47"/>
  <c r="P5" i="47"/>
  <c r="O5" i="47"/>
  <c r="N5" i="47"/>
  <c r="M5" i="47"/>
  <c r="L5" i="47"/>
  <c r="K5" i="47"/>
  <c r="J5" i="47"/>
  <c r="Q4" i="47"/>
  <c r="P4" i="47"/>
  <c r="O4" i="47"/>
  <c r="N4" i="47"/>
  <c r="M4" i="47"/>
  <c r="L4" i="47"/>
  <c r="K4" i="47"/>
  <c r="J4" i="47"/>
  <c r="I4" i="47"/>
  <c r="Q3" i="47"/>
  <c r="P3" i="47"/>
  <c r="O3" i="47"/>
  <c r="N3" i="47"/>
  <c r="M3" i="47"/>
  <c r="L3" i="47"/>
  <c r="K3" i="47"/>
  <c r="J3" i="47"/>
  <c r="I3" i="47"/>
  <c r="G3" i="47"/>
  <c r="H116" i="46"/>
  <c r="E116" i="46"/>
  <c r="Q115" i="46"/>
  <c r="P115" i="46"/>
  <c r="O115" i="46"/>
  <c r="N115" i="46"/>
  <c r="M115" i="46"/>
  <c r="L115" i="46"/>
  <c r="K115" i="46"/>
  <c r="J115" i="46"/>
  <c r="I115" i="46"/>
  <c r="Q114" i="46"/>
  <c r="P114" i="46"/>
  <c r="O114" i="46"/>
  <c r="N114" i="46"/>
  <c r="M114" i="46"/>
  <c r="L114" i="46"/>
  <c r="K114" i="46"/>
  <c r="J114" i="46"/>
  <c r="I114" i="46"/>
  <c r="Q113" i="46"/>
  <c r="P113" i="46"/>
  <c r="O113" i="46"/>
  <c r="N113" i="46"/>
  <c r="M113" i="46"/>
  <c r="L113" i="46"/>
  <c r="K113" i="46"/>
  <c r="J113" i="46"/>
  <c r="I113" i="46"/>
  <c r="Q112" i="46"/>
  <c r="P112" i="46"/>
  <c r="O112" i="46"/>
  <c r="N112" i="46"/>
  <c r="M112" i="46"/>
  <c r="L112" i="46"/>
  <c r="K112" i="46"/>
  <c r="J112" i="46"/>
  <c r="I112" i="46"/>
  <c r="Q111" i="46"/>
  <c r="P111" i="46"/>
  <c r="O111" i="46"/>
  <c r="N111" i="46"/>
  <c r="M111" i="46"/>
  <c r="L111" i="46"/>
  <c r="K111" i="46"/>
  <c r="J111" i="46"/>
  <c r="I111" i="46"/>
  <c r="Q110" i="46"/>
  <c r="P110" i="46"/>
  <c r="O110" i="46"/>
  <c r="N110" i="46"/>
  <c r="M110" i="46"/>
  <c r="L110" i="46"/>
  <c r="K110" i="46"/>
  <c r="J110" i="46"/>
  <c r="I110" i="46"/>
  <c r="Q109" i="46"/>
  <c r="P109" i="46"/>
  <c r="O109" i="46"/>
  <c r="N109" i="46"/>
  <c r="M109" i="46"/>
  <c r="L109" i="46"/>
  <c r="K109" i="46"/>
  <c r="J109" i="46"/>
  <c r="I109" i="46"/>
  <c r="Q108" i="46"/>
  <c r="P108" i="46"/>
  <c r="O108" i="46"/>
  <c r="N108" i="46"/>
  <c r="M108" i="46"/>
  <c r="L108" i="46"/>
  <c r="K108" i="46"/>
  <c r="J108" i="46"/>
  <c r="I108" i="46"/>
  <c r="Q107" i="46"/>
  <c r="P107" i="46"/>
  <c r="O107" i="46"/>
  <c r="N107" i="46"/>
  <c r="M107" i="46"/>
  <c r="L107" i="46"/>
  <c r="K107" i="46"/>
  <c r="J107" i="46"/>
  <c r="I107" i="46"/>
  <c r="Q106" i="46"/>
  <c r="P106" i="46"/>
  <c r="O106" i="46"/>
  <c r="N106" i="46"/>
  <c r="M106" i="46"/>
  <c r="L106" i="46"/>
  <c r="K106" i="46"/>
  <c r="J106" i="46"/>
  <c r="I106" i="46"/>
  <c r="Q105" i="46"/>
  <c r="P105" i="46"/>
  <c r="O105" i="46"/>
  <c r="N105" i="46"/>
  <c r="M105" i="46"/>
  <c r="L105" i="46"/>
  <c r="K105" i="46"/>
  <c r="J105" i="46"/>
  <c r="I105" i="46"/>
  <c r="Q104" i="46"/>
  <c r="P104" i="46"/>
  <c r="O104" i="46"/>
  <c r="N104" i="46"/>
  <c r="M104" i="46"/>
  <c r="L104" i="46"/>
  <c r="K104" i="46"/>
  <c r="J104" i="46"/>
  <c r="I104" i="46"/>
  <c r="Q103" i="46"/>
  <c r="P103" i="46"/>
  <c r="O103" i="46"/>
  <c r="N103" i="46"/>
  <c r="M103" i="46"/>
  <c r="L103" i="46"/>
  <c r="K103" i="46"/>
  <c r="J103" i="46"/>
  <c r="I103" i="46"/>
  <c r="Q102" i="46"/>
  <c r="P102" i="46"/>
  <c r="O102" i="46"/>
  <c r="N102" i="46"/>
  <c r="M102" i="46"/>
  <c r="L102" i="46"/>
  <c r="K102" i="46"/>
  <c r="J102" i="46"/>
  <c r="I102" i="46"/>
  <c r="Q101" i="46"/>
  <c r="P101" i="46"/>
  <c r="O101" i="46"/>
  <c r="N101" i="46"/>
  <c r="M101" i="46"/>
  <c r="L101" i="46"/>
  <c r="K101" i="46"/>
  <c r="J101" i="46"/>
  <c r="I101" i="46"/>
  <c r="Q100" i="46"/>
  <c r="P100" i="46"/>
  <c r="O100" i="46"/>
  <c r="N100" i="46"/>
  <c r="M100" i="46"/>
  <c r="L100" i="46"/>
  <c r="K100" i="46"/>
  <c r="J100" i="46"/>
  <c r="I100" i="46"/>
  <c r="Q99" i="46"/>
  <c r="P99" i="46"/>
  <c r="O99" i="46"/>
  <c r="N99" i="46"/>
  <c r="M99" i="46"/>
  <c r="L99" i="46"/>
  <c r="K99" i="46"/>
  <c r="J99" i="46"/>
  <c r="I99" i="46"/>
  <c r="Q98" i="46"/>
  <c r="P98" i="46"/>
  <c r="O98" i="46"/>
  <c r="N98" i="46"/>
  <c r="M98" i="46"/>
  <c r="L98" i="46"/>
  <c r="K98" i="46"/>
  <c r="J98" i="46"/>
  <c r="I98" i="46"/>
  <c r="Q97" i="46"/>
  <c r="P97" i="46"/>
  <c r="O97" i="46"/>
  <c r="N97" i="46"/>
  <c r="M97" i="46"/>
  <c r="L97" i="46"/>
  <c r="K97" i="46"/>
  <c r="J97" i="46"/>
  <c r="I97" i="46"/>
  <c r="Q96" i="46"/>
  <c r="P96" i="46"/>
  <c r="O96" i="46"/>
  <c r="N96" i="46"/>
  <c r="M96" i="46"/>
  <c r="L96" i="46"/>
  <c r="K96" i="46"/>
  <c r="J96" i="46"/>
  <c r="I96" i="46"/>
  <c r="Q95" i="46"/>
  <c r="P95" i="46"/>
  <c r="O95" i="46"/>
  <c r="N95" i="46"/>
  <c r="M95" i="46"/>
  <c r="L95" i="46"/>
  <c r="K95" i="46"/>
  <c r="J95" i="46"/>
  <c r="I95" i="46"/>
  <c r="Q94" i="46"/>
  <c r="P94" i="46"/>
  <c r="O94" i="46"/>
  <c r="N94" i="46"/>
  <c r="M94" i="46"/>
  <c r="L94" i="46"/>
  <c r="K94" i="46"/>
  <c r="J94" i="46"/>
  <c r="I94" i="46"/>
  <c r="Q93" i="46"/>
  <c r="P93" i="46"/>
  <c r="O93" i="46"/>
  <c r="N93" i="46"/>
  <c r="M93" i="46"/>
  <c r="L93" i="46"/>
  <c r="K93" i="46"/>
  <c r="J93" i="46"/>
  <c r="I93" i="46"/>
  <c r="Q92" i="46"/>
  <c r="P92" i="46"/>
  <c r="O92" i="46"/>
  <c r="N92" i="46"/>
  <c r="M92" i="46"/>
  <c r="L92" i="46"/>
  <c r="K92" i="46"/>
  <c r="J92" i="46"/>
  <c r="I92" i="46"/>
  <c r="Q91" i="46"/>
  <c r="P91" i="46"/>
  <c r="O91" i="46"/>
  <c r="N91" i="46"/>
  <c r="M91" i="46"/>
  <c r="L91" i="46"/>
  <c r="K91" i="46"/>
  <c r="J91" i="46"/>
  <c r="I91" i="46"/>
  <c r="Q90" i="46"/>
  <c r="P90" i="46"/>
  <c r="O90" i="46"/>
  <c r="N90" i="46"/>
  <c r="M90" i="46"/>
  <c r="L90" i="46"/>
  <c r="K90" i="46"/>
  <c r="J90" i="46"/>
  <c r="I90" i="46"/>
  <c r="Q89" i="46"/>
  <c r="P89" i="46"/>
  <c r="O89" i="46"/>
  <c r="N89" i="46"/>
  <c r="M89" i="46"/>
  <c r="L89" i="46"/>
  <c r="K89" i="46"/>
  <c r="J89" i="46"/>
  <c r="I89" i="46"/>
  <c r="Q88" i="46"/>
  <c r="P88" i="46"/>
  <c r="O88" i="46"/>
  <c r="N88" i="46"/>
  <c r="M88" i="46"/>
  <c r="L88" i="46"/>
  <c r="K88" i="46"/>
  <c r="J88" i="46"/>
  <c r="I88" i="46"/>
  <c r="Q87" i="46"/>
  <c r="P87" i="46"/>
  <c r="O87" i="46"/>
  <c r="N87" i="46"/>
  <c r="M87" i="46"/>
  <c r="L87" i="46"/>
  <c r="K87" i="46"/>
  <c r="J87" i="46"/>
  <c r="I87" i="46"/>
  <c r="Q86" i="46"/>
  <c r="P86" i="46"/>
  <c r="O86" i="46"/>
  <c r="N86" i="46"/>
  <c r="M86" i="46"/>
  <c r="L86" i="46"/>
  <c r="K86" i="46"/>
  <c r="J86" i="46"/>
  <c r="I86" i="46"/>
  <c r="Q85" i="46"/>
  <c r="P85" i="46"/>
  <c r="O85" i="46"/>
  <c r="N85" i="46"/>
  <c r="M85" i="46"/>
  <c r="L85" i="46"/>
  <c r="K85" i="46"/>
  <c r="J85" i="46"/>
  <c r="I85" i="46"/>
  <c r="Q84" i="46"/>
  <c r="P84" i="46"/>
  <c r="O84" i="46"/>
  <c r="N84" i="46"/>
  <c r="M84" i="46"/>
  <c r="L84" i="46"/>
  <c r="K84" i="46"/>
  <c r="J84" i="46"/>
  <c r="I84" i="46"/>
  <c r="Q83" i="46"/>
  <c r="P83" i="46"/>
  <c r="O83" i="46"/>
  <c r="N83" i="46"/>
  <c r="M83" i="46"/>
  <c r="L83" i="46"/>
  <c r="K83" i="46"/>
  <c r="J83" i="46"/>
  <c r="I83" i="46"/>
  <c r="Q82" i="46"/>
  <c r="P82" i="46"/>
  <c r="O82" i="46"/>
  <c r="N82" i="46"/>
  <c r="M82" i="46"/>
  <c r="L82" i="46"/>
  <c r="K82" i="46"/>
  <c r="J82" i="46"/>
  <c r="I82" i="46"/>
  <c r="Q81" i="46"/>
  <c r="P81" i="46"/>
  <c r="O81" i="46"/>
  <c r="N81" i="46"/>
  <c r="M81" i="46"/>
  <c r="L81" i="46"/>
  <c r="K81" i="46"/>
  <c r="J81" i="46"/>
  <c r="I81" i="46"/>
  <c r="Q80" i="46"/>
  <c r="P80" i="46"/>
  <c r="O80" i="46"/>
  <c r="N80" i="46"/>
  <c r="M80" i="46"/>
  <c r="L80" i="46"/>
  <c r="K80" i="46"/>
  <c r="J80" i="46"/>
  <c r="I80" i="46"/>
  <c r="Q79" i="46"/>
  <c r="P79" i="46"/>
  <c r="O79" i="46"/>
  <c r="N79" i="46"/>
  <c r="M79" i="46"/>
  <c r="L79" i="46"/>
  <c r="K79" i="46"/>
  <c r="J79" i="46"/>
  <c r="I79" i="46"/>
  <c r="Q78" i="46"/>
  <c r="P78" i="46"/>
  <c r="O78" i="46"/>
  <c r="N78" i="46"/>
  <c r="M78" i="46"/>
  <c r="I78" i="46"/>
  <c r="G78" i="46"/>
  <c r="Q77" i="46"/>
  <c r="P77" i="46"/>
  <c r="O77" i="46"/>
  <c r="N77" i="46"/>
  <c r="M77" i="46"/>
  <c r="L77" i="46"/>
  <c r="K77" i="46"/>
  <c r="J77" i="46"/>
  <c r="I77" i="46"/>
  <c r="Q74" i="46"/>
  <c r="P74" i="46"/>
  <c r="O74" i="46"/>
  <c r="N74" i="46"/>
  <c r="M74" i="46"/>
  <c r="L74" i="46"/>
  <c r="K74" i="46"/>
  <c r="J74" i="46"/>
  <c r="I74" i="46"/>
  <c r="Q73" i="46"/>
  <c r="P73" i="46"/>
  <c r="O73" i="46"/>
  <c r="N73" i="46"/>
  <c r="M73" i="46"/>
  <c r="L73" i="46"/>
  <c r="K73" i="46"/>
  <c r="J73" i="46"/>
  <c r="I73" i="46"/>
  <c r="Q72" i="46"/>
  <c r="P72" i="46"/>
  <c r="O72" i="46"/>
  <c r="N72" i="46"/>
  <c r="M72" i="46"/>
  <c r="L72" i="46"/>
  <c r="K72" i="46"/>
  <c r="J72" i="46"/>
  <c r="I72" i="46"/>
  <c r="Q71" i="46"/>
  <c r="P71" i="46"/>
  <c r="O71" i="46"/>
  <c r="N71" i="46"/>
  <c r="M71" i="46"/>
  <c r="L71" i="46"/>
  <c r="K71" i="46"/>
  <c r="J71" i="46"/>
  <c r="I71" i="46"/>
  <c r="Q70" i="46"/>
  <c r="P70" i="46"/>
  <c r="O70" i="46"/>
  <c r="N70" i="46"/>
  <c r="M70" i="46"/>
  <c r="L70" i="46"/>
  <c r="K70" i="46"/>
  <c r="J70" i="46"/>
  <c r="I70" i="46"/>
  <c r="Q69" i="46"/>
  <c r="P69" i="46"/>
  <c r="O69" i="46"/>
  <c r="N69" i="46"/>
  <c r="M69" i="46"/>
  <c r="L69" i="46"/>
  <c r="K69" i="46"/>
  <c r="J69" i="46"/>
  <c r="I69" i="46"/>
  <c r="Q68" i="46"/>
  <c r="P68" i="46"/>
  <c r="O68" i="46"/>
  <c r="N68" i="46"/>
  <c r="M68" i="46"/>
  <c r="L68" i="46"/>
  <c r="K68" i="46"/>
  <c r="J68" i="46"/>
  <c r="I68" i="46"/>
  <c r="Q67" i="46"/>
  <c r="P67" i="46"/>
  <c r="O67" i="46"/>
  <c r="N67" i="46"/>
  <c r="M67" i="46"/>
  <c r="L67" i="46"/>
  <c r="K67" i="46"/>
  <c r="J67" i="46"/>
  <c r="I67" i="46"/>
  <c r="Q66" i="46"/>
  <c r="P66" i="46"/>
  <c r="O66" i="46"/>
  <c r="N66" i="46"/>
  <c r="M66" i="46"/>
  <c r="L66" i="46"/>
  <c r="K66" i="46"/>
  <c r="J66" i="46"/>
  <c r="I66" i="46"/>
  <c r="Q65" i="46"/>
  <c r="P65" i="46"/>
  <c r="O65" i="46"/>
  <c r="N65" i="46"/>
  <c r="M65" i="46"/>
  <c r="L65" i="46"/>
  <c r="K65" i="46"/>
  <c r="J65" i="46"/>
  <c r="I65" i="46"/>
  <c r="Q64" i="46"/>
  <c r="P64" i="46"/>
  <c r="O64" i="46"/>
  <c r="N64" i="46"/>
  <c r="M64" i="46"/>
  <c r="L64" i="46"/>
  <c r="K64" i="46"/>
  <c r="J64" i="46"/>
  <c r="I64" i="46"/>
  <c r="Q63" i="46"/>
  <c r="P63" i="46"/>
  <c r="O63" i="46"/>
  <c r="N63" i="46"/>
  <c r="M63" i="46"/>
  <c r="L63" i="46"/>
  <c r="K63" i="46"/>
  <c r="J63" i="46"/>
  <c r="I63" i="46"/>
  <c r="Q62" i="46"/>
  <c r="P62" i="46"/>
  <c r="O62" i="46"/>
  <c r="N62" i="46"/>
  <c r="M62" i="46"/>
  <c r="L62" i="46"/>
  <c r="K62" i="46"/>
  <c r="J62" i="46"/>
  <c r="I62" i="46"/>
  <c r="Q61" i="46"/>
  <c r="P61" i="46"/>
  <c r="O61" i="46"/>
  <c r="N61" i="46"/>
  <c r="M61" i="46"/>
  <c r="L61" i="46"/>
  <c r="K61" i="46"/>
  <c r="J61" i="46"/>
  <c r="I61" i="46"/>
  <c r="Q60" i="46"/>
  <c r="P60" i="46"/>
  <c r="O60" i="46"/>
  <c r="N60" i="46"/>
  <c r="M60" i="46"/>
  <c r="L60" i="46"/>
  <c r="K60" i="46"/>
  <c r="J60" i="46"/>
  <c r="I60" i="46"/>
  <c r="Q59" i="46"/>
  <c r="P59" i="46"/>
  <c r="O59" i="46"/>
  <c r="N59" i="46"/>
  <c r="M59" i="46"/>
  <c r="L59" i="46"/>
  <c r="K59" i="46"/>
  <c r="J59" i="46"/>
  <c r="I59" i="46"/>
  <c r="Q58" i="46"/>
  <c r="P58" i="46"/>
  <c r="O58" i="46"/>
  <c r="N58" i="46"/>
  <c r="M58" i="46"/>
  <c r="L58" i="46"/>
  <c r="K58" i="46"/>
  <c r="J58" i="46"/>
  <c r="I58" i="46"/>
  <c r="Q57" i="46"/>
  <c r="P57" i="46"/>
  <c r="O57" i="46"/>
  <c r="N57" i="46"/>
  <c r="M57" i="46"/>
  <c r="L57" i="46"/>
  <c r="K57" i="46"/>
  <c r="J57" i="46"/>
  <c r="I57" i="46"/>
  <c r="Q56" i="46"/>
  <c r="P56" i="46"/>
  <c r="O56" i="46"/>
  <c r="N56" i="46"/>
  <c r="M56" i="46"/>
  <c r="L56" i="46"/>
  <c r="K56" i="46"/>
  <c r="J56" i="46"/>
  <c r="I56" i="46"/>
  <c r="Q55" i="46"/>
  <c r="P55" i="46"/>
  <c r="O55" i="46"/>
  <c r="N55" i="46"/>
  <c r="M55" i="46"/>
  <c r="L55" i="46"/>
  <c r="K55" i="46"/>
  <c r="J55" i="46"/>
  <c r="I55" i="46"/>
  <c r="Q54" i="46"/>
  <c r="P54" i="46"/>
  <c r="O54" i="46"/>
  <c r="N54" i="46"/>
  <c r="M54" i="46"/>
  <c r="L54" i="46"/>
  <c r="K54" i="46"/>
  <c r="J54" i="46"/>
  <c r="I54" i="46"/>
  <c r="Q53" i="46"/>
  <c r="P53" i="46"/>
  <c r="O53" i="46"/>
  <c r="N53" i="46"/>
  <c r="M53" i="46"/>
  <c r="L53" i="46"/>
  <c r="K53" i="46"/>
  <c r="J53" i="46"/>
  <c r="I53" i="46"/>
  <c r="Q52" i="46"/>
  <c r="P52" i="46"/>
  <c r="O52" i="46"/>
  <c r="N52" i="46"/>
  <c r="M52" i="46"/>
  <c r="L52" i="46"/>
  <c r="K52" i="46"/>
  <c r="J52" i="46"/>
  <c r="I52" i="46"/>
  <c r="Q51" i="46"/>
  <c r="P51" i="46"/>
  <c r="O51" i="46"/>
  <c r="N51" i="46"/>
  <c r="M51" i="46"/>
  <c r="L51" i="46"/>
  <c r="K51" i="46"/>
  <c r="J51" i="46"/>
  <c r="I51" i="46"/>
  <c r="Q49" i="46"/>
  <c r="P49" i="46"/>
  <c r="O49" i="46"/>
  <c r="N49" i="46"/>
  <c r="M49" i="46"/>
  <c r="L49" i="46"/>
  <c r="K49" i="46"/>
  <c r="J49" i="46"/>
  <c r="I49" i="46"/>
  <c r="Q50" i="46"/>
  <c r="P50" i="46"/>
  <c r="O50" i="46"/>
  <c r="N50" i="46"/>
  <c r="M50" i="46"/>
  <c r="L50" i="46"/>
  <c r="K50" i="46"/>
  <c r="J50" i="46"/>
  <c r="I50" i="46"/>
  <c r="Q48" i="46"/>
  <c r="P48" i="46"/>
  <c r="O48" i="46"/>
  <c r="N48" i="46"/>
  <c r="M48" i="46"/>
  <c r="L48" i="46"/>
  <c r="K48" i="46"/>
  <c r="J48" i="46"/>
  <c r="I48" i="46"/>
  <c r="Q47" i="46"/>
  <c r="P47" i="46"/>
  <c r="O47" i="46"/>
  <c r="N47" i="46"/>
  <c r="M47" i="46"/>
  <c r="L47" i="46"/>
  <c r="K47" i="46"/>
  <c r="J47" i="46"/>
  <c r="I47" i="46"/>
  <c r="Q46" i="46"/>
  <c r="P46" i="46"/>
  <c r="O46" i="46"/>
  <c r="N46" i="46"/>
  <c r="M46" i="46"/>
  <c r="L46" i="46"/>
  <c r="K46" i="46"/>
  <c r="J46" i="46"/>
  <c r="I46" i="46"/>
  <c r="Q45" i="46"/>
  <c r="P45" i="46"/>
  <c r="O45" i="46"/>
  <c r="N45" i="46"/>
  <c r="M45" i="46"/>
  <c r="L45" i="46"/>
  <c r="K45" i="46"/>
  <c r="J45" i="46"/>
  <c r="I45" i="46"/>
  <c r="Q44" i="46"/>
  <c r="P44" i="46"/>
  <c r="O44" i="46"/>
  <c r="N44" i="46"/>
  <c r="M44" i="46"/>
  <c r="L44" i="46"/>
  <c r="K44" i="46"/>
  <c r="J44" i="46"/>
  <c r="I44" i="46"/>
  <c r="Q43" i="46"/>
  <c r="P43" i="46"/>
  <c r="O43" i="46"/>
  <c r="N43" i="46"/>
  <c r="M43" i="46"/>
  <c r="L43" i="46"/>
  <c r="K43" i="46"/>
  <c r="J43" i="46"/>
  <c r="I43" i="46"/>
  <c r="Q42" i="46"/>
  <c r="P42" i="46"/>
  <c r="O42" i="46"/>
  <c r="N42" i="46"/>
  <c r="M42" i="46"/>
  <c r="L42" i="46"/>
  <c r="K42" i="46"/>
  <c r="J42" i="46"/>
  <c r="I42" i="46"/>
  <c r="Q41" i="46"/>
  <c r="P41" i="46"/>
  <c r="O41" i="46"/>
  <c r="N41" i="46"/>
  <c r="M41" i="46"/>
  <c r="L41" i="46"/>
  <c r="K41" i="46"/>
  <c r="J41" i="46"/>
  <c r="I41" i="46"/>
  <c r="G41" i="46"/>
  <c r="Q40" i="46"/>
  <c r="P40" i="46"/>
  <c r="O40" i="46"/>
  <c r="N40" i="46"/>
  <c r="M40" i="46"/>
  <c r="L40" i="46"/>
  <c r="K40" i="46"/>
  <c r="J40" i="46"/>
  <c r="I40" i="46"/>
  <c r="Q39" i="46"/>
  <c r="P39" i="46"/>
  <c r="O39" i="46"/>
  <c r="N39" i="46"/>
  <c r="M39" i="46"/>
  <c r="L39" i="46"/>
  <c r="K39" i="46"/>
  <c r="J39" i="46"/>
  <c r="I39" i="46"/>
  <c r="Q38" i="46"/>
  <c r="P38" i="46"/>
  <c r="O38" i="46"/>
  <c r="N38" i="46"/>
  <c r="M38" i="46"/>
  <c r="L38" i="46"/>
  <c r="K38" i="46"/>
  <c r="J38" i="46"/>
  <c r="I38" i="46"/>
  <c r="Q37" i="46"/>
  <c r="P37" i="46"/>
  <c r="O37" i="46"/>
  <c r="N37" i="46"/>
  <c r="M37" i="46"/>
  <c r="L37" i="46"/>
  <c r="K37" i="46"/>
  <c r="J37" i="46"/>
  <c r="I37" i="46"/>
  <c r="Q36" i="46"/>
  <c r="P36" i="46"/>
  <c r="O36" i="46"/>
  <c r="N36" i="46"/>
  <c r="M36" i="46"/>
  <c r="L36" i="46"/>
  <c r="K36" i="46"/>
  <c r="J36" i="46"/>
  <c r="I36" i="46"/>
  <c r="Q35" i="46"/>
  <c r="P35" i="46"/>
  <c r="O35" i="46"/>
  <c r="N35" i="46"/>
  <c r="M35" i="46"/>
  <c r="L35" i="46"/>
  <c r="K35" i="46"/>
  <c r="J35" i="46"/>
  <c r="I35" i="46"/>
  <c r="Q34" i="46"/>
  <c r="P34" i="46"/>
  <c r="O34" i="46"/>
  <c r="N34" i="46"/>
  <c r="M34" i="46"/>
  <c r="L34" i="46"/>
  <c r="K34" i="46"/>
  <c r="J34" i="46"/>
  <c r="I34" i="46"/>
  <c r="Q33" i="46"/>
  <c r="P33" i="46"/>
  <c r="O33" i="46"/>
  <c r="N33" i="46"/>
  <c r="M33" i="46"/>
  <c r="L33" i="46"/>
  <c r="K33" i="46"/>
  <c r="J33" i="46"/>
  <c r="I33" i="46"/>
  <c r="Q32" i="46"/>
  <c r="P32" i="46"/>
  <c r="O32" i="46"/>
  <c r="N32" i="46"/>
  <c r="M32" i="46"/>
  <c r="L32" i="46"/>
  <c r="K32" i="46"/>
  <c r="J32" i="46"/>
  <c r="I32" i="46"/>
  <c r="Q31" i="46"/>
  <c r="P31" i="46"/>
  <c r="O31" i="46"/>
  <c r="N31" i="46"/>
  <c r="M31" i="46"/>
  <c r="L31" i="46"/>
  <c r="K31" i="46"/>
  <c r="J31" i="46"/>
  <c r="I31" i="46"/>
  <c r="Q30" i="46"/>
  <c r="P30" i="46"/>
  <c r="O30" i="46"/>
  <c r="N30" i="46"/>
  <c r="M30" i="46"/>
  <c r="L30" i="46"/>
  <c r="K30" i="46"/>
  <c r="J30" i="46"/>
  <c r="I30" i="46"/>
  <c r="Q29" i="46"/>
  <c r="P29" i="46"/>
  <c r="O29" i="46"/>
  <c r="N29" i="46"/>
  <c r="M29" i="46"/>
  <c r="L29" i="46"/>
  <c r="K29" i="46"/>
  <c r="J29" i="46"/>
  <c r="I29" i="46"/>
  <c r="Q28" i="46"/>
  <c r="P28" i="46"/>
  <c r="O28" i="46"/>
  <c r="N28" i="46"/>
  <c r="M28" i="46"/>
  <c r="L28" i="46"/>
  <c r="K28" i="46"/>
  <c r="J28" i="46"/>
  <c r="I28" i="46"/>
  <c r="Q27" i="46"/>
  <c r="P27" i="46"/>
  <c r="O27" i="46"/>
  <c r="N27" i="46"/>
  <c r="M27" i="46"/>
  <c r="L27" i="46"/>
  <c r="K27" i="46"/>
  <c r="J27" i="46"/>
  <c r="I27" i="46"/>
  <c r="Q26" i="46"/>
  <c r="P26" i="46"/>
  <c r="O26" i="46"/>
  <c r="N26" i="46"/>
  <c r="M26" i="46"/>
  <c r="L26" i="46"/>
  <c r="K26" i="46"/>
  <c r="J26" i="46"/>
  <c r="I26" i="46"/>
  <c r="Q25" i="46"/>
  <c r="P25" i="46"/>
  <c r="O25" i="46"/>
  <c r="N25" i="46"/>
  <c r="M25" i="46"/>
  <c r="L25" i="46"/>
  <c r="K25" i="46"/>
  <c r="J25" i="46"/>
  <c r="I25" i="46"/>
  <c r="G25" i="46"/>
  <c r="Q23" i="46"/>
  <c r="P23" i="46"/>
  <c r="O23" i="46"/>
  <c r="N23" i="46"/>
  <c r="M23" i="46"/>
  <c r="L23" i="46"/>
  <c r="K23" i="46"/>
  <c r="J23" i="46"/>
  <c r="I23" i="46"/>
  <c r="Q22" i="46"/>
  <c r="P22" i="46"/>
  <c r="O22" i="46"/>
  <c r="N22" i="46"/>
  <c r="M22" i="46"/>
  <c r="L22" i="46"/>
  <c r="K22" i="46"/>
  <c r="J22" i="46"/>
  <c r="I22" i="46"/>
  <c r="Q21" i="46"/>
  <c r="P21" i="46"/>
  <c r="O21" i="46"/>
  <c r="N21" i="46"/>
  <c r="M21" i="46"/>
  <c r="L21" i="46"/>
  <c r="K21" i="46"/>
  <c r="J21" i="46"/>
  <c r="I21" i="46"/>
  <c r="Q20" i="46"/>
  <c r="P20" i="46"/>
  <c r="O20" i="46"/>
  <c r="N20" i="46"/>
  <c r="M20" i="46"/>
  <c r="L20" i="46"/>
  <c r="K20" i="46"/>
  <c r="J20" i="46"/>
  <c r="I20" i="46"/>
  <c r="Q19" i="46"/>
  <c r="P19" i="46"/>
  <c r="O19" i="46"/>
  <c r="N19" i="46"/>
  <c r="M19" i="46"/>
  <c r="L19" i="46"/>
  <c r="K19" i="46"/>
  <c r="J19" i="46"/>
  <c r="I19" i="46"/>
  <c r="Q24" i="46"/>
  <c r="P24" i="46"/>
  <c r="O24" i="46"/>
  <c r="N24" i="46"/>
  <c r="M24" i="46"/>
  <c r="L24" i="46"/>
  <c r="K24" i="46"/>
  <c r="J24" i="46"/>
  <c r="I24" i="46"/>
  <c r="Q18" i="46"/>
  <c r="P18" i="46"/>
  <c r="O18" i="46"/>
  <c r="N18" i="46"/>
  <c r="M18" i="46"/>
  <c r="L18" i="46"/>
  <c r="K18" i="46"/>
  <c r="J18" i="46"/>
  <c r="I18" i="46"/>
  <c r="Q17" i="46"/>
  <c r="P17" i="46"/>
  <c r="O17" i="46"/>
  <c r="N17" i="46"/>
  <c r="M17" i="46"/>
  <c r="L17" i="46"/>
  <c r="K17" i="46"/>
  <c r="J17" i="46"/>
  <c r="I17" i="46"/>
  <c r="Q16" i="46"/>
  <c r="P16" i="46"/>
  <c r="O16" i="46"/>
  <c r="N16" i="46"/>
  <c r="M16" i="46"/>
  <c r="L16" i="46"/>
  <c r="K16" i="46"/>
  <c r="J16" i="46"/>
  <c r="I16" i="46"/>
  <c r="Q15" i="46"/>
  <c r="P15" i="46"/>
  <c r="O15" i="46"/>
  <c r="N15" i="46"/>
  <c r="M15" i="46"/>
  <c r="L15" i="46"/>
  <c r="K15" i="46"/>
  <c r="J15" i="46"/>
  <c r="I15" i="46"/>
  <c r="Q14" i="46"/>
  <c r="P14" i="46"/>
  <c r="O14" i="46"/>
  <c r="N14" i="46"/>
  <c r="M14" i="46"/>
  <c r="L14" i="46"/>
  <c r="K14" i="46"/>
  <c r="J14" i="46"/>
  <c r="I14" i="46"/>
  <c r="Q13" i="46"/>
  <c r="P13" i="46"/>
  <c r="O13" i="46"/>
  <c r="N13" i="46"/>
  <c r="M13" i="46"/>
  <c r="L13" i="46"/>
  <c r="K13" i="46"/>
  <c r="J13" i="46"/>
  <c r="I13" i="46"/>
  <c r="Q12" i="46"/>
  <c r="P12" i="46"/>
  <c r="O12" i="46"/>
  <c r="N12" i="46"/>
  <c r="M12" i="46"/>
  <c r="L12" i="46"/>
  <c r="K12" i="46"/>
  <c r="J12" i="46"/>
  <c r="I12" i="46"/>
  <c r="G12" i="46"/>
  <c r="Q11" i="46"/>
  <c r="P11" i="46"/>
  <c r="O11" i="46"/>
  <c r="N11" i="46"/>
  <c r="M11" i="46"/>
  <c r="L11" i="46"/>
  <c r="K11" i="46"/>
  <c r="J11" i="46"/>
  <c r="I11" i="46"/>
  <c r="Q10" i="46"/>
  <c r="P10" i="46"/>
  <c r="O10" i="46"/>
  <c r="N10" i="46"/>
  <c r="M10" i="46"/>
  <c r="L10" i="46"/>
  <c r="K10" i="46"/>
  <c r="J10" i="46"/>
  <c r="I10" i="46"/>
  <c r="Q9" i="46"/>
  <c r="P9" i="46"/>
  <c r="O9" i="46"/>
  <c r="N9" i="46"/>
  <c r="M9" i="46"/>
  <c r="L9" i="46"/>
  <c r="K9" i="46"/>
  <c r="J9" i="46"/>
  <c r="I9" i="46"/>
  <c r="Q8" i="46"/>
  <c r="P8" i="46"/>
  <c r="O8" i="46"/>
  <c r="N8" i="46"/>
  <c r="M8" i="46"/>
  <c r="L8" i="46"/>
  <c r="K8" i="46"/>
  <c r="J8" i="46"/>
  <c r="I8" i="46"/>
  <c r="Q75" i="46"/>
  <c r="P75" i="46"/>
  <c r="O75" i="46"/>
  <c r="N75" i="46"/>
  <c r="M75" i="46"/>
  <c r="L75" i="46"/>
  <c r="K75" i="46"/>
  <c r="J75" i="46"/>
  <c r="I75" i="46"/>
  <c r="Q7" i="46"/>
  <c r="P7" i="46"/>
  <c r="O7" i="46"/>
  <c r="N7" i="46"/>
  <c r="M7" i="46"/>
  <c r="L7" i="46"/>
  <c r="K7" i="46"/>
  <c r="J7" i="46"/>
  <c r="I7" i="46"/>
  <c r="Q6" i="46"/>
  <c r="P6" i="46"/>
  <c r="O6" i="46"/>
  <c r="N6" i="46"/>
  <c r="M6" i="46"/>
  <c r="L6" i="46"/>
  <c r="K6" i="46"/>
  <c r="J6" i="46"/>
  <c r="I6" i="46"/>
  <c r="Q76" i="46"/>
  <c r="P76" i="46"/>
  <c r="O76" i="46"/>
  <c r="N76" i="46"/>
  <c r="M76" i="46"/>
  <c r="L76" i="46"/>
  <c r="K76" i="46"/>
  <c r="J76" i="46"/>
  <c r="I76" i="46"/>
  <c r="Q5" i="46"/>
  <c r="P5" i="46"/>
  <c r="O5" i="46"/>
  <c r="N5" i="46"/>
  <c r="M5" i="46"/>
  <c r="L5" i="46"/>
  <c r="K5" i="46"/>
  <c r="J5" i="46"/>
  <c r="Q4" i="46"/>
  <c r="P4" i="46"/>
  <c r="O4" i="46"/>
  <c r="N4" i="46"/>
  <c r="M4" i="46"/>
  <c r="L4" i="46"/>
  <c r="K4" i="46"/>
  <c r="J4" i="46"/>
  <c r="I4" i="46"/>
  <c r="Q3" i="46"/>
  <c r="P3" i="46"/>
  <c r="O3" i="46"/>
  <c r="N3" i="46"/>
  <c r="M3" i="46"/>
  <c r="L3" i="46"/>
  <c r="K3" i="46"/>
  <c r="J3" i="46"/>
  <c r="I3" i="46"/>
  <c r="G3" i="46"/>
  <c r="G338" i="43"/>
  <c r="F338" i="43"/>
  <c r="Q335" i="43"/>
  <c r="P335" i="43"/>
  <c r="O335" i="43"/>
  <c r="N335" i="43"/>
  <c r="M335" i="43"/>
  <c r="L335" i="43"/>
  <c r="K335" i="43"/>
  <c r="J335" i="43"/>
  <c r="Q334" i="43"/>
  <c r="P334" i="43"/>
  <c r="O334" i="43"/>
  <c r="N334" i="43"/>
  <c r="M334" i="43"/>
  <c r="L334" i="43"/>
  <c r="K334" i="43"/>
  <c r="J334" i="43"/>
  <c r="I334" i="43"/>
  <c r="Q336" i="43"/>
  <c r="P336" i="43"/>
  <c r="O336" i="43"/>
  <c r="N336" i="43"/>
  <c r="M336" i="43"/>
  <c r="L336" i="43"/>
  <c r="K336" i="43"/>
  <c r="J336" i="43"/>
  <c r="I336" i="43"/>
  <c r="Q333" i="43"/>
  <c r="P333" i="43"/>
  <c r="O333" i="43"/>
  <c r="N333" i="43"/>
  <c r="M333" i="43"/>
  <c r="I333" i="43"/>
  <c r="G333" i="43"/>
  <c r="Q332" i="43"/>
  <c r="P332" i="43"/>
  <c r="O332" i="43"/>
  <c r="N332" i="43"/>
  <c r="M332" i="43"/>
  <c r="L332" i="43"/>
  <c r="K332" i="43"/>
  <c r="J332" i="43"/>
  <c r="I332" i="43"/>
  <c r="Q331" i="43"/>
  <c r="P331" i="43"/>
  <c r="O331" i="43"/>
  <c r="N331" i="43"/>
  <c r="M331" i="43"/>
  <c r="L331" i="43"/>
  <c r="K331" i="43"/>
  <c r="J331" i="43"/>
  <c r="I331" i="43"/>
  <c r="Q330" i="43"/>
  <c r="P330" i="43"/>
  <c r="O330" i="43"/>
  <c r="N330" i="43"/>
  <c r="M330" i="43"/>
  <c r="L330" i="43"/>
  <c r="K330" i="43"/>
  <c r="J330" i="43"/>
  <c r="I330" i="43"/>
  <c r="Q329" i="43"/>
  <c r="P329" i="43"/>
  <c r="O329" i="43"/>
  <c r="N329" i="43"/>
  <c r="M329" i="43"/>
  <c r="L329" i="43"/>
  <c r="K329" i="43"/>
  <c r="J329" i="43"/>
  <c r="I329" i="43"/>
  <c r="Q328" i="43"/>
  <c r="P328" i="43"/>
  <c r="O328" i="43"/>
  <c r="N328" i="43"/>
  <c r="M328" i="43"/>
  <c r="L328" i="43"/>
  <c r="K328" i="43"/>
  <c r="J328" i="43"/>
  <c r="I328" i="43"/>
  <c r="Q327" i="43"/>
  <c r="P327" i="43"/>
  <c r="O327" i="43"/>
  <c r="N327" i="43"/>
  <c r="M327" i="43"/>
  <c r="L327" i="43"/>
  <c r="K327" i="43"/>
  <c r="J327" i="43"/>
  <c r="I327" i="43"/>
  <c r="Q326" i="43"/>
  <c r="P326" i="43"/>
  <c r="O326" i="43"/>
  <c r="N326" i="43"/>
  <c r="M326" i="43"/>
  <c r="I326" i="43"/>
  <c r="G326" i="43"/>
  <c r="Q325" i="43"/>
  <c r="P325" i="43"/>
  <c r="O325" i="43"/>
  <c r="N325" i="43"/>
  <c r="M325" i="43"/>
  <c r="L325" i="43"/>
  <c r="K325" i="43"/>
  <c r="J325" i="43"/>
  <c r="I325" i="43"/>
  <c r="Q324" i="43"/>
  <c r="P324" i="43"/>
  <c r="O324" i="43"/>
  <c r="N324" i="43"/>
  <c r="M324" i="43"/>
  <c r="L324" i="43"/>
  <c r="K324" i="43"/>
  <c r="J324" i="43"/>
  <c r="I324" i="43"/>
  <c r="Q323" i="43"/>
  <c r="P323" i="43"/>
  <c r="O323" i="43"/>
  <c r="N323" i="43"/>
  <c r="M323" i="43"/>
  <c r="L323" i="43"/>
  <c r="K323" i="43"/>
  <c r="J323" i="43"/>
  <c r="I323" i="43"/>
  <c r="Q322" i="43"/>
  <c r="P322" i="43"/>
  <c r="O322" i="43"/>
  <c r="N322" i="43"/>
  <c r="M322" i="43"/>
  <c r="L322" i="43"/>
  <c r="K322" i="43"/>
  <c r="J322" i="43"/>
  <c r="I322" i="43"/>
  <c r="Q321" i="43"/>
  <c r="P321" i="43"/>
  <c r="O321" i="43"/>
  <c r="N321" i="43"/>
  <c r="M321" i="43"/>
  <c r="L321" i="43"/>
  <c r="K321" i="43"/>
  <c r="J321" i="43"/>
  <c r="I321" i="43"/>
  <c r="Q320" i="43"/>
  <c r="P320" i="43"/>
  <c r="O320" i="43"/>
  <c r="N320" i="43"/>
  <c r="M320" i="43"/>
  <c r="L320" i="43"/>
  <c r="K320" i="43"/>
  <c r="J320" i="43"/>
  <c r="I320" i="43"/>
  <c r="Q319" i="43"/>
  <c r="P319" i="43"/>
  <c r="O319" i="43"/>
  <c r="N319" i="43"/>
  <c r="M319" i="43"/>
  <c r="L319" i="43"/>
  <c r="K319" i="43"/>
  <c r="J319" i="43"/>
  <c r="I319" i="43"/>
  <c r="Q318" i="43"/>
  <c r="P318" i="43"/>
  <c r="O318" i="43"/>
  <c r="N318" i="43"/>
  <c r="M318" i="43"/>
  <c r="L318" i="43"/>
  <c r="K318" i="43"/>
  <c r="J318" i="43"/>
  <c r="I318" i="43"/>
  <c r="Q317" i="43"/>
  <c r="P317" i="43"/>
  <c r="O317" i="43"/>
  <c r="N317" i="43"/>
  <c r="M317" i="43"/>
  <c r="L317" i="43"/>
  <c r="K317" i="43"/>
  <c r="J317" i="43"/>
  <c r="I317" i="43"/>
  <c r="Q316" i="43"/>
  <c r="P316" i="43"/>
  <c r="O316" i="43"/>
  <c r="N316" i="43"/>
  <c r="M316" i="43"/>
  <c r="L316" i="43"/>
  <c r="K316" i="43"/>
  <c r="J316" i="43"/>
  <c r="I316" i="43"/>
  <c r="Q315" i="43"/>
  <c r="P315" i="43"/>
  <c r="O315" i="43"/>
  <c r="N315" i="43"/>
  <c r="M315" i="43"/>
  <c r="I315" i="43"/>
  <c r="G315" i="43"/>
  <c r="Q314" i="43"/>
  <c r="P314" i="43"/>
  <c r="O314" i="43"/>
  <c r="N314" i="43"/>
  <c r="M314" i="43"/>
  <c r="L314" i="43"/>
  <c r="K314" i="43"/>
  <c r="J314" i="43"/>
  <c r="I314" i="43"/>
  <c r="Q313" i="43"/>
  <c r="P313" i="43"/>
  <c r="O313" i="43"/>
  <c r="N313" i="43"/>
  <c r="M313" i="43"/>
  <c r="L313" i="43"/>
  <c r="K313" i="43"/>
  <c r="J313" i="43"/>
  <c r="I313" i="43"/>
  <c r="Q312" i="43"/>
  <c r="P312" i="43"/>
  <c r="O312" i="43"/>
  <c r="N312" i="43"/>
  <c r="M312" i="43"/>
  <c r="L312" i="43"/>
  <c r="K312" i="43"/>
  <c r="J312" i="43"/>
  <c r="I312" i="43"/>
  <c r="Q311" i="43"/>
  <c r="P311" i="43"/>
  <c r="O311" i="43"/>
  <c r="N311" i="43"/>
  <c r="M311" i="43"/>
  <c r="L311" i="43"/>
  <c r="K311" i="43"/>
  <c r="J311" i="43"/>
  <c r="I311" i="43"/>
  <c r="Q310" i="43"/>
  <c r="P310" i="43"/>
  <c r="O310" i="43"/>
  <c r="N310" i="43"/>
  <c r="M310" i="43"/>
  <c r="L310" i="43"/>
  <c r="K310" i="43"/>
  <c r="J310" i="43"/>
  <c r="I310" i="43"/>
  <c r="Q309" i="43"/>
  <c r="P309" i="43"/>
  <c r="O309" i="43"/>
  <c r="N309" i="43"/>
  <c r="M309" i="43"/>
  <c r="L309" i="43"/>
  <c r="K309" i="43"/>
  <c r="J309" i="43"/>
  <c r="I309" i="43"/>
  <c r="Q308" i="43"/>
  <c r="P308" i="43"/>
  <c r="O308" i="43"/>
  <c r="N308" i="43"/>
  <c r="M308" i="43"/>
  <c r="L308" i="43"/>
  <c r="K308" i="43"/>
  <c r="J308" i="43"/>
  <c r="I308" i="43"/>
  <c r="Q307" i="43"/>
  <c r="P307" i="43"/>
  <c r="O307" i="43"/>
  <c r="N307" i="43"/>
  <c r="M307" i="43"/>
  <c r="L307" i="43"/>
  <c r="K307" i="43"/>
  <c r="J307" i="43"/>
  <c r="I307" i="43"/>
  <c r="Q306" i="43"/>
  <c r="P306" i="43"/>
  <c r="O306" i="43"/>
  <c r="N306" i="43"/>
  <c r="M306" i="43"/>
  <c r="L306" i="43"/>
  <c r="K306" i="43"/>
  <c r="J306" i="43"/>
  <c r="I306" i="43"/>
  <c r="Q305" i="43"/>
  <c r="P305" i="43"/>
  <c r="O305" i="43"/>
  <c r="N305" i="43"/>
  <c r="M305" i="43"/>
  <c r="L305" i="43"/>
  <c r="K305" i="43"/>
  <c r="J305" i="43"/>
  <c r="I305" i="43"/>
  <c r="Q304" i="43"/>
  <c r="P304" i="43"/>
  <c r="O304" i="43"/>
  <c r="N304" i="43"/>
  <c r="M304" i="43"/>
  <c r="I304" i="43"/>
  <c r="G304" i="43"/>
  <c r="Q303" i="43"/>
  <c r="P303" i="43"/>
  <c r="O303" i="43"/>
  <c r="N303" i="43"/>
  <c r="M303" i="43"/>
  <c r="L303" i="43"/>
  <c r="K303" i="43"/>
  <c r="J303" i="43"/>
  <c r="I303" i="43"/>
  <c r="Q302" i="43"/>
  <c r="P302" i="43"/>
  <c r="O302" i="43"/>
  <c r="N302" i="43"/>
  <c r="M302" i="43"/>
  <c r="L302" i="43"/>
  <c r="K302" i="43"/>
  <c r="J302" i="43"/>
  <c r="I302" i="43"/>
  <c r="Q301" i="43"/>
  <c r="P301" i="43"/>
  <c r="O301" i="43"/>
  <c r="N301" i="43"/>
  <c r="M301" i="43"/>
  <c r="L301" i="43"/>
  <c r="K301" i="43"/>
  <c r="J301" i="43"/>
  <c r="I301" i="43"/>
  <c r="Q300" i="43"/>
  <c r="P300" i="43"/>
  <c r="O300" i="43"/>
  <c r="N300" i="43"/>
  <c r="M300" i="43"/>
  <c r="L300" i="43"/>
  <c r="K300" i="43"/>
  <c r="J300" i="43"/>
  <c r="I300" i="43"/>
  <c r="Q299" i="43"/>
  <c r="P299" i="43"/>
  <c r="O299" i="43"/>
  <c r="N299" i="43"/>
  <c r="M299" i="43"/>
  <c r="L299" i="43"/>
  <c r="K299" i="43"/>
  <c r="J299" i="43"/>
  <c r="I299" i="43"/>
  <c r="Q298" i="43"/>
  <c r="P298" i="43"/>
  <c r="O298" i="43"/>
  <c r="N298" i="43"/>
  <c r="M298" i="43"/>
  <c r="L298" i="43"/>
  <c r="K298" i="43"/>
  <c r="J298" i="43"/>
  <c r="I298" i="43"/>
  <c r="Q297" i="43"/>
  <c r="P297" i="43"/>
  <c r="O297" i="43"/>
  <c r="N297" i="43"/>
  <c r="M297" i="43"/>
  <c r="L297" i="43"/>
  <c r="K297" i="43"/>
  <c r="J297" i="43"/>
  <c r="I297" i="43"/>
  <c r="Q296" i="43"/>
  <c r="P296" i="43"/>
  <c r="O296" i="43"/>
  <c r="N296" i="43"/>
  <c r="M296" i="43"/>
  <c r="L296" i="43"/>
  <c r="K296" i="43"/>
  <c r="J296" i="43"/>
  <c r="I296" i="43"/>
  <c r="Q295" i="43"/>
  <c r="P295" i="43"/>
  <c r="O295" i="43"/>
  <c r="N295" i="43"/>
  <c r="M295" i="43"/>
  <c r="I295" i="43"/>
  <c r="G295" i="43"/>
  <c r="Q294" i="43"/>
  <c r="P294" i="43"/>
  <c r="O294" i="43"/>
  <c r="N294" i="43"/>
  <c r="M294" i="43"/>
  <c r="L294" i="43"/>
  <c r="K294" i="43"/>
  <c r="J294" i="43"/>
  <c r="I294" i="43"/>
  <c r="Q293" i="43"/>
  <c r="P293" i="43"/>
  <c r="O293" i="43"/>
  <c r="N293" i="43"/>
  <c r="M293" i="43"/>
  <c r="L293" i="43"/>
  <c r="K293" i="43"/>
  <c r="J293" i="43"/>
  <c r="I293" i="43"/>
  <c r="Q292" i="43"/>
  <c r="P292" i="43"/>
  <c r="O292" i="43"/>
  <c r="N292" i="43"/>
  <c r="M292" i="43"/>
  <c r="L292" i="43"/>
  <c r="K292" i="43"/>
  <c r="J292" i="43"/>
  <c r="I292" i="43"/>
  <c r="Q291" i="43"/>
  <c r="P291" i="43"/>
  <c r="O291" i="43"/>
  <c r="N291" i="43"/>
  <c r="M291" i="43"/>
  <c r="L291" i="43"/>
  <c r="K291" i="43"/>
  <c r="J291" i="43"/>
  <c r="I291" i="43"/>
  <c r="Q290" i="43"/>
  <c r="P290" i="43"/>
  <c r="O290" i="43"/>
  <c r="N290" i="43"/>
  <c r="M290" i="43"/>
  <c r="L290" i="43"/>
  <c r="K290" i="43"/>
  <c r="J290" i="43"/>
  <c r="I290" i="43"/>
  <c r="Q289" i="43"/>
  <c r="P289" i="43"/>
  <c r="O289" i="43"/>
  <c r="N289" i="43"/>
  <c r="M289" i="43"/>
  <c r="L289" i="43"/>
  <c r="K289" i="43"/>
  <c r="J289" i="43"/>
  <c r="I289" i="43"/>
  <c r="Q288" i="43"/>
  <c r="P288" i="43"/>
  <c r="O288" i="43"/>
  <c r="N288" i="43"/>
  <c r="M288" i="43"/>
  <c r="L288" i="43"/>
  <c r="K288" i="43"/>
  <c r="J288" i="43"/>
  <c r="I288" i="43"/>
  <c r="Q287" i="43"/>
  <c r="P287" i="43"/>
  <c r="O287" i="43"/>
  <c r="N287" i="43"/>
  <c r="M287" i="43"/>
  <c r="L287" i="43"/>
  <c r="K287" i="43"/>
  <c r="J287" i="43"/>
  <c r="I287" i="43"/>
  <c r="Q286" i="43"/>
  <c r="P286" i="43"/>
  <c r="O286" i="43"/>
  <c r="N286" i="43"/>
  <c r="M286" i="43"/>
  <c r="L286" i="43"/>
  <c r="K286" i="43"/>
  <c r="J286" i="43"/>
  <c r="I286" i="43"/>
  <c r="Q285" i="43"/>
  <c r="P285" i="43"/>
  <c r="O285" i="43"/>
  <c r="N285" i="43"/>
  <c r="M285" i="43"/>
  <c r="L285" i="43"/>
  <c r="K285" i="43"/>
  <c r="J285" i="43"/>
  <c r="I285" i="43"/>
  <c r="Q284" i="43"/>
  <c r="P284" i="43"/>
  <c r="O284" i="43"/>
  <c r="N284" i="43"/>
  <c r="M284" i="43"/>
  <c r="I284" i="43"/>
  <c r="G284" i="43"/>
  <c r="Q283" i="43"/>
  <c r="P283" i="43"/>
  <c r="O283" i="43"/>
  <c r="N283" i="43"/>
  <c r="M283" i="43"/>
  <c r="I283" i="43"/>
  <c r="G283" i="43"/>
  <c r="Q282" i="43"/>
  <c r="P282" i="43"/>
  <c r="O282" i="43"/>
  <c r="N282" i="43"/>
  <c r="M282" i="43"/>
  <c r="L282" i="43"/>
  <c r="K282" i="43"/>
  <c r="J282" i="43"/>
  <c r="I282" i="43"/>
  <c r="Q281" i="43"/>
  <c r="P281" i="43"/>
  <c r="O281" i="43"/>
  <c r="N281" i="43"/>
  <c r="M281" i="43"/>
  <c r="L281" i="43"/>
  <c r="K281" i="43"/>
  <c r="J281" i="43"/>
  <c r="I281" i="43"/>
  <c r="Q280" i="43"/>
  <c r="P280" i="43"/>
  <c r="O280" i="43"/>
  <c r="N280" i="43"/>
  <c r="M280" i="43"/>
  <c r="L280" i="43"/>
  <c r="K280" i="43"/>
  <c r="J280" i="43"/>
  <c r="I280" i="43"/>
  <c r="Q279" i="43"/>
  <c r="P279" i="43"/>
  <c r="O279" i="43"/>
  <c r="N279" i="43"/>
  <c r="M279" i="43"/>
  <c r="L279" i="43"/>
  <c r="K279" i="43"/>
  <c r="J279" i="43"/>
  <c r="I279" i="43"/>
  <c r="Q277" i="43"/>
  <c r="P277" i="43"/>
  <c r="O277" i="43"/>
  <c r="N277" i="43"/>
  <c r="M277" i="43"/>
  <c r="L277" i="43"/>
  <c r="K277" i="43"/>
  <c r="J277" i="43"/>
  <c r="I277" i="43"/>
  <c r="Q276" i="43"/>
  <c r="P276" i="43"/>
  <c r="O276" i="43"/>
  <c r="N276" i="43"/>
  <c r="M276" i="43"/>
  <c r="L276" i="43"/>
  <c r="K276" i="43"/>
  <c r="J276" i="43"/>
  <c r="I276" i="43"/>
  <c r="Q275" i="43"/>
  <c r="P275" i="43"/>
  <c r="O275" i="43"/>
  <c r="N275" i="43"/>
  <c r="M275" i="43"/>
  <c r="L275" i="43"/>
  <c r="K275" i="43"/>
  <c r="J275" i="43"/>
  <c r="I275" i="43"/>
  <c r="Q274" i="43"/>
  <c r="P274" i="43"/>
  <c r="O274" i="43"/>
  <c r="N274" i="43"/>
  <c r="M274" i="43"/>
  <c r="L274" i="43"/>
  <c r="K274" i="43"/>
  <c r="J274" i="43"/>
  <c r="I274" i="43"/>
  <c r="Q273" i="43"/>
  <c r="P273" i="43"/>
  <c r="O273" i="43"/>
  <c r="N273" i="43"/>
  <c r="M273" i="43"/>
  <c r="L273" i="43"/>
  <c r="K273" i="43"/>
  <c r="J273" i="43"/>
  <c r="I273" i="43"/>
  <c r="Q278" i="43"/>
  <c r="P278" i="43"/>
  <c r="O278" i="43"/>
  <c r="N278" i="43"/>
  <c r="M278" i="43"/>
  <c r="L278" i="43"/>
  <c r="K278" i="43"/>
  <c r="J278" i="43"/>
  <c r="I278" i="43"/>
  <c r="Q272" i="43"/>
  <c r="P272" i="43"/>
  <c r="O272" i="43"/>
  <c r="N272" i="43"/>
  <c r="M272" i="43"/>
  <c r="L272" i="43"/>
  <c r="K272" i="43"/>
  <c r="J272" i="43"/>
  <c r="I272" i="43"/>
  <c r="Q271" i="43"/>
  <c r="P271" i="43"/>
  <c r="O271" i="43"/>
  <c r="N271" i="43"/>
  <c r="M271" i="43"/>
  <c r="L271" i="43"/>
  <c r="K271" i="43"/>
  <c r="J271" i="43"/>
  <c r="I271" i="43"/>
  <c r="Q270" i="43"/>
  <c r="P270" i="43"/>
  <c r="O270" i="43"/>
  <c r="N270" i="43"/>
  <c r="M270" i="43"/>
  <c r="L270" i="43"/>
  <c r="K270" i="43"/>
  <c r="J270" i="43"/>
  <c r="I270" i="43"/>
  <c r="Q269" i="43"/>
  <c r="P269" i="43"/>
  <c r="O269" i="43"/>
  <c r="N269" i="43"/>
  <c r="M269" i="43"/>
  <c r="I269" i="43"/>
  <c r="G269" i="43"/>
  <c r="Q268" i="43"/>
  <c r="P268" i="43"/>
  <c r="O268" i="43"/>
  <c r="N268" i="43"/>
  <c r="M268" i="43"/>
  <c r="L268" i="43"/>
  <c r="K268" i="43"/>
  <c r="J268" i="43"/>
  <c r="I268" i="43"/>
  <c r="Q267" i="43"/>
  <c r="P267" i="43"/>
  <c r="O267" i="43"/>
  <c r="N267" i="43"/>
  <c r="M267" i="43"/>
  <c r="I267" i="43"/>
  <c r="G267" i="43"/>
  <c r="Q266" i="43"/>
  <c r="P266" i="43"/>
  <c r="O266" i="43"/>
  <c r="N266" i="43"/>
  <c r="M266" i="43"/>
  <c r="L266" i="43"/>
  <c r="K266" i="43"/>
  <c r="J266" i="43"/>
  <c r="I266" i="43"/>
  <c r="Q265" i="43"/>
  <c r="P265" i="43"/>
  <c r="O265" i="43"/>
  <c r="N265" i="43"/>
  <c r="M265" i="43"/>
  <c r="L265" i="43"/>
  <c r="K265" i="43"/>
  <c r="J265" i="43"/>
  <c r="I265" i="43"/>
  <c r="Q264" i="43"/>
  <c r="P264" i="43"/>
  <c r="O264" i="43"/>
  <c r="N264" i="43"/>
  <c r="M264" i="43"/>
  <c r="L264" i="43"/>
  <c r="K264" i="43"/>
  <c r="J264" i="43"/>
  <c r="I264" i="43"/>
  <c r="Q260" i="43"/>
  <c r="P260" i="43"/>
  <c r="O260" i="43"/>
  <c r="N260" i="43"/>
  <c r="M260" i="43"/>
  <c r="L260" i="43"/>
  <c r="K260" i="43"/>
  <c r="J260" i="43"/>
  <c r="I260" i="43"/>
  <c r="Q263" i="43"/>
  <c r="P263" i="43"/>
  <c r="O263" i="43"/>
  <c r="N263" i="43"/>
  <c r="M263" i="43"/>
  <c r="L263" i="43"/>
  <c r="K263" i="43"/>
  <c r="J263" i="43"/>
  <c r="I263" i="43"/>
  <c r="Q262" i="43"/>
  <c r="P262" i="43"/>
  <c r="O262" i="43"/>
  <c r="N262" i="43"/>
  <c r="M262" i="43"/>
  <c r="L262" i="43"/>
  <c r="K262" i="43"/>
  <c r="J262" i="43"/>
  <c r="I262" i="43"/>
  <c r="Q261" i="43"/>
  <c r="P261" i="43"/>
  <c r="O261" i="43"/>
  <c r="N261" i="43"/>
  <c r="M261" i="43"/>
  <c r="L261" i="43"/>
  <c r="K261" i="43"/>
  <c r="J261" i="43"/>
  <c r="I261" i="43"/>
  <c r="Q259" i="43"/>
  <c r="P259" i="43"/>
  <c r="O259" i="43"/>
  <c r="N259" i="43"/>
  <c r="M259" i="43"/>
  <c r="L259" i="43"/>
  <c r="K259" i="43"/>
  <c r="J259" i="43"/>
  <c r="I259" i="43"/>
  <c r="Q258" i="43"/>
  <c r="P258" i="43"/>
  <c r="O258" i="43"/>
  <c r="N258" i="43"/>
  <c r="M258" i="43"/>
  <c r="L258" i="43"/>
  <c r="K258" i="43"/>
  <c r="J258" i="43"/>
  <c r="I258" i="43"/>
  <c r="Q256" i="43"/>
  <c r="P256" i="43"/>
  <c r="O256" i="43"/>
  <c r="N256" i="43"/>
  <c r="M256" i="43"/>
  <c r="L256" i="43"/>
  <c r="K256" i="43"/>
  <c r="J256" i="43"/>
  <c r="I256" i="43"/>
  <c r="Q257" i="43"/>
  <c r="P257" i="43"/>
  <c r="O257" i="43"/>
  <c r="N257" i="43"/>
  <c r="M257" i="43"/>
  <c r="L257" i="43"/>
  <c r="K257" i="43"/>
  <c r="J257" i="43"/>
  <c r="I257" i="43"/>
  <c r="Q255" i="43"/>
  <c r="P255" i="43"/>
  <c r="O255" i="43"/>
  <c r="N255" i="43"/>
  <c r="M255" i="43"/>
  <c r="L255" i="43"/>
  <c r="K255" i="43"/>
  <c r="J255" i="43"/>
  <c r="I255" i="43"/>
  <c r="Q254" i="43"/>
  <c r="P254" i="43"/>
  <c r="O254" i="43"/>
  <c r="N254" i="43"/>
  <c r="M254" i="43"/>
  <c r="I254" i="43"/>
  <c r="G254" i="43"/>
  <c r="Q253" i="43"/>
  <c r="P253" i="43"/>
  <c r="O253" i="43"/>
  <c r="N253" i="43"/>
  <c r="M253" i="43"/>
  <c r="L253" i="43"/>
  <c r="K253" i="43"/>
  <c r="J253" i="43"/>
  <c r="I253" i="43"/>
  <c r="Q252" i="43"/>
  <c r="P252" i="43"/>
  <c r="O252" i="43"/>
  <c r="N252" i="43"/>
  <c r="M252" i="43"/>
  <c r="L252" i="43"/>
  <c r="K252" i="43"/>
  <c r="J252" i="43"/>
  <c r="I252" i="43"/>
  <c r="Q251" i="43"/>
  <c r="P251" i="43"/>
  <c r="O251" i="43"/>
  <c r="N251" i="43"/>
  <c r="M251" i="43"/>
  <c r="L251" i="43"/>
  <c r="K251" i="43"/>
  <c r="J251" i="43"/>
  <c r="I251" i="43"/>
  <c r="Q250" i="43"/>
  <c r="P250" i="43"/>
  <c r="O250" i="43"/>
  <c r="N250" i="43"/>
  <c r="M250" i="43"/>
  <c r="I250" i="43"/>
  <c r="G250" i="43"/>
  <c r="Q249" i="43"/>
  <c r="P249" i="43"/>
  <c r="O249" i="43"/>
  <c r="N249" i="43"/>
  <c r="M249" i="43"/>
  <c r="L249" i="43"/>
  <c r="K249" i="43"/>
  <c r="J249" i="43"/>
  <c r="I249" i="43"/>
  <c r="Q248" i="43"/>
  <c r="P248" i="43"/>
  <c r="O248" i="43"/>
  <c r="N248" i="43"/>
  <c r="M248" i="43"/>
  <c r="L248" i="43"/>
  <c r="K248" i="43"/>
  <c r="J248" i="43"/>
  <c r="I248" i="43"/>
  <c r="Q247" i="43"/>
  <c r="P247" i="43"/>
  <c r="O247" i="43"/>
  <c r="N247" i="43"/>
  <c r="M247" i="43"/>
  <c r="L247" i="43"/>
  <c r="K247" i="43"/>
  <c r="J247" i="43"/>
  <c r="I247" i="43"/>
  <c r="Q246" i="43"/>
  <c r="P246" i="43"/>
  <c r="O246" i="43"/>
  <c r="N246" i="43"/>
  <c r="M246" i="43"/>
  <c r="L246" i="43"/>
  <c r="K246" i="43"/>
  <c r="J246" i="43"/>
  <c r="I246" i="43"/>
  <c r="Q245" i="43"/>
  <c r="P245" i="43"/>
  <c r="O245" i="43"/>
  <c r="N245" i="43"/>
  <c r="M245" i="43"/>
  <c r="L245" i="43"/>
  <c r="K245" i="43"/>
  <c r="J245" i="43"/>
  <c r="I245" i="43"/>
  <c r="Q244" i="43"/>
  <c r="P244" i="43"/>
  <c r="O244" i="43"/>
  <c r="N244" i="43"/>
  <c r="M244" i="43"/>
  <c r="L244" i="43"/>
  <c r="K244" i="43"/>
  <c r="J244" i="43"/>
  <c r="I244" i="43"/>
  <c r="Q243" i="43"/>
  <c r="P243" i="43"/>
  <c r="O243" i="43"/>
  <c r="N243" i="43"/>
  <c r="M243" i="43"/>
  <c r="L243" i="43"/>
  <c r="K243" i="43"/>
  <c r="J243" i="43"/>
  <c r="I243" i="43"/>
  <c r="Q242" i="43"/>
  <c r="P242" i="43"/>
  <c r="O242" i="43"/>
  <c r="N242" i="43"/>
  <c r="M242" i="43"/>
  <c r="L242" i="43"/>
  <c r="K242" i="43"/>
  <c r="J242" i="43"/>
  <c r="I242" i="43"/>
  <c r="Q241" i="43"/>
  <c r="P241" i="43"/>
  <c r="O241" i="43"/>
  <c r="N241" i="43"/>
  <c r="M241" i="43"/>
  <c r="I241" i="43"/>
  <c r="G241" i="43"/>
  <c r="Q240" i="43"/>
  <c r="P240" i="43"/>
  <c r="O240" i="43"/>
  <c r="N240" i="43"/>
  <c r="M240" i="43"/>
  <c r="I240" i="43"/>
  <c r="G240" i="43"/>
  <c r="Q239" i="43"/>
  <c r="P239" i="43"/>
  <c r="O239" i="43"/>
  <c r="N239" i="43"/>
  <c r="M239" i="43"/>
  <c r="L239" i="43"/>
  <c r="K239" i="43"/>
  <c r="J239" i="43"/>
  <c r="I239" i="43"/>
  <c r="Q238" i="43"/>
  <c r="P238" i="43"/>
  <c r="O238" i="43"/>
  <c r="N238" i="43"/>
  <c r="M238" i="43"/>
  <c r="L238" i="43"/>
  <c r="K238" i="43"/>
  <c r="J238" i="43"/>
  <c r="I238" i="43"/>
  <c r="Q237" i="43"/>
  <c r="P237" i="43"/>
  <c r="O237" i="43"/>
  <c r="N237" i="43"/>
  <c r="M237" i="43"/>
  <c r="L237" i="43"/>
  <c r="K237" i="43"/>
  <c r="J237" i="43"/>
  <c r="I237" i="43"/>
  <c r="Q236" i="43"/>
  <c r="P236" i="43"/>
  <c r="O236" i="43"/>
  <c r="N236" i="43"/>
  <c r="M236" i="43"/>
  <c r="L236" i="43"/>
  <c r="K236" i="43"/>
  <c r="J236" i="43"/>
  <c r="I236" i="43"/>
  <c r="Q235" i="43"/>
  <c r="P235" i="43"/>
  <c r="O235" i="43"/>
  <c r="N235" i="43"/>
  <c r="M235" i="43"/>
  <c r="L235" i="43"/>
  <c r="K235" i="43"/>
  <c r="J235" i="43"/>
  <c r="I235" i="43"/>
  <c r="Q234" i="43"/>
  <c r="P234" i="43"/>
  <c r="O234" i="43"/>
  <c r="N234" i="43"/>
  <c r="M234" i="43"/>
  <c r="L234" i="43"/>
  <c r="K234" i="43"/>
  <c r="J234" i="43"/>
  <c r="I234" i="43"/>
  <c r="Q233" i="43"/>
  <c r="P233" i="43"/>
  <c r="O233" i="43"/>
  <c r="N233" i="43"/>
  <c r="M233" i="43"/>
  <c r="L233" i="43"/>
  <c r="K233" i="43"/>
  <c r="J233" i="43"/>
  <c r="I233" i="43"/>
  <c r="Q232" i="43"/>
  <c r="P232" i="43"/>
  <c r="O232" i="43"/>
  <c r="N232" i="43"/>
  <c r="M232" i="43"/>
  <c r="L232" i="43"/>
  <c r="K232" i="43"/>
  <c r="J232" i="43"/>
  <c r="I232" i="43"/>
  <c r="Q231" i="43"/>
  <c r="P231" i="43"/>
  <c r="O231" i="43"/>
  <c r="N231" i="43"/>
  <c r="M231" i="43"/>
  <c r="L231" i="43"/>
  <c r="K231" i="43"/>
  <c r="J231" i="43"/>
  <c r="I231" i="43"/>
  <c r="Q230" i="43"/>
  <c r="P230" i="43"/>
  <c r="O230" i="43"/>
  <c r="N230" i="43"/>
  <c r="M230" i="43"/>
  <c r="L230" i="43"/>
  <c r="K230" i="43"/>
  <c r="J230" i="43"/>
  <c r="I230" i="43"/>
  <c r="Q229" i="43"/>
  <c r="P229" i="43"/>
  <c r="O229" i="43"/>
  <c r="N229" i="43"/>
  <c r="M229" i="43"/>
  <c r="L229" i="43"/>
  <c r="K229" i="43"/>
  <c r="J229" i="43"/>
  <c r="I229" i="43"/>
  <c r="Q228" i="43"/>
  <c r="P228" i="43"/>
  <c r="O228" i="43"/>
  <c r="N228" i="43"/>
  <c r="M228" i="43"/>
  <c r="L228" i="43"/>
  <c r="K228" i="43"/>
  <c r="J228" i="43"/>
  <c r="I228" i="43"/>
  <c r="Q227" i="43"/>
  <c r="P227" i="43"/>
  <c r="O227" i="43"/>
  <c r="N227" i="43"/>
  <c r="M227" i="43"/>
  <c r="L227" i="43"/>
  <c r="K227" i="43"/>
  <c r="J227" i="43"/>
  <c r="I227" i="43"/>
  <c r="Q226" i="43"/>
  <c r="P226" i="43"/>
  <c r="O226" i="43"/>
  <c r="N226" i="43"/>
  <c r="M226" i="43"/>
  <c r="L226" i="43"/>
  <c r="K226" i="43"/>
  <c r="J226" i="43"/>
  <c r="I226" i="43"/>
  <c r="Q225" i="43"/>
  <c r="P225" i="43"/>
  <c r="O225" i="43"/>
  <c r="N225" i="43"/>
  <c r="M225" i="43"/>
  <c r="L225" i="43"/>
  <c r="K225" i="43"/>
  <c r="J225" i="43"/>
  <c r="I225" i="43"/>
  <c r="Q224" i="43"/>
  <c r="P224" i="43"/>
  <c r="O224" i="43"/>
  <c r="N224" i="43"/>
  <c r="M224" i="43"/>
  <c r="L224" i="43"/>
  <c r="K224" i="43"/>
  <c r="J224" i="43"/>
  <c r="I224" i="43"/>
  <c r="Q223" i="43"/>
  <c r="P223" i="43"/>
  <c r="O223" i="43"/>
  <c r="N223" i="43"/>
  <c r="M223" i="43"/>
  <c r="L223" i="43"/>
  <c r="K223" i="43"/>
  <c r="J223" i="43"/>
  <c r="I223" i="43"/>
  <c r="Q222" i="43"/>
  <c r="P222" i="43"/>
  <c r="O222" i="43"/>
  <c r="N222" i="43"/>
  <c r="M222" i="43"/>
  <c r="I222" i="43"/>
  <c r="G222" i="43"/>
  <c r="Q221" i="43"/>
  <c r="P221" i="43"/>
  <c r="O221" i="43"/>
  <c r="N221" i="43"/>
  <c r="M221" i="43"/>
  <c r="L221" i="43"/>
  <c r="K221" i="43"/>
  <c r="J221" i="43"/>
  <c r="I221" i="43"/>
  <c r="Q220" i="43"/>
  <c r="P220" i="43"/>
  <c r="O220" i="43"/>
  <c r="N220" i="43"/>
  <c r="M220" i="43"/>
  <c r="L220" i="43"/>
  <c r="K220" i="43"/>
  <c r="J220" i="43"/>
  <c r="I220" i="43"/>
  <c r="Q219" i="43"/>
  <c r="P219" i="43"/>
  <c r="O219" i="43"/>
  <c r="N219" i="43"/>
  <c r="M219" i="43"/>
  <c r="L219" i="43"/>
  <c r="K219" i="43"/>
  <c r="J219" i="43"/>
  <c r="I219" i="43"/>
  <c r="Q218" i="43"/>
  <c r="P218" i="43"/>
  <c r="O218" i="43"/>
  <c r="N218" i="43"/>
  <c r="M218" i="43"/>
  <c r="L218" i="43"/>
  <c r="K218" i="43"/>
  <c r="J218" i="43"/>
  <c r="I218" i="43"/>
  <c r="Q217" i="43"/>
  <c r="P217" i="43"/>
  <c r="O217" i="43"/>
  <c r="N217" i="43"/>
  <c r="M217" i="43"/>
  <c r="L217" i="43"/>
  <c r="K217" i="43"/>
  <c r="J217" i="43"/>
  <c r="I217" i="43"/>
  <c r="Q216" i="43"/>
  <c r="P216" i="43"/>
  <c r="O216" i="43"/>
  <c r="N216" i="43"/>
  <c r="M216" i="43"/>
  <c r="L216" i="43"/>
  <c r="K216" i="43"/>
  <c r="J216" i="43"/>
  <c r="I216" i="43"/>
  <c r="Q215" i="43"/>
  <c r="P215" i="43"/>
  <c r="O215" i="43"/>
  <c r="N215" i="43"/>
  <c r="M215" i="43"/>
  <c r="L215" i="43"/>
  <c r="K215" i="43"/>
  <c r="J215" i="43"/>
  <c r="I215" i="43"/>
  <c r="Q214" i="43"/>
  <c r="P214" i="43"/>
  <c r="O214" i="43"/>
  <c r="N214" i="43"/>
  <c r="M214" i="43"/>
  <c r="L214" i="43"/>
  <c r="K214" i="43"/>
  <c r="J214" i="43"/>
  <c r="I214" i="43"/>
  <c r="Q213" i="43"/>
  <c r="P213" i="43"/>
  <c r="O213" i="43"/>
  <c r="N213" i="43"/>
  <c r="M213" i="43"/>
  <c r="L213" i="43"/>
  <c r="K213" i="43"/>
  <c r="J213" i="43"/>
  <c r="I213" i="43"/>
  <c r="Q212" i="43"/>
  <c r="P212" i="43"/>
  <c r="O212" i="43"/>
  <c r="N212" i="43"/>
  <c r="M212" i="43"/>
  <c r="L212" i="43"/>
  <c r="K212" i="43"/>
  <c r="J212" i="43"/>
  <c r="I212" i="43"/>
  <c r="Q211" i="43"/>
  <c r="P211" i="43"/>
  <c r="O211" i="43"/>
  <c r="N211" i="43"/>
  <c r="M211" i="43"/>
  <c r="L211" i="43"/>
  <c r="K211" i="43"/>
  <c r="J211" i="43"/>
  <c r="I211" i="43"/>
  <c r="Q210" i="43"/>
  <c r="P210" i="43"/>
  <c r="O210" i="43"/>
  <c r="N210" i="43"/>
  <c r="M210" i="43"/>
  <c r="L210" i="43"/>
  <c r="K210" i="43"/>
  <c r="J210" i="43"/>
  <c r="I210" i="43"/>
  <c r="Q209" i="43"/>
  <c r="P209" i="43"/>
  <c r="O209" i="43"/>
  <c r="N209" i="43"/>
  <c r="M209" i="43"/>
  <c r="L209" i="43"/>
  <c r="K209" i="43"/>
  <c r="J209" i="43"/>
  <c r="I209" i="43"/>
  <c r="Q208" i="43"/>
  <c r="P208" i="43"/>
  <c r="O208" i="43"/>
  <c r="N208" i="43"/>
  <c r="M208" i="43"/>
  <c r="L208" i="43"/>
  <c r="K208" i="43"/>
  <c r="J208" i="43"/>
  <c r="I208" i="43"/>
  <c r="Q207" i="43"/>
  <c r="P207" i="43"/>
  <c r="O207" i="43"/>
  <c r="N207" i="43"/>
  <c r="M207" i="43"/>
  <c r="I207" i="43"/>
  <c r="G207" i="43"/>
  <c r="Q206" i="43"/>
  <c r="P206" i="43"/>
  <c r="O206" i="43"/>
  <c r="N206" i="43"/>
  <c r="M206" i="43"/>
  <c r="L206" i="43"/>
  <c r="K206" i="43"/>
  <c r="J206" i="43"/>
  <c r="I206" i="43"/>
  <c r="Q205" i="43"/>
  <c r="P205" i="43"/>
  <c r="O205" i="43"/>
  <c r="N205" i="43"/>
  <c r="M205" i="43"/>
  <c r="L205" i="43"/>
  <c r="K205" i="43"/>
  <c r="J205" i="43"/>
  <c r="I205" i="43"/>
  <c r="Q204" i="43"/>
  <c r="P204" i="43"/>
  <c r="O204" i="43"/>
  <c r="N204" i="43"/>
  <c r="M204" i="43"/>
  <c r="I204" i="43"/>
  <c r="G204" i="43"/>
  <c r="Q203" i="43"/>
  <c r="P203" i="43"/>
  <c r="O203" i="43"/>
  <c r="N203" i="43"/>
  <c r="M203" i="43"/>
  <c r="L203" i="43"/>
  <c r="K203" i="43"/>
  <c r="J203" i="43"/>
  <c r="I203" i="43"/>
  <c r="Q202" i="43"/>
  <c r="P202" i="43"/>
  <c r="O202" i="43"/>
  <c r="N202" i="43"/>
  <c r="M202" i="43"/>
  <c r="L202" i="43"/>
  <c r="K202" i="43"/>
  <c r="J202" i="43"/>
  <c r="I202" i="43"/>
  <c r="Q201" i="43"/>
  <c r="P201" i="43"/>
  <c r="O201" i="43"/>
  <c r="N201" i="43"/>
  <c r="M201" i="43"/>
  <c r="L201" i="43"/>
  <c r="K201" i="43"/>
  <c r="J201" i="43"/>
  <c r="I201" i="43"/>
  <c r="Q200" i="43"/>
  <c r="P200" i="43"/>
  <c r="O200" i="43"/>
  <c r="N200" i="43"/>
  <c r="M200" i="43"/>
  <c r="L200" i="43"/>
  <c r="K200" i="43"/>
  <c r="J200" i="43"/>
  <c r="I200" i="43"/>
  <c r="Q199" i="43"/>
  <c r="P199" i="43"/>
  <c r="O199" i="43"/>
  <c r="N199" i="43"/>
  <c r="M199" i="43"/>
  <c r="L199" i="43"/>
  <c r="K199" i="43"/>
  <c r="J199" i="43"/>
  <c r="I199" i="43"/>
  <c r="Q198" i="43"/>
  <c r="P198" i="43"/>
  <c r="O198" i="43"/>
  <c r="N198" i="43"/>
  <c r="M198" i="43"/>
  <c r="L198" i="43"/>
  <c r="K198" i="43"/>
  <c r="J198" i="43"/>
  <c r="I198" i="43"/>
  <c r="Q197" i="43"/>
  <c r="P197" i="43"/>
  <c r="O197" i="43"/>
  <c r="N197" i="43"/>
  <c r="M197" i="43"/>
  <c r="I197" i="43"/>
  <c r="G197" i="43"/>
  <c r="Q196" i="43"/>
  <c r="P196" i="43"/>
  <c r="O196" i="43"/>
  <c r="N196" i="43"/>
  <c r="M196" i="43"/>
  <c r="L196" i="43"/>
  <c r="K196" i="43"/>
  <c r="J196" i="43"/>
  <c r="I196" i="43"/>
  <c r="Q195" i="43"/>
  <c r="P195" i="43"/>
  <c r="O195" i="43"/>
  <c r="N195" i="43"/>
  <c r="M195" i="43"/>
  <c r="L195" i="43"/>
  <c r="K195" i="43"/>
  <c r="J195" i="43"/>
  <c r="I195" i="43"/>
  <c r="Q194" i="43"/>
  <c r="P194" i="43"/>
  <c r="O194" i="43"/>
  <c r="N194" i="43"/>
  <c r="M194" i="43"/>
  <c r="L194" i="43"/>
  <c r="K194" i="43"/>
  <c r="J194" i="43"/>
  <c r="I194" i="43"/>
  <c r="Q193" i="43"/>
  <c r="P193" i="43"/>
  <c r="O193" i="43"/>
  <c r="N193" i="43"/>
  <c r="M193" i="43"/>
  <c r="L193" i="43"/>
  <c r="K193" i="43"/>
  <c r="J193" i="43"/>
  <c r="I193" i="43"/>
  <c r="Q192" i="43"/>
  <c r="P192" i="43"/>
  <c r="O192" i="43"/>
  <c r="N192" i="43"/>
  <c r="M192" i="43"/>
  <c r="I192" i="43"/>
  <c r="G192" i="43"/>
  <c r="Q191" i="43"/>
  <c r="P191" i="43"/>
  <c r="O191" i="43"/>
  <c r="N191" i="43"/>
  <c r="M191" i="43"/>
  <c r="L191" i="43"/>
  <c r="K191" i="43"/>
  <c r="J191" i="43"/>
  <c r="I191" i="43"/>
  <c r="Q190" i="43"/>
  <c r="P190" i="43"/>
  <c r="O190" i="43"/>
  <c r="N190" i="43"/>
  <c r="M190" i="43"/>
  <c r="L190" i="43"/>
  <c r="K190" i="43"/>
  <c r="J190" i="43"/>
  <c r="I190" i="43"/>
  <c r="Q189" i="43"/>
  <c r="P189" i="43"/>
  <c r="O189" i="43"/>
  <c r="N189" i="43"/>
  <c r="M189" i="43"/>
  <c r="I189" i="43"/>
  <c r="G189" i="43"/>
  <c r="Q188" i="43"/>
  <c r="P188" i="43"/>
  <c r="O188" i="43"/>
  <c r="N188" i="43"/>
  <c r="M188" i="43"/>
  <c r="L188" i="43"/>
  <c r="K188" i="43"/>
  <c r="J188" i="43"/>
  <c r="I188" i="43"/>
  <c r="Q187" i="43"/>
  <c r="P187" i="43"/>
  <c r="O187" i="43"/>
  <c r="N187" i="43"/>
  <c r="M187" i="43"/>
  <c r="I187" i="43"/>
  <c r="G187" i="43"/>
  <c r="Q186" i="43"/>
  <c r="P186" i="43"/>
  <c r="O186" i="43"/>
  <c r="N186" i="43"/>
  <c r="M186" i="43"/>
  <c r="L186" i="43"/>
  <c r="K186" i="43"/>
  <c r="J186" i="43"/>
  <c r="I186" i="43"/>
  <c r="Q185" i="43"/>
  <c r="P185" i="43"/>
  <c r="O185" i="43"/>
  <c r="N185" i="43"/>
  <c r="M185" i="43"/>
  <c r="L185" i="43"/>
  <c r="K185" i="43"/>
  <c r="J185" i="43"/>
  <c r="I185" i="43"/>
  <c r="Q184" i="43"/>
  <c r="P184" i="43"/>
  <c r="O184" i="43"/>
  <c r="N184" i="43"/>
  <c r="M184" i="43"/>
  <c r="L184" i="43"/>
  <c r="K184" i="43"/>
  <c r="J184" i="43"/>
  <c r="I184" i="43"/>
  <c r="Q183" i="43"/>
  <c r="P183" i="43"/>
  <c r="O183" i="43"/>
  <c r="N183" i="43"/>
  <c r="M183" i="43"/>
  <c r="L183" i="43"/>
  <c r="K183" i="43"/>
  <c r="J183" i="43"/>
  <c r="I183" i="43"/>
  <c r="Q182" i="43"/>
  <c r="P182" i="43"/>
  <c r="O182" i="43"/>
  <c r="N182" i="43"/>
  <c r="M182" i="43"/>
  <c r="L182" i="43"/>
  <c r="K182" i="43"/>
  <c r="J182" i="43"/>
  <c r="I182" i="43"/>
  <c r="Q181" i="43"/>
  <c r="P181" i="43"/>
  <c r="O181" i="43"/>
  <c r="N181" i="43"/>
  <c r="M181" i="43"/>
  <c r="L181" i="43"/>
  <c r="K181" i="43"/>
  <c r="J181" i="43"/>
  <c r="I181" i="43"/>
  <c r="Q180" i="43"/>
  <c r="P180" i="43"/>
  <c r="O180" i="43"/>
  <c r="N180" i="43"/>
  <c r="M180" i="43"/>
  <c r="I180" i="43"/>
  <c r="G180" i="43"/>
  <c r="Q179" i="43"/>
  <c r="P179" i="43"/>
  <c r="O179" i="43"/>
  <c r="N179" i="43"/>
  <c r="M179" i="43"/>
  <c r="L179" i="43"/>
  <c r="K179" i="43"/>
  <c r="J179" i="43"/>
  <c r="I179" i="43"/>
  <c r="Q178" i="43"/>
  <c r="P178" i="43"/>
  <c r="O178" i="43"/>
  <c r="N178" i="43"/>
  <c r="M178" i="43"/>
  <c r="L178" i="43"/>
  <c r="K178" i="43"/>
  <c r="J178" i="43"/>
  <c r="I178" i="43"/>
  <c r="Q177" i="43"/>
  <c r="P177" i="43"/>
  <c r="O177" i="43"/>
  <c r="N177" i="43"/>
  <c r="M177" i="43"/>
  <c r="L177" i="43"/>
  <c r="K177" i="43"/>
  <c r="J177" i="43"/>
  <c r="I177" i="43"/>
  <c r="Q176" i="43"/>
  <c r="P176" i="43"/>
  <c r="O176" i="43"/>
  <c r="N176" i="43"/>
  <c r="M176" i="43"/>
  <c r="L176" i="43"/>
  <c r="K176" i="43"/>
  <c r="J176" i="43"/>
  <c r="I176" i="43"/>
  <c r="Q175" i="43"/>
  <c r="P175" i="43"/>
  <c r="O175" i="43"/>
  <c r="N175" i="43"/>
  <c r="M175" i="43"/>
  <c r="L175" i="43"/>
  <c r="K175" i="43"/>
  <c r="J175" i="43"/>
  <c r="I175" i="43"/>
  <c r="Q174" i="43"/>
  <c r="P174" i="43"/>
  <c r="O174" i="43"/>
  <c r="N174" i="43"/>
  <c r="M174" i="43"/>
  <c r="L174" i="43"/>
  <c r="K174" i="43"/>
  <c r="J174" i="43"/>
  <c r="I174" i="43"/>
  <c r="Q173" i="43"/>
  <c r="P173" i="43"/>
  <c r="O173" i="43"/>
  <c r="N173" i="43"/>
  <c r="M173" i="43"/>
  <c r="L173" i="43"/>
  <c r="K173" i="43"/>
  <c r="J173" i="43"/>
  <c r="I173" i="43"/>
  <c r="Q172" i="43"/>
  <c r="P172" i="43"/>
  <c r="O172" i="43"/>
  <c r="N172" i="43"/>
  <c r="M172" i="43"/>
  <c r="L172" i="43"/>
  <c r="K172" i="43"/>
  <c r="J172" i="43"/>
  <c r="I172" i="43"/>
  <c r="Q171" i="43"/>
  <c r="P171" i="43"/>
  <c r="O171" i="43"/>
  <c r="N171" i="43"/>
  <c r="M171" i="43"/>
  <c r="L171" i="43"/>
  <c r="K171" i="43"/>
  <c r="J171" i="43"/>
  <c r="I171" i="43"/>
  <c r="Q170" i="43"/>
  <c r="P170" i="43"/>
  <c r="O170" i="43"/>
  <c r="N170" i="43"/>
  <c r="M170" i="43"/>
  <c r="L170" i="43"/>
  <c r="K170" i="43"/>
  <c r="J170" i="43"/>
  <c r="I170" i="43"/>
  <c r="Q169" i="43"/>
  <c r="P169" i="43"/>
  <c r="O169" i="43"/>
  <c r="N169" i="43"/>
  <c r="M169" i="43"/>
  <c r="L169" i="43"/>
  <c r="K169" i="43"/>
  <c r="J169" i="43"/>
  <c r="I169" i="43"/>
  <c r="Q168" i="43"/>
  <c r="P168" i="43"/>
  <c r="O168" i="43"/>
  <c r="N168" i="43"/>
  <c r="M168" i="43"/>
  <c r="L168" i="43"/>
  <c r="K168" i="43"/>
  <c r="J168" i="43"/>
  <c r="I168" i="43"/>
  <c r="Q167" i="43"/>
  <c r="P167" i="43"/>
  <c r="O167" i="43"/>
  <c r="N167" i="43"/>
  <c r="M167" i="43"/>
  <c r="L167" i="43"/>
  <c r="K167" i="43"/>
  <c r="J167" i="43"/>
  <c r="I167" i="43"/>
  <c r="Q166" i="43"/>
  <c r="P166" i="43"/>
  <c r="O166" i="43"/>
  <c r="N166" i="43"/>
  <c r="M166" i="43"/>
  <c r="L166" i="43"/>
  <c r="K166" i="43"/>
  <c r="J166" i="43"/>
  <c r="I166" i="43"/>
  <c r="Q165" i="43"/>
  <c r="P165" i="43"/>
  <c r="O165" i="43"/>
  <c r="N165" i="43"/>
  <c r="M165" i="43"/>
  <c r="L165" i="43"/>
  <c r="K165" i="43"/>
  <c r="J165" i="43"/>
  <c r="I165" i="43"/>
  <c r="Q164" i="43"/>
  <c r="P164" i="43"/>
  <c r="O164" i="43"/>
  <c r="N164" i="43"/>
  <c r="M164" i="43"/>
  <c r="L164" i="43"/>
  <c r="K164" i="43"/>
  <c r="J164" i="43"/>
  <c r="I164" i="43"/>
  <c r="Q163" i="43"/>
  <c r="P163" i="43"/>
  <c r="O163" i="43"/>
  <c r="N163" i="43"/>
  <c r="M163" i="43"/>
  <c r="L163" i="43"/>
  <c r="K163" i="43"/>
  <c r="J163" i="43"/>
  <c r="I163" i="43"/>
  <c r="Q162" i="43"/>
  <c r="P162" i="43"/>
  <c r="O162" i="43"/>
  <c r="N162" i="43"/>
  <c r="M162" i="43"/>
  <c r="L162" i="43"/>
  <c r="K162" i="43"/>
  <c r="J162" i="43"/>
  <c r="I162" i="43"/>
  <c r="Q161" i="43"/>
  <c r="P161" i="43"/>
  <c r="O161" i="43"/>
  <c r="N161" i="43"/>
  <c r="M161" i="43"/>
  <c r="L161" i="43"/>
  <c r="K161" i="43"/>
  <c r="J161" i="43"/>
  <c r="I161" i="43"/>
  <c r="Q160" i="43"/>
  <c r="P160" i="43"/>
  <c r="O160" i="43"/>
  <c r="N160" i="43"/>
  <c r="M160" i="43"/>
  <c r="L160" i="43"/>
  <c r="K160" i="43"/>
  <c r="J160" i="43"/>
  <c r="I160" i="43"/>
  <c r="Q159" i="43"/>
  <c r="P159" i="43"/>
  <c r="O159" i="43"/>
  <c r="N159" i="43"/>
  <c r="M159" i="43"/>
  <c r="L159" i="43"/>
  <c r="K159" i="43"/>
  <c r="J159" i="43"/>
  <c r="I159" i="43"/>
  <c r="Q158" i="43"/>
  <c r="P158" i="43"/>
  <c r="O158" i="43"/>
  <c r="N158" i="43"/>
  <c r="M158" i="43"/>
  <c r="L158" i="43"/>
  <c r="K158" i="43"/>
  <c r="J158" i="43"/>
  <c r="I158" i="43"/>
  <c r="Q157" i="43"/>
  <c r="P157" i="43"/>
  <c r="O157" i="43"/>
  <c r="N157" i="43"/>
  <c r="M157" i="43"/>
  <c r="L157" i="43"/>
  <c r="K157" i="43"/>
  <c r="J157" i="43"/>
  <c r="I157" i="43"/>
  <c r="Q156" i="43"/>
  <c r="P156" i="43"/>
  <c r="O156" i="43"/>
  <c r="N156" i="43"/>
  <c r="M156" i="43"/>
  <c r="L156" i="43"/>
  <c r="K156" i="43"/>
  <c r="J156" i="43"/>
  <c r="I156" i="43"/>
  <c r="Q155" i="43"/>
  <c r="P155" i="43"/>
  <c r="O155" i="43"/>
  <c r="N155" i="43"/>
  <c r="M155" i="43"/>
  <c r="I155" i="43"/>
  <c r="G155" i="43"/>
  <c r="Q154" i="43"/>
  <c r="P154" i="43"/>
  <c r="O154" i="43"/>
  <c r="N154" i="43"/>
  <c r="M154" i="43"/>
  <c r="L154" i="43"/>
  <c r="K154" i="43"/>
  <c r="J154" i="43"/>
  <c r="I154" i="43"/>
  <c r="Q153" i="43"/>
  <c r="P153" i="43"/>
  <c r="O153" i="43"/>
  <c r="N153" i="43"/>
  <c r="M153" i="43"/>
  <c r="L153" i="43"/>
  <c r="K153" i="43"/>
  <c r="J153" i="43"/>
  <c r="I153" i="43"/>
  <c r="Q152" i="43"/>
  <c r="P152" i="43"/>
  <c r="O152" i="43"/>
  <c r="N152" i="43"/>
  <c r="M152" i="43"/>
  <c r="L152" i="43"/>
  <c r="K152" i="43"/>
  <c r="J152" i="43"/>
  <c r="I152" i="43"/>
  <c r="Q151" i="43"/>
  <c r="P151" i="43"/>
  <c r="O151" i="43"/>
  <c r="N151" i="43"/>
  <c r="M151" i="43"/>
  <c r="L151" i="43"/>
  <c r="K151" i="43"/>
  <c r="J151" i="43"/>
  <c r="I151" i="43"/>
  <c r="Q150" i="43"/>
  <c r="P150" i="43"/>
  <c r="O150" i="43"/>
  <c r="N150" i="43"/>
  <c r="M150" i="43"/>
  <c r="L150" i="43"/>
  <c r="K150" i="43"/>
  <c r="J150" i="43"/>
  <c r="I150" i="43"/>
  <c r="Q149" i="43"/>
  <c r="P149" i="43"/>
  <c r="O149" i="43"/>
  <c r="N149" i="43"/>
  <c r="M149" i="43"/>
  <c r="L149" i="43"/>
  <c r="K149" i="43"/>
  <c r="J149" i="43"/>
  <c r="I149" i="43"/>
  <c r="Q148" i="43"/>
  <c r="P148" i="43"/>
  <c r="O148" i="43"/>
  <c r="N148" i="43"/>
  <c r="M148" i="43"/>
  <c r="L148" i="43"/>
  <c r="K148" i="43"/>
  <c r="J148" i="43"/>
  <c r="I148" i="43"/>
  <c r="Q147" i="43"/>
  <c r="P147" i="43"/>
  <c r="O147" i="43"/>
  <c r="N147" i="43"/>
  <c r="M147" i="43"/>
  <c r="L147" i="43"/>
  <c r="K147" i="43"/>
  <c r="J147" i="43"/>
  <c r="I147" i="43"/>
  <c r="Q146" i="43"/>
  <c r="P146" i="43"/>
  <c r="O146" i="43"/>
  <c r="N146" i="43"/>
  <c r="M146" i="43"/>
  <c r="L146" i="43"/>
  <c r="K146" i="43"/>
  <c r="J146" i="43"/>
  <c r="I146" i="43"/>
  <c r="Q145" i="43"/>
  <c r="P145" i="43"/>
  <c r="O145" i="43"/>
  <c r="N145" i="43"/>
  <c r="M145" i="43"/>
  <c r="L145" i="43"/>
  <c r="K145" i="43"/>
  <c r="J145" i="43"/>
  <c r="I145" i="43"/>
  <c r="Q144" i="43"/>
  <c r="P144" i="43"/>
  <c r="O144" i="43"/>
  <c r="N144" i="43"/>
  <c r="M144" i="43"/>
  <c r="I144" i="43"/>
  <c r="G144" i="43"/>
  <c r="Q143" i="43"/>
  <c r="P143" i="43"/>
  <c r="O143" i="43"/>
  <c r="N143" i="43"/>
  <c r="M143" i="43"/>
  <c r="L143" i="43"/>
  <c r="K143" i="43"/>
  <c r="J143" i="43"/>
  <c r="I143" i="43"/>
  <c r="Q142" i="43"/>
  <c r="P142" i="43"/>
  <c r="O142" i="43"/>
  <c r="N142" i="43"/>
  <c r="M142" i="43"/>
  <c r="L142" i="43"/>
  <c r="K142" i="43"/>
  <c r="J142" i="43"/>
  <c r="I142" i="43"/>
  <c r="Q141" i="43"/>
  <c r="P141" i="43"/>
  <c r="O141" i="43"/>
  <c r="N141" i="43"/>
  <c r="M141" i="43"/>
  <c r="L141" i="43"/>
  <c r="K141" i="43"/>
  <c r="J141" i="43"/>
  <c r="I141" i="43"/>
  <c r="Q140" i="43"/>
  <c r="P140" i="43"/>
  <c r="O140" i="43"/>
  <c r="N140" i="43"/>
  <c r="M140" i="43"/>
  <c r="L140" i="43"/>
  <c r="K140" i="43"/>
  <c r="J140" i="43"/>
  <c r="I140" i="43"/>
  <c r="Q139" i="43"/>
  <c r="P139" i="43"/>
  <c r="O139" i="43"/>
  <c r="N139" i="43"/>
  <c r="M139" i="43"/>
  <c r="L139" i="43"/>
  <c r="K139" i="43"/>
  <c r="J139" i="43"/>
  <c r="I139" i="43"/>
  <c r="Q138" i="43"/>
  <c r="P138" i="43"/>
  <c r="O138" i="43"/>
  <c r="N138" i="43"/>
  <c r="M138" i="43"/>
  <c r="L138" i="43"/>
  <c r="K138" i="43"/>
  <c r="J138" i="43"/>
  <c r="I138" i="43"/>
  <c r="Q137" i="43"/>
  <c r="P137" i="43"/>
  <c r="O137" i="43"/>
  <c r="N137" i="43"/>
  <c r="M137" i="43"/>
  <c r="L137" i="43"/>
  <c r="K137" i="43"/>
  <c r="J137" i="43"/>
  <c r="I137" i="43"/>
  <c r="Q136" i="43"/>
  <c r="P136" i="43"/>
  <c r="O136" i="43"/>
  <c r="N136" i="43"/>
  <c r="M136" i="43"/>
  <c r="L136" i="43"/>
  <c r="K136" i="43"/>
  <c r="J136" i="43"/>
  <c r="I136" i="43"/>
  <c r="Q135" i="43"/>
  <c r="P135" i="43"/>
  <c r="O135" i="43"/>
  <c r="N135" i="43"/>
  <c r="M135" i="43"/>
  <c r="L135" i="43"/>
  <c r="K135" i="43"/>
  <c r="J135" i="43"/>
  <c r="I135" i="43"/>
  <c r="Q134" i="43"/>
  <c r="P134" i="43"/>
  <c r="O134" i="43"/>
  <c r="N134" i="43"/>
  <c r="M134" i="43"/>
  <c r="I134" i="43"/>
  <c r="G134" i="43"/>
  <c r="Q133" i="43"/>
  <c r="P133" i="43"/>
  <c r="O133" i="43"/>
  <c r="N133" i="43"/>
  <c r="M133" i="43"/>
  <c r="L133" i="43"/>
  <c r="K133" i="43"/>
  <c r="J133" i="43"/>
  <c r="I133" i="43"/>
  <c r="Q132" i="43"/>
  <c r="P132" i="43"/>
  <c r="O132" i="43"/>
  <c r="N132" i="43"/>
  <c r="M132" i="43"/>
  <c r="L132" i="43"/>
  <c r="K132" i="43"/>
  <c r="J132" i="43"/>
  <c r="I132" i="43"/>
  <c r="Q131" i="43"/>
  <c r="P131" i="43"/>
  <c r="O131" i="43"/>
  <c r="N131" i="43"/>
  <c r="M131" i="43"/>
  <c r="L131" i="43"/>
  <c r="K131" i="43"/>
  <c r="J131" i="43"/>
  <c r="I131" i="43"/>
  <c r="Q130" i="43"/>
  <c r="P130" i="43"/>
  <c r="O130" i="43"/>
  <c r="N130" i="43"/>
  <c r="M130" i="43"/>
  <c r="L130" i="43"/>
  <c r="K130" i="43"/>
  <c r="J130" i="43"/>
  <c r="I130" i="43"/>
  <c r="Q129" i="43"/>
  <c r="P129" i="43"/>
  <c r="O129" i="43"/>
  <c r="N129" i="43"/>
  <c r="M129" i="43"/>
  <c r="L129" i="43"/>
  <c r="K129" i="43"/>
  <c r="J129" i="43"/>
  <c r="I129" i="43"/>
  <c r="Q128" i="43"/>
  <c r="P128" i="43"/>
  <c r="O128" i="43"/>
  <c r="N128" i="43"/>
  <c r="M128" i="43"/>
  <c r="L128" i="43"/>
  <c r="K128" i="43"/>
  <c r="J128" i="43"/>
  <c r="I128" i="43"/>
  <c r="Q127" i="43"/>
  <c r="P127" i="43"/>
  <c r="O127" i="43"/>
  <c r="N127" i="43"/>
  <c r="M127" i="43"/>
  <c r="L127" i="43"/>
  <c r="K127" i="43"/>
  <c r="J127" i="43"/>
  <c r="I127" i="43"/>
  <c r="Q126" i="43"/>
  <c r="P126" i="43"/>
  <c r="O126" i="43"/>
  <c r="N126" i="43"/>
  <c r="M126" i="43"/>
  <c r="L126" i="43"/>
  <c r="K126" i="43"/>
  <c r="J126" i="43"/>
  <c r="I126" i="43"/>
  <c r="Q125" i="43"/>
  <c r="P125" i="43"/>
  <c r="O125" i="43"/>
  <c r="N125" i="43"/>
  <c r="M125" i="43"/>
  <c r="I125" i="43"/>
  <c r="G125" i="43"/>
  <c r="Q124" i="43"/>
  <c r="P124" i="43"/>
  <c r="O124" i="43"/>
  <c r="N124" i="43"/>
  <c r="M124" i="43"/>
  <c r="L124" i="43"/>
  <c r="K124" i="43"/>
  <c r="J124" i="43"/>
  <c r="I124" i="43"/>
  <c r="Q123" i="43"/>
  <c r="P123" i="43"/>
  <c r="O123" i="43"/>
  <c r="N123" i="43"/>
  <c r="M123" i="43"/>
  <c r="L123" i="43"/>
  <c r="K123" i="43"/>
  <c r="J123" i="43"/>
  <c r="I123" i="43"/>
  <c r="Q122" i="43"/>
  <c r="P122" i="43"/>
  <c r="O122" i="43"/>
  <c r="N122" i="43"/>
  <c r="M122" i="43"/>
  <c r="L122" i="43"/>
  <c r="K122" i="43"/>
  <c r="J122" i="43"/>
  <c r="I122" i="43"/>
  <c r="Q121" i="43"/>
  <c r="P121" i="43"/>
  <c r="O121" i="43"/>
  <c r="N121" i="43"/>
  <c r="M121" i="43"/>
  <c r="L121" i="43"/>
  <c r="K121" i="43"/>
  <c r="J121" i="43"/>
  <c r="I121" i="43"/>
  <c r="Q120" i="43"/>
  <c r="P120" i="43"/>
  <c r="O120" i="43"/>
  <c r="N120" i="43"/>
  <c r="M120" i="43"/>
  <c r="L120" i="43"/>
  <c r="K120" i="43"/>
  <c r="J120" i="43"/>
  <c r="I120" i="43"/>
  <c r="Q119" i="43"/>
  <c r="P119" i="43"/>
  <c r="O119" i="43"/>
  <c r="N119" i="43"/>
  <c r="M119" i="43"/>
  <c r="L119" i="43"/>
  <c r="K119" i="43"/>
  <c r="J119" i="43"/>
  <c r="I119" i="43"/>
  <c r="Q118" i="43"/>
  <c r="P118" i="43"/>
  <c r="O118" i="43"/>
  <c r="N118" i="43"/>
  <c r="M118" i="43"/>
  <c r="L118" i="43"/>
  <c r="K118" i="43"/>
  <c r="J118" i="43"/>
  <c r="I118" i="43"/>
  <c r="Q117" i="43"/>
  <c r="P117" i="43"/>
  <c r="O117" i="43"/>
  <c r="N117" i="43"/>
  <c r="M117" i="43"/>
  <c r="I117" i="43"/>
  <c r="G117" i="43"/>
  <c r="Q116" i="43"/>
  <c r="P116" i="43"/>
  <c r="O116" i="43"/>
  <c r="N116" i="43"/>
  <c r="M116" i="43"/>
  <c r="L116" i="43"/>
  <c r="K116" i="43"/>
  <c r="J116" i="43"/>
  <c r="I116" i="43"/>
  <c r="Q115" i="43"/>
  <c r="P115" i="43"/>
  <c r="O115" i="43"/>
  <c r="N115" i="43"/>
  <c r="M115" i="43"/>
  <c r="L115" i="43"/>
  <c r="K115" i="43"/>
  <c r="J115" i="43"/>
  <c r="I115" i="43"/>
  <c r="Q114" i="43"/>
  <c r="P114" i="43"/>
  <c r="O114" i="43"/>
  <c r="N114" i="43"/>
  <c r="M114" i="43"/>
  <c r="L114" i="43"/>
  <c r="K114" i="43"/>
  <c r="J114" i="43"/>
  <c r="I114" i="43"/>
  <c r="Q113" i="43"/>
  <c r="P113" i="43"/>
  <c r="O113" i="43"/>
  <c r="N113" i="43"/>
  <c r="M113" i="43"/>
  <c r="L113" i="43"/>
  <c r="K113" i="43"/>
  <c r="J113" i="43"/>
  <c r="I113" i="43"/>
  <c r="Q112" i="43"/>
  <c r="P112" i="43"/>
  <c r="O112" i="43"/>
  <c r="N112" i="43"/>
  <c r="M112" i="43"/>
  <c r="L112" i="43"/>
  <c r="K112" i="43"/>
  <c r="J112" i="43"/>
  <c r="I112" i="43"/>
  <c r="Q111" i="43"/>
  <c r="P111" i="43"/>
  <c r="O111" i="43"/>
  <c r="N111" i="43"/>
  <c r="M111" i="43"/>
  <c r="L111" i="43"/>
  <c r="K111" i="43"/>
  <c r="J111" i="43"/>
  <c r="I111" i="43"/>
  <c r="Q110" i="43"/>
  <c r="P110" i="43"/>
  <c r="O110" i="43"/>
  <c r="N110" i="43"/>
  <c r="M110" i="43"/>
  <c r="L110" i="43"/>
  <c r="K110" i="43"/>
  <c r="J110" i="43"/>
  <c r="I110" i="43"/>
  <c r="Q109" i="43"/>
  <c r="P109" i="43"/>
  <c r="O109" i="43"/>
  <c r="N109" i="43"/>
  <c r="M109" i="43"/>
  <c r="L109" i="43"/>
  <c r="K109" i="43"/>
  <c r="J109" i="43"/>
  <c r="I109" i="43"/>
  <c r="Q108" i="43"/>
  <c r="P108" i="43"/>
  <c r="O108" i="43"/>
  <c r="N108" i="43"/>
  <c r="M108" i="43"/>
  <c r="L108" i="43"/>
  <c r="K108" i="43"/>
  <c r="J108" i="43"/>
  <c r="I108" i="43"/>
  <c r="Q107" i="43"/>
  <c r="P107" i="43"/>
  <c r="O107" i="43"/>
  <c r="N107" i="43"/>
  <c r="M107" i="43"/>
  <c r="L107" i="43"/>
  <c r="K107" i="43"/>
  <c r="J107" i="43"/>
  <c r="I107" i="43"/>
  <c r="Q106" i="43"/>
  <c r="P106" i="43"/>
  <c r="O106" i="43"/>
  <c r="N106" i="43"/>
  <c r="M106" i="43"/>
  <c r="L106" i="43"/>
  <c r="K106" i="43"/>
  <c r="J106" i="43"/>
  <c r="I106" i="43"/>
  <c r="Q105" i="43"/>
  <c r="P105" i="43"/>
  <c r="O105" i="43"/>
  <c r="N105" i="43"/>
  <c r="M105" i="43"/>
  <c r="L105" i="43"/>
  <c r="K105" i="43"/>
  <c r="J105" i="43"/>
  <c r="I105" i="43"/>
  <c r="Q104" i="43"/>
  <c r="P104" i="43"/>
  <c r="O104" i="43"/>
  <c r="N104" i="43"/>
  <c r="M104" i="43"/>
  <c r="L104" i="43"/>
  <c r="K104" i="43"/>
  <c r="J104" i="43"/>
  <c r="I104" i="43"/>
  <c r="Q103" i="43"/>
  <c r="P103" i="43"/>
  <c r="O103" i="43"/>
  <c r="N103" i="43"/>
  <c r="M103" i="43"/>
  <c r="L103" i="43"/>
  <c r="K103" i="43"/>
  <c r="J103" i="43"/>
  <c r="I103" i="43"/>
  <c r="Q102" i="43"/>
  <c r="P102" i="43"/>
  <c r="O102" i="43"/>
  <c r="N102" i="43"/>
  <c r="M102" i="43"/>
  <c r="L102" i="43"/>
  <c r="K102" i="43"/>
  <c r="J102" i="43"/>
  <c r="I102" i="43"/>
  <c r="Q101" i="43"/>
  <c r="P101" i="43"/>
  <c r="O101" i="43"/>
  <c r="N101" i="43"/>
  <c r="M101" i="43"/>
  <c r="L101" i="43"/>
  <c r="K101" i="43"/>
  <c r="J101" i="43"/>
  <c r="I101" i="43"/>
  <c r="Q100" i="43"/>
  <c r="P100" i="43"/>
  <c r="O100" i="43"/>
  <c r="N100" i="43"/>
  <c r="M100" i="43"/>
  <c r="L100" i="43"/>
  <c r="K100" i="43"/>
  <c r="J100" i="43"/>
  <c r="I100" i="43"/>
  <c r="Q99" i="43"/>
  <c r="P99" i="43"/>
  <c r="O99" i="43"/>
  <c r="N99" i="43"/>
  <c r="M99" i="43"/>
  <c r="I99" i="43"/>
  <c r="G99" i="43"/>
  <c r="Q98" i="43"/>
  <c r="P98" i="43"/>
  <c r="O98" i="43"/>
  <c r="N98" i="43"/>
  <c r="M98" i="43"/>
  <c r="L98" i="43"/>
  <c r="K98" i="43"/>
  <c r="J98" i="43"/>
  <c r="I98" i="43"/>
  <c r="Q97" i="43"/>
  <c r="P97" i="43"/>
  <c r="O97" i="43"/>
  <c r="N97" i="43"/>
  <c r="M97" i="43"/>
  <c r="L97" i="43"/>
  <c r="K97" i="43"/>
  <c r="J97" i="43"/>
  <c r="Q96" i="43"/>
  <c r="P96" i="43"/>
  <c r="O96" i="43"/>
  <c r="N96" i="43"/>
  <c r="M96" i="43"/>
  <c r="L96" i="43"/>
  <c r="K96" i="43"/>
  <c r="J96" i="43"/>
  <c r="I96" i="43"/>
  <c r="Q95" i="43"/>
  <c r="P95" i="43"/>
  <c r="O95" i="43"/>
  <c r="N95" i="43"/>
  <c r="M95" i="43"/>
  <c r="L95" i="43"/>
  <c r="K95" i="43"/>
  <c r="J95" i="43"/>
  <c r="I95" i="43"/>
  <c r="Q69" i="43"/>
  <c r="P69" i="43"/>
  <c r="O69" i="43"/>
  <c r="N69" i="43"/>
  <c r="M69" i="43"/>
  <c r="I69" i="43"/>
  <c r="Q68" i="43"/>
  <c r="P68" i="43"/>
  <c r="O68" i="43"/>
  <c r="N68" i="43"/>
  <c r="M68" i="43"/>
  <c r="L68" i="43"/>
  <c r="K68" i="43"/>
  <c r="J68" i="43"/>
  <c r="I68" i="43"/>
  <c r="Q67" i="43"/>
  <c r="P67" i="43"/>
  <c r="O67" i="43"/>
  <c r="N67" i="43"/>
  <c r="M67" i="43"/>
  <c r="L67" i="43"/>
  <c r="K67" i="43"/>
  <c r="J67" i="43"/>
  <c r="I67" i="43"/>
  <c r="Q66" i="43"/>
  <c r="P66" i="43"/>
  <c r="O66" i="43"/>
  <c r="N66" i="43"/>
  <c r="M66" i="43"/>
  <c r="L66" i="43"/>
  <c r="K66" i="43"/>
  <c r="J66" i="43"/>
  <c r="I66" i="43"/>
  <c r="Q65" i="43"/>
  <c r="P65" i="43"/>
  <c r="O65" i="43"/>
  <c r="N65" i="43"/>
  <c r="M65" i="43"/>
  <c r="L65" i="43"/>
  <c r="K65" i="43"/>
  <c r="J65" i="43"/>
  <c r="I65" i="43"/>
  <c r="Q64" i="43"/>
  <c r="P64" i="43"/>
  <c r="O64" i="43"/>
  <c r="N64" i="43"/>
  <c r="M64" i="43"/>
  <c r="L64" i="43"/>
  <c r="K64" i="43"/>
  <c r="J64" i="43"/>
  <c r="I64" i="43"/>
  <c r="Q63" i="43"/>
  <c r="P63" i="43"/>
  <c r="O63" i="43"/>
  <c r="N63" i="43"/>
  <c r="M63" i="43"/>
  <c r="L63" i="43"/>
  <c r="K63" i="43"/>
  <c r="J63" i="43"/>
  <c r="I63" i="43"/>
  <c r="Q62" i="43"/>
  <c r="P62" i="43"/>
  <c r="O62" i="43"/>
  <c r="N62" i="43"/>
  <c r="M62" i="43"/>
  <c r="L62" i="43"/>
  <c r="K62" i="43"/>
  <c r="J62" i="43"/>
  <c r="I62" i="43"/>
  <c r="Q61" i="43"/>
  <c r="P61" i="43"/>
  <c r="O61" i="43"/>
  <c r="N61" i="43"/>
  <c r="M61" i="43"/>
  <c r="L61" i="43"/>
  <c r="K61" i="43"/>
  <c r="J61" i="43"/>
  <c r="I61" i="43"/>
  <c r="Q60" i="43"/>
  <c r="P60" i="43"/>
  <c r="O60" i="43"/>
  <c r="N60" i="43"/>
  <c r="M60" i="43"/>
  <c r="L60" i="43"/>
  <c r="K60" i="43"/>
  <c r="J60" i="43"/>
  <c r="I60" i="43"/>
  <c r="Q59" i="43"/>
  <c r="P59" i="43"/>
  <c r="O59" i="43"/>
  <c r="N59" i="43"/>
  <c r="M59" i="43"/>
  <c r="I59" i="43"/>
  <c r="G59" i="43"/>
  <c r="Q58" i="43"/>
  <c r="P58" i="43"/>
  <c r="O58" i="43"/>
  <c r="N58" i="43"/>
  <c r="M58" i="43"/>
  <c r="L58" i="43"/>
  <c r="K58" i="43"/>
  <c r="J58" i="43"/>
  <c r="I58" i="43"/>
  <c r="Q57" i="43"/>
  <c r="P57" i="43"/>
  <c r="O57" i="43"/>
  <c r="N57" i="43"/>
  <c r="M57" i="43"/>
  <c r="L57" i="43"/>
  <c r="K57" i="43"/>
  <c r="J57" i="43"/>
  <c r="I57" i="43"/>
  <c r="Q54" i="43"/>
  <c r="P54" i="43"/>
  <c r="O54" i="43"/>
  <c r="N54" i="43"/>
  <c r="M54" i="43"/>
  <c r="L54" i="43"/>
  <c r="K54" i="43"/>
  <c r="J54" i="43"/>
  <c r="I54" i="43"/>
  <c r="Q55" i="43"/>
  <c r="P55" i="43"/>
  <c r="O55" i="43"/>
  <c r="N55" i="43"/>
  <c r="M55" i="43"/>
  <c r="L55" i="43"/>
  <c r="K55" i="43"/>
  <c r="J55" i="43"/>
  <c r="I55" i="43"/>
  <c r="Q56" i="43"/>
  <c r="P56" i="43"/>
  <c r="O56" i="43"/>
  <c r="N56" i="43"/>
  <c r="M56" i="43"/>
  <c r="L56" i="43"/>
  <c r="K56" i="43"/>
  <c r="J56" i="43"/>
  <c r="I56" i="43"/>
  <c r="Q53" i="43"/>
  <c r="P53" i="43"/>
  <c r="O53" i="43"/>
  <c r="N53" i="43"/>
  <c r="M53" i="43"/>
  <c r="L53" i="43"/>
  <c r="K53" i="43"/>
  <c r="J53" i="43"/>
  <c r="I53" i="43"/>
  <c r="Q52" i="43"/>
  <c r="P52" i="43"/>
  <c r="O52" i="43"/>
  <c r="N52" i="43"/>
  <c r="M52" i="43"/>
  <c r="L52" i="43"/>
  <c r="K52" i="43"/>
  <c r="J52" i="43"/>
  <c r="I52" i="43"/>
  <c r="Q51" i="43"/>
  <c r="P51" i="43"/>
  <c r="O51" i="43"/>
  <c r="N51" i="43"/>
  <c r="M51" i="43"/>
  <c r="L51" i="43"/>
  <c r="K51" i="43"/>
  <c r="J51" i="43"/>
  <c r="I51" i="43"/>
  <c r="Q50" i="43"/>
  <c r="P50" i="43"/>
  <c r="O50" i="43"/>
  <c r="N50" i="43"/>
  <c r="M50" i="43"/>
  <c r="L50" i="43"/>
  <c r="K50" i="43"/>
  <c r="J50" i="43"/>
  <c r="I50" i="43"/>
  <c r="Q49" i="43"/>
  <c r="P49" i="43"/>
  <c r="O49" i="43"/>
  <c r="N49" i="43"/>
  <c r="M49" i="43"/>
  <c r="L49" i="43"/>
  <c r="K49" i="43"/>
  <c r="J49" i="43"/>
  <c r="I49" i="43"/>
  <c r="Q48" i="43"/>
  <c r="P48" i="43"/>
  <c r="O48" i="43"/>
  <c r="N48" i="43"/>
  <c r="M48" i="43"/>
  <c r="L48" i="43"/>
  <c r="K48" i="43"/>
  <c r="J48" i="43"/>
  <c r="I48" i="43"/>
  <c r="Q46" i="43"/>
  <c r="P46" i="43"/>
  <c r="O46" i="43"/>
  <c r="N46" i="43"/>
  <c r="M46" i="43"/>
  <c r="I46" i="43"/>
  <c r="G46" i="43"/>
  <c r="Q45" i="43"/>
  <c r="P45" i="43"/>
  <c r="O45" i="43"/>
  <c r="N45" i="43"/>
  <c r="M45" i="43"/>
  <c r="L45" i="43"/>
  <c r="K45" i="43"/>
  <c r="J45" i="43"/>
  <c r="I45" i="43"/>
  <c r="Q44" i="43"/>
  <c r="P44" i="43"/>
  <c r="O44" i="43"/>
  <c r="N44" i="43"/>
  <c r="M44" i="43"/>
  <c r="I44" i="43"/>
  <c r="G44" i="43"/>
  <c r="Q43" i="43"/>
  <c r="P43" i="43"/>
  <c r="O43" i="43"/>
  <c r="N43" i="43"/>
  <c r="M43" i="43"/>
  <c r="L43" i="43"/>
  <c r="K43" i="43"/>
  <c r="J43" i="43"/>
  <c r="I43" i="43"/>
  <c r="Q42" i="43"/>
  <c r="P42" i="43"/>
  <c r="O42" i="43"/>
  <c r="N42" i="43"/>
  <c r="M42" i="43"/>
  <c r="L42" i="43"/>
  <c r="K42" i="43"/>
  <c r="J42" i="43"/>
  <c r="I42" i="43"/>
  <c r="Q41" i="43"/>
  <c r="P41" i="43"/>
  <c r="O41" i="43"/>
  <c r="N41" i="43"/>
  <c r="M41" i="43"/>
  <c r="L41" i="43"/>
  <c r="K41" i="43"/>
  <c r="J41" i="43"/>
  <c r="I41" i="43"/>
  <c r="Q40" i="43"/>
  <c r="P40" i="43"/>
  <c r="O40" i="43"/>
  <c r="N40" i="43"/>
  <c r="M40" i="43"/>
  <c r="L40" i="43"/>
  <c r="K40" i="43"/>
  <c r="J40" i="43"/>
  <c r="I40" i="43"/>
  <c r="Q39" i="43"/>
  <c r="P39" i="43"/>
  <c r="O39" i="43"/>
  <c r="N39" i="43"/>
  <c r="M39" i="43"/>
  <c r="I39" i="43"/>
  <c r="G39" i="43"/>
  <c r="Q38" i="43"/>
  <c r="P38" i="43"/>
  <c r="O38" i="43"/>
  <c r="N38" i="43"/>
  <c r="M38" i="43"/>
  <c r="L38" i="43"/>
  <c r="K38" i="43"/>
  <c r="J38" i="43"/>
  <c r="I38" i="43"/>
  <c r="Q37" i="43"/>
  <c r="P37" i="43"/>
  <c r="O37" i="43"/>
  <c r="N37" i="43"/>
  <c r="M37" i="43"/>
  <c r="L37" i="43"/>
  <c r="K37" i="43"/>
  <c r="J37" i="43"/>
  <c r="I37" i="43"/>
  <c r="Q36" i="43"/>
  <c r="P36" i="43"/>
  <c r="O36" i="43"/>
  <c r="N36" i="43"/>
  <c r="M36" i="43"/>
  <c r="L36" i="43"/>
  <c r="K36" i="43"/>
  <c r="J36" i="43"/>
  <c r="I36" i="43"/>
  <c r="Q35" i="43"/>
  <c r="P35" i="43"/>
  <c r="O35" i="43"/>
  <c r="N35" i="43"/>
  <c r="M35" i="43"/>
  <c r="L35" i="43"/>
  <c r="K35" i="43"/>
  <c r="J35" i="43"/>
  <c r="I35" i="43"/>
  <c r="Q34" i="43"/>
  <c r="P34" i="43"/>
  <c r="O34" i="43"/>
  <c r="N34" i="43"/>
  <c r="M34" i="43"/>
  <c r="L34" i="43"/>
  <c r="K34" i="43"/>
  <c r="J34" i="43"/>
  <c r="I34" i="43"/>
  <c r="Q33" i="43"/>
  <c r="P33" i="43"/>
  <c r="O33" i="43"/>
  <c r="N33" i="43"/>
  <c r="M33" i="43"/>
  <c r="I33" i="43"/>
  <c r="G33" i="43"/>
  <c r="Q32" i="43"/>
  <c r="P32" i="43"/>
  <c r="O32" i="43"/>
  <c r="N32" i="43"/>
  <c r="M32" i="43"/>
  <c r="L32" i="43"/>
  <c r="K32" i="43"/>
  <c r="J32" i="43"/>
  <c r="I32" i="43"/>
  <c r="Q31" i="43"/>
  <c r="P31" i="43"/>
  <c r="O31" i="43"/>
  <c r="N31" i="43"/>
  <c r="M31" i="43"/>
  <c r="L31" i="43"/>
  <c r="K31" i="43"/>
  <c r="J31" i="43"/>
  <c r="I31" i="43"/>
  <c r="Q30" i="43"/>
  <c r="P30" i="43"/>
  <c r="O30" i="43"/>
  <c r="N30" i="43"/>
  <c r="M30" i="43"/>
  <c r="L30" i="43"/>
  <c r="K30" i="43"/>
  <c r="J30" i="43"/>
  <c r="I30" i="43"/>
  <c r="Q29" i="43"/>
  <c r="P29" i="43"/>
  <c r="O29" i="43"/>
  <c r="N29" i="43"/>
  <c r="M29" i="43"/>
  <c r="L29" i="43"/>
  <c r="K29" i="43"/>
  <c r="J29" i="43"/>
  <c r="I29" i="43"/>
  <c r="Q28" i="43"/>
  <c r="P28" i="43"/>
  <c r="O28" i="43"/>
  <c r="N28" i="43"/>
  <c r="M28" i="43"/>
  <c r="L28" i="43"/>
  <c r="K28" i="43"/>
  <c r="J28" i="43"/>
  <c r="I28" i="43"/>
  <c r="Q27" i="43"/>
  <c r="P27" i="43"/>
  <c r="O27" i="43"/>
  <c r="N27" i="43"/>
  <c r="M27" i="43"/>
  <c r="I27" i="43"/>
  <c r="G27" i="43"/>
  <c r="Q26" i="43"/>
  <c r="P26" i="43"/>
  <c r="O26" i="43"/>
  <c r="N26" i="43"/>
  <c r="M26" i="43"/>
  <c r="I26" i="43"/>
  <c r="G26" i="43"/>
  <c r="Q25" i="43"/>
  <c r="P25" i="43"/>
  <c r="O25" i="43"/>
  <c r="N25" i="43"/>
  <c r="M25" i="43"/>
  <c r="L25" i="43"/>
  <c r="K25" i="43"/>
  <c r="J25" i="43"/>
  <c r="I25" i="43"/>
  <c r="Q24" i="43"/>
  <c r="P24" i="43"/>
  <c r="O24" i="43"/>
  <c r="N24" i="43"/>
  <c r="M24" i="43"/>
  <c r="L24" i="43"/>
  <c r="K24" i="43"/>
  <c r="J24" i="43"/>
  <c r="I24" i="43"/>
  <c r="Q23" i="43"/>
  <c r="P23" i="43"/>
  <c r="O23" i="43"/>
  <c r="N23" i="43"/>
  <c r="M23" i="43"/>
  <c r="L23" i="43"/>
  <c r="K23" i="43"/>
  <c r="J23" i="43"/>
  <c r="I23" i="43"/>
  <c r="Q22" i="43"/>
  <c r="P22" i="43"/>
  <c r="O22" i="43"/>
  <c r="N22" i="43"/>
  <c r="M22" i="43"/>
  <c r="L22" i="43"/>
  <c r="K22" i="43"/>
  <c r="J22" i="43"/>
  <c r="I22" i="43"/>
  <c r="Q21" i="43"/>
  <c r="P21" i="43"/>
  <c r="O21" i="43"/>
  <c r="N21" i="43"/>
  <c r="M21" i="43"/>
  <c r="L21" i="43"/>
  <c r="K21" i="43"/>
  <c r="J21" i="43"/>
  <c r="I21" i="43"/>
  <c r="Q20" i="43"/>
  <c r="P20" i="43"/>
  <c r="O20" i="43"/>
  <c r="N20" i="43"/>
  <c r="M20" i="43"/>
  <c r="L20" i="43"/>
  <c r="K20" i="43"/>
  <c r="J20" i="43"/>
  <c r="I20" i="43"/>
  <c r="Q19" i="43"/>
  <c r="P19" i="43"/>
  <c r="O19" i="43"/>
  <c r="N19" i="43"/>
  <c r="M19" i="43"/>
  <c r="L19" i="43"/>
  <c r="K19" i="43"/>
  <c r="J19" i="43"/>
  <c r="I19" i="43"/>
  <c r="Q18" i="43"/>
  <c r="P18" i="43"/>
  <c r="O18" i="43"/>
  <c r="N18" i="43"/>
  <c r="M18" i="43"/>
  <c r="L18" i="43"/>
  <c r="K18" i="43"/>
  <c r="J18" i="43"/>
  <c r="I18" i="43"/>
  <c r="Q17" i="43"/>
  <c r="P17" i="43"/>
  <c r="O17" i="43"/>
  <c r="N17" i="43"/>
  <c r="M17" i="43"/>
  <c r="L17" i="43"/>
  <c r="K17" i="43"/>
  <c r="J17" i="43"/>
  <c r="I17" i="43"/>
  <c r="Q16" i="43"/>
  <c r="P16" i="43"/>
  <c r="O16" i="43"/>
  <c r="N16" i="43"/>
  <c r="M16" i="43"/>
  <c r="L16" i="43"/>
  <c r="K16" i="43"/>
  <c r="J16" i="43"/>
  <c r="I16" i="43"/>
  <c r="Q15" i="43"/>
  <c r="P15" i="43"/>
  <c r="O15" i="43"/>
  <c r="N15" i="43"/>
  <c r="M15" i="43"/>
  <c r="L15" i="43"/>
  <c r="K15" i="43"/>
  <c r="J15" i="43"/>
  <c r="I15" i="43"/>
  <c r="Q14" i="43"/>
  <c r="P14" i="43"/>
  <c r="O14" i="43"/>
  <c r="N14" i="43"/>
  <c r="M14" i="43"/>
  <c r="L14" i="43"/>
  <c r="K14" i="43"/>
  <c r="J14" i="43"/>
  <c r="I14" i="43"/>
  <c r="Q13" i="43"/>
  <c r="P13" i="43"/>
  <c r="O13" i="43"/>
  <c r="N13" i="43"/>
  <c r="M13" i="43"/>
  <c r="L13" i="43"/>
  <c r="K13" i="43"/>
  <c r="J13" i="43"/>
  <c r="I13" i="43"/>
  <c r="Q12" i="43"/>
  <c r="P12" i="43"/>
  <c r="O12" i="43"/>
  <c r="N12" i="43"/>
  <c r="M12" i="43"/>
  <c r="L12" i="43"/>
  <c r="K12" i="43"/>
  <c r="J12" i="43"/>
  <c r="I12" i="43"/>
  <c r="Q11" i="43"/>
  <c r="P11" i="43"/>
  <c r="O11" i="43"/>
  <c r="N11" i="43"/>
  <c r="M11" i="43"/>
  <c r="L11" i="43"/>
  <c r="K11" i="43"/>
  <c r="J11" i="43"/>
  <c r="I11" i="43"/>
  <c r="Q10" i="43"/>
  <c r="P10" i="43"/>
  <c r="O10" i="43"/>
  <c r="N10" i="43"/>
  <c r="M10" i="43"/>
  <c r="L10" i="43"/>
  <c r="K10" i="43"/>
  <c r="J10" i="43"/>
  <c r="I10" i="43"/>
  <c r="Q9" i="43"/>
  <c r="P9" i="43"/>
  <c r="O9" i="43"/>
  <c r="N9" i="43"/>
  <c r="M9" i="43"/>
  <c r="L9" i="43"/>
  <c r="K9" i="43"/>
  <c r="J9" i="43"/>
  <c r="I9" i="43"/>
  <c r="Q8" i="43"/>
  <c r="P8" i="43"/>
  <c r="O8" i="43"/>
  <c r="N8" i="43"/>
  <c r="M8" i="43"/>
  <c r="I8" i="43"/>
  <c r="G8" i="43"/>
  <c r="Q7" i="43"/>
  <c r="P7" i="43"/>
  <c r="O7" i="43"/>
  <c r="N7" i="43"/>
  <c r="M7" i="43"/>
  <c r="L7" i="43"/>
  <c r="K7" i="43"/>
  <c r="J7" i="43"/>
  <c r="I7" i="43"/>
  <c r="Q6" i="43"/>
  <c r="P6" i="43"/>
  <c r="O6" i="43"/>
  <c r="N6" i="43"/>
  <c r="M6" i="43"/>
  <c r="L6" i="43"/>
  <c r="K6" i="43"/>
  <c r="J6" i="43"/>
  <c r="I6" i="43"/>
  <c r="Q5" i="43"/>
  <c r="P5" i="43"/>
  <c r="O5" i="43"/>
  <c r="N5" i="43"/>
  <c r="M5" i="43"/>
  <c r="L5" i="43"/>
  <c r="K5" i="43"/>
  <c r="J5" i="43"/>
  <c r="I5" i="43"/>
  <c r="Q4" i="43"/>
  <c r="P4" i="43"/>
  <c r="O4" i="43"/>
  <c r="N4" i="43"/>
  <c r="M4" i="43"/>
  <c r="L4" i="43"/>
  <c r="K4" i="43"/>
  <c r="J4" i="43"/>
  <c r="Q3" i="43"/>
  <c r="P3" i="43"/>
  <c r="O3" i="43"/>
  <c r="N3" i="43"/>
  <c r="M3" i="43"/>
  <c r="L3" i="43"/>
  <c r="K3" i="43"/>
  <c r="J3" i="43"/>
  <c r="I3" i="43"/>
  <c r="G3" i="43"/>
  <c r="D194" i="42"/>
  <c r="F194" i="42"/>
  <c r="Q193" i="42"/>
  <c r="P193" i="42"/>
  <c r="O193" i="42"/>
  <c r="N193" i="42"/>
  <c r="M193" i="42"/>
  <c r="L193" i="42"/>
  <c r="K193" i="42"/>
  <c r="J193" i="42"/>
  <c r="I193" i="42"/>
  <c r="Q192" i="42"/>
  <c r="P192" i="42"/>
  <c r="O192" i="42"/>
  <c r="N192" i="42"/>
  <c r="M192" i="42"/>
  <c r="I192" i="42"/>
  <c r="G192" i="42"/>
  <c r="Q191" i="42"/>
  <c r="P191" i="42"/>
  <c r="O191" i="42"/>
  <c r="N191" i="42"/>
  <c r="M191" i="42"/>
  <c r="L191" i="42"/>
  <c r="K191" i="42"/>
  <c r="J191" i="42"/>
  <c r="I191" i="42"/>
  <c r="Q190" i="42"/>
  <c r="P190" i="42"/>
  <c r="O190" i="42"/>
  <c r="N190" i="42"/>
  <c r="M190" i="42"/>
  <c r="L190" i="42"/>
  <c r="K190" i="42"/>
  <c r="J190" i="42"/>
  <c r="I190" i="42"/>
  <c r="Q189" i="42"/>
  <c r="P189" i="42"/>
  <c r="O189" i="42"/>
  <c r="N189" i="42"/>
  <c r="M189" i="42"/>
  <c r="I189" i="42"/>
  <c r="G189" i="42"/>
  <c r="Q188" i="42"/>
  <c r="P188" i="42"/>
  <c r="O188" i="42"/>
  <c r="N188" i="42"/>
  <c r="M188" i="42"/>
  <c r="L188" i="42"/>
  <c r="K188" i="42"/>
  <c r="J188" i="42"/>
  <c r="I188" i="42"/>
  <c r="Q187" i="42"/>
  <c r="P187" i="42"/>
  <c r="O187" i="42"/>
  <c r="N187" i="42"/>
  <c r="M187" i="42"/>
  <c r="L187" i="42"/>
  <c r="K187" i="42"/>
  <c r="J187" i="42"/>
  <c r="I187" i="42"/>
  <c r="Q186" i="42"/>
  <c r="P186" i="42"/>
  <c r="O186" i="42"/>
  <c r="N186" i="42"/>
  <c r="M186" i="42"/>
  <c r="L186" i="42"/>
  <c r="K186" i="42"/>
  <c r="J186" i="42"/>
  <c r="I186" i="42"/>
  <c r="Q185" i="42"/>
  <c r="P185" i="42"/>
  <c r="O185" i="42"/>
  <c r="N185" i="42"/>
  <c r="M185" i="42"/>
  <c r="L185" i="42"/>
  <c r="K185" i="42"/>
  <c r="J185" i="42"/>
  <c r="I185" i="42"/>
  <c r="Q184" i="42"/>
  <c r="P184" i="42"/>
  <c r="O184" i="42"/>
  <c r="N184" i="42"/>
  <c r="M184" i="42"/>
  <c r="L184" i="42"/>
  <c r="K184" i="42"/>
  <c r="J184" i="42"/>
  <c r="I184" i="42"/>
  <c r="Q183" i="42"/>
  <c r="P183" i="42"/>
  <c r="O183" i="42"/>
  <c r="N183" i="42"/>
  <c r="M183" i="42"/>
  <c r="L183" i="42"/>
  <c r="K183" i="42"/>
  <c r="J183" i="42"/>
  <c r="I183" i="42"/>
  <c r="Q182" i="42"/>
  <c r="P182" i="42"/>
  <c r="O182" i="42"/>
  <c r="N182" i="42"/>
  <c r="M182" i="42"/>
  <c r="L182" i="42"/>
  <c r="K182" i="42"/>
  <c r="J182" i="42"/>
  <c r="I182" i="42"/>
  <c r="Q181" i="42"/>
  <c r="P181" i="42"/>
  <c r="O181" i="42"/>
  <c r="N181" i="42"/>
  <c r="M181" i="42"/>
  <c r="I181" i="42"/>
  <c r="G181" i="42"/>
  <c r="Q180" i="42"/>
  <c r="P180" i="42"/>
  <c r="O180" i="42"/>
  <c r="N180" i="42"/>
  <c r="M180" i="42"/>
  <c r="L180" i="42"/>
  <c r="K180" i="42"/>
  <c r="J180" i="42"/>
  <c r="I180" i="42"/>
  <c r="Q179" i="42"/>
  <c r="P179" i="42"/>
  <c r="O179" i="42"/>
  <c r="N179" i="42"/>
  <c r="M179" i="42"/>
  <c r="L179" i="42"/>
  <c r="K179" i="42"/>
  <c r="J179" i="42"/>
  <c r="I179" i="42"/>
  <c r="Q178" i="42"/>
  <c r="P178" i="42"/>
  <c r="O178" i="42"/>
  <c r="N178" i="42"/>
  <c r="M178" i="42"/>
  <c r="L178" i="42"/>
  <c r="K178" i="42"/>
  <c r="J178" i="42"/>
  <c r="I178" i="42"/>
  <c r="Q177" i="42"/>
  <c r="P177" i="42"/>
  <c r="O177" i="42"/>
  <c r="N177" i="42"/>
  <c r="M177" i="42"/>
  <c r="L177" i="42"/>
  <c r="K177" i="42"/>
  <c r="J177" i="42"/>
  <c r="I177" i="42"/>
  <c r="Q176" i="42"/>
  <c r="P176" i="42"/>
  <c r="O176" i="42"/>
  <c r="N176" i="42"/>
  <c r="M176" i="42"/>
  <c r="L176" i="42"/>
  <c r="K176" i="42"/>
  <c r="J176" i="42"/>
  <c r="I176" i="42"/>
  <c r="Q175" i="42"/>
  <c r="P175" i="42"/>
  <c r="O175" i="42"/>
  <c r="N175" i="42"/>
  <c r="M175" i="42"/>
  <c r="L175" i="42"/>
  <c r="K175" i="42"/>
  <c r="J175" i="42"/>
  <c r="I175" i="42"/>
  <c r="Q174" i="42"/>
  <c r="P174" i="42"/>
  <c r="O174" i="42"/>
  <c r="N174" i="42"/>
  <c r="M174" i="42"/>
  <c r="L174" i="42"/>
  <c r="K174" i="42"/>
  <c r="J174" i="42"/>
  <c r="I174" i="42"/>
  <c r="Q173" i="42"/>
  <c r="P173" i="42"/>
  <c r="O173" i="42"/>
  <c r="N173" i="42"/>
  <c r="M173" i="42"/>
  <c r="L173" i="42"/>
  <c r="K173" i="42"/>
  <c r="J173" i="42"/>
  <c r="I173" i="42"/>
  <c r="Q172" i="42"/>
  <c r="P172" i="42"/>
  <c r="O172" i="42"/>
  <c r="N172" i="42"/>
  <c r="M172" i="42"/>
  <c r="L172" i="42"/>
  <c r="K172" i="42"/>
  <c r="J172" i="42"/>
  <c r="I172" i="42"/>
  <c r="Q171" i="42"/>
  <c r="P171" i="42"/>
  <c r="O171" i="42"/>
  <c r="N171" i="42"/>
  <c r="M171" i="42"/>
  <c r="L171" i="42"/>
  <c r="K171" i="42"/>
  <c r="J171" i="42"/>
  <c r="I171" i="42"/>
  <c r="Q170" i="42"/>
  <c r="P170" i="42"/>
  <c r="O170" i="42"/>
  <c r="N170" i="42"/>
  <c r="M170" i="42"/>
  <c r="I170" i="42"/>
  <c r="G170" i="42"/>
  <c r="Q169" i="42"/>
  <c r="P169" i="42"/>
  <c r="O169" i="42"/>
  <c r="N169" i="42"/>
  <c r="M169" i="42"/>
  <c r="L169" i="42"/>
  <c r="K169" i="42"/>
  <c r="J169" i="42"/>
  <c r="I169" i="42"/>
  <c r="Q168" i="42"/>
  <c r="P168" i="42"/>
  <c r="O168" i="42"/>
  <c r="N168" i="42"/>
  <c r="M168" i="42"/>
  <c r="L168" i="42"/>
  <c r="K168" i="42"/>
  <c r="J168" i="42"/>
  <c r="I168" i="42"/>
  <c r="Q167" i="42"/>
  <c r="P167" i="42"/>
  <c r="O167" i="42"/>
  <c r="N167" i="42"/>
  <c r="M167" i="42"/>
  <c r="L167" i="42"/>
  <c r="K167" i="42"/>
  <c r="J167" i="42"/>
  <c r="I167" i="42"/>
  <c r="Q166" i="42"/>
  <c r="P166" i="42"/>
  <c r="O166" i="42"/>
  <c r="N166" i="42"/>
  <c r="M166" i="42"/>
  <c r="L166" i="42"/>
  <c r="K166" i="42"/>
  <c r="J166" i="42"/>
  <c r="I166" i="42"/>
  <c r="Q165" i="42"/>
  <c r="P165" i="42"/>
  <c r="O165" i="42"/>
  <c r="N165" i="42"/>
  <c r="M165" i="42"/>
  <c r="L165" i="42"/>
  <c r="K165" i="42"/>
  <c r="J165" i="42"/>
  <c r="I165" i="42"/>
  <c r="Q164" i="42"/>
  <c r="P164" i="42"/>
  <c r="O164" i="42"/>
  <c r="N164" i="42"/>
  <c r="M164" i="42"/>
  <c r="L164" i="42"/>
  <c r="K164" i="42"/>
  <c r="J164" i="42"/>
  <c r="I164" i="42"/>
  <c r="Q163" i="42"/>
  <c r="P163" i="42"/>
  <c r="O163" i="42"/>
  <c r="N163" i="42"/>
  <c r="M163" i="42"/>
  <c r="L163" i="42"/>
  <c r="K163" i="42"/>
  <c r="J163" i="42"/>
  <c r="I163" i="42"/>
  <c r="Q161" i="42"/>
  <c r="P161" i="42"/>
  <c r="O161" i="42"/>
  <c r="N161" i="42"/>
  <c r="M161" i="42"/>
  <c r="L161" i="42"/>
  <c r="K161" i="42"/>
  <c r="J161" i="42"/>
  <c r="I161" i="42"/>
  <c r="Q162" i="42"/>
  <c r="P162" i="42"/>
  <c r="O162" i="42"/>
  <c r="N162" i="42"/>
  <c r="M162" i="42"/>
  <c r="L162" i="42"/>
  <c r="K162" i="42"/>
  <c r="J162" i="42"/>
  <c r="I162" i="42"/>
  <c r="Q160" i="42"/>
  <c r="P160" i="42"/>
  <c r="O160" i="42"/>
  <c r="N160" i="42"/>
  <c r="M160" i="42"/>
  <c r="L160" i="42"/>
  <c r="K160" i="42"/>
  <c r="J160" i="42"/>
  <c r="I160" i="42"/>
  <c r="Q159" i="42"/>
  <c r="P159" i="42"/>
  <c r="O159" i="42"/>
  <c r="N159" i="42"/>
  <c r="M159" i="42"/>
  <c r="L159" i="42"/>
  <c r="K159" i="42"/>
  <c r="J159" i="42"/>
  <c r="I159" i="42"/>
  <c r="Q158" i="42"/>
  <c r="P158" i="42"/>
  <c r="O158" i="42"/>
  <c r="N158" i="42"/>
  <c r="M158" i="42"/>
  <c r="L158" i="42"/>
  <c r="K158" i="42"/>
  <c r="J158" i="42"/>
  <c r="I158" i="42"/>
  <c r="Q157" i="42"/>
  <c r="P157" i="42"/>
  <c r="O157" i="42"/>
  <c r="N157" i="42"/>
  <c r="M157" i="42"/>
  <c r="L157" i="42"/>
  <c r="K157" i="42"/>
  <c r="J157" i="42"/>
  <c r="I157" i="42"/>
  <c r="Q156" i="42"/>
  <c r="P156" i="42"/>
  <c r="O156" i="42"/>
  <c r="N156" i="42"/>
  <c r="M156" i="42"/>
  <c r="I156" i="42"/>
  <c r="G156" i="42"/>
  <c r="Q155" i="42"/>
  <c r="P155" i="42"/>
  <c r="O155" i="42"/>
  <c r="N155" i="42"/>
  <c r="M155" i="42"/>
  <c r="I155" i="42"/>
  <c r="G155" i="42"/>
  <c r="Q154" i="42"/>
  <c r="P154" i="42"/>
  <c r="O154" i="42"/>
  <c r="N154" i="42"/>
  <c r="M154" i="42"/>
  <c r="L154" i="42"/>
  <c r="K154" i="42"/>
  <c r="J154" i="42"/>
  <c r="I154" i="42"/>
  <c r="Q153" i="42"/>
  <c r="P153" i="42"/>
  <c r="O153" i="42"/>
  <c r="N153" i="42"/>
  <c r="M153" i="42"/>
  <c r="L153" i="42"/>
  <c r="K153" i="42"/>
  <c r="J153" i="42"/>
  <c r="I153" i="42"/>
  <c r="Q152" i="42"/>
  <c r="P152" i="42"/>
  <c r="O152" i="42"/>
  <c r="N152" i="42"/>
  <c r="M152" i="42"/>
  <c r="L152" i="42"/>
  <c r="K152" i="42"/>
  <c r="J152" i="42"/>
  <c r="I152" i="42"/>
  <c r="Q151" i="42"/>
  <c r="P151" i="42"/>
  <c r="O151" i="42"/>
  <c r="N151" i="42"/>
  <c r="M151" i="42"/>
  <c r="L151" i="42"/>
  <c r="K151" i="42"/>
  <c r="J151" i="42"/>
  <c r="I151" i="42"/>
  <c r="Q150" i="42"/>
  <c r="P150" i="42"/>
  <c r="O150" i="42"/>
  <c r="N150" i="42"/>
  <c r="M150" i="42"/>
  <c r="L150" i="42"/>
  <c r="K150" i="42"/>
  <c r="J150" i="42"/>
  <c r="I150" i="42"/>
  <c r="Q149" i="42"/>
  <c r="P149" i="42"/>
  <c r="O149" i="42"/>
  <c r="N149" i="42"/>
  <c r="M149" i="42"/>
  <c r="L149" i="42"/>
  <c r="K149" i="42"/>
  <c r="J149" i="42"/>
  <c r="I149" i="42"/>
  <c r="Q148" i="42"/>
  <c r="P148" i="42"/>
  <c r="O148" i="42"/>
  <c r="N148" i="42"/>
  <c r="M148" i="42"/>
  <c r="L148" i="42"/>
  <c r="K148" i="42"/>
  <c r="J148" i="42"/>
  <c r="I148" i="42"/>
  <c r="Q147" i="42"/>
  <c r="P147" i="42"/>
  <c r="O147" i="42"/>
  <c r="N147" i="42"/>
  <c r="M147" i="42"/>
  <c r="L147" i="42"/>
  <c r="K147" i="42"/>
  <c r="J147" i="42"/>
  <c r="I147" i="42"/>
  <c r="G147" i="42"/>
  <c r="Q146" i="42"/>
  <c r="P146" i="42"/>
  <c r="O146" i="42"/>
  <c r="N146" i="42"/>
  <c r="M146" i="42"/>
  <c r="L146" i="42"/>
  <c r="K146" i="42"/>
  <c r="J146" i="42"/>
  <c r="I146" i="42"/>
  <c r="Q145" i="42"/>
  <c r="P145" i="42"/>
  <c r="O145" i="42"/>
  <c r="N145" i="42"/>
  <c r="M145" i="42"/>
  <c r="L145" i="42"/>
  <c r="K145" i="42"/>
  <c r="J145" i="42"/>
  <c r="I145" i="42"/>
  <c r="Q144" i="42"/>
  <c r="P144" i="42"/>
  <c r="O144" i="42"/>
  <c r="N144" i="42"/>
  <c r="M144" i="42"/>
  <c r="L144" i="42"/>
  <c r="K144" i="42"/>
  <c r="J144" i="42"/>
  <c r="I144" i="42"/>
  <c r="G144" i="42"/>
  <c r="Q143" i="42"/>
  <c r="P143" i="42"/>
  <c r="O143" i="42"/>
  <c r="N143" i="42"/>
  <c r="M143" i="42"/>
  <c r="L143" i="42"/>
  <c r="K143" i="42"/>
  <c r="J143" i="42"/>
  <c r="I143" i="42"/>
  <c r="Q142" i="42"/>
  <c r="P142" i="42"/>
  <c r="O142" i="42"/>
  <c r="N142" i="42"/>
  <c r="M142" i="42"/>
  <c r="L142" i="42"/>
  <c r="K142" i="42"/>
  <c r="J142" i="42"/>
  <c r="I142" i="42"/>
  <c r="Q141" i="42"/>
  <c r="P141" i="42"/>
  <c r="O141" i="42"/>
  <c r="N141" i="42"/>
  <c r="M141" i="42"/>
  <c r="L141" i="42"/>
  <c r="K141" i="42"/>
  <c r="J141" i="42"/>
  <c r="I141" i="42"/>
  <c r="Q140" i="42"/>
  <c r="P140" i="42"/>
  <c r="O140" i="42"/>
  <c r="N140" i="42"/>
  <c r="M140" i="42"/>
  <c r="L140" i="42"/>
  <c r="K140" i="42"/>
  <c r="J140" i="42"/>
  <c r="I140" i="42"/>
  <c r="Q139" i="42"/>
  <c r="P139" i="42"/>
  <c r="O139" i="42"/>
  <c r="N139" i="42"/>
  <c r="M139" i="42"/>
  <c r="L139" i="42"/>
  <c r="K139" i="42"/>
  <c r="J139" i="42"/>
  <c r="I139" i="42"/>
  <c r="Q138" i="42"/>
  <c r="P138" i="42"/>
  <c r="O138" i="42"/>
  <c r="N138" i="42"/>
  <c r="M138" i="42"/>
  <c r="L138" i="42"/>
  <c r="K138" i="42"/>
  <c r="J138" i="42"/>
  <c r="I138" i="42"/>
  <c r="Q137" i="42"/>
  <c r="P137" i="42"/>
  <c r="O137" i="42"/>
  <c r="N137" i="42"/>
  <c r="M137" i="42"/>
  <c r="L137" i="42"/>
  <c r="K137" i="42"/>
  <c r="J137" i="42"/>
  <c r="I137" i="42"/>
  <c r="Q136" i="42"/>
  <c r="P136" i="42"/>
  <c r="O136" i="42"/>
  <c r="N136" i="42"/>
  <c r="M136" i="42"/>
  <c r="L136" i="42"/>
  <c r="K136" i="42"/>
  <c r="J136" i="42"/>
  <c r="I136" i="42"/>
  <c r="Q135" i="42"/>
  <c r="P135" i="42"/>
  <c r="O135" i="42"/>
  <c r="N135" i="42"/>
  <c r="M135" i="42"/>
  <c r="L135" i="42"/>
  <c r="K135" i="42"/>
  <c r="J135" i="42"/>
  <c r="I135" i="42"/>
  <c r="Q134" i="42"/>
  <c r="P134" i="42"/>
  <c r="O134" i="42"/>
  <c r="N134" i="42"/>
  <c r="M134" i="42"/>
  <c r="L134" i="42"/>
  <c r="K134" i="42"/>
  <c r="J134" i="42"/>
  <c r="I134" i="42"/>
  <c r="Q133" i="42"/>
  <c r="P133" i="42"/>
  <c r="O133" i="42"/>
  <c r="N133" i="42"/>
  <c r="M133" i="42"/>
  <c r="L133" i="42"/>
  <c r="K133" i="42"/>
  <c r="J133" i="42"/>
  <c r="I133" i="42"/>
  <c r="Q132" i="42"/>
  <c r="P132" i="42"/>
  <c r="O132" i="42"/>
  <c r="N132" i="42"/>
  <c r="M132" i="42"/>
  <c r="L132" i="42"/>
  <c r="K132" i="42"/>
  <c r="J132" i="42"/>
  <c r="I132" i="42"/>
  <c r="Q131" i="42"/>
  <c r="P131" i="42"/>
  <c r="O131" i="42"/>
  <c r="N131" i="42"/>
  <c r="M131" i="42"/>
  <c r="L131" i="42"/>
  <c r="K131" i="42"/>
  <c r="J131" i="42"/>
  <c r="I131" i="42"/>
  <c r="Q130" i="42"/>
  <c r="P130" i="42"/>
  <c r="O130" i="42"/>
  <c r="N130" i="42"/>
  <c r="M130" i="42"/>
  <c r="L130" i="42"/>
  <c r="K130" i="42"/>
  <c r="J130" i="42"/>
  <c r="I130" i="42"/>
  <c r="Q129" i="42"/>
  <c r="P129" i="42"/>
  <c r="O129" i="42"/>
  <c r="N129" i="42"/>
  <c r="M129" i="42"/>
  <c r="L129" i="42"/>
  <c r="K129" i="42"/>
  <c r="J129" i="42"/>
  <c r="I129" i="42"/>
  <c r="Q128" i="42"/>
  <c r="P128" i="42"/>
  <c r="O128" i="42"/>
  <c r="N128" i="42"/>
  <c r="M128" i="42"/>
  <c r="L128" i="42"/>
  <c r="K128" i="42"/>
  <c r="J128" i="42"/>
  <c r="I128" i="42"/>
  <c r="Q127" i="42"/>
  <c r="P127" i="42"/>
  <c r="O127" i="42"/>
  <c r="N127" i="42"/>
  <c r="M127" i="42"/>
  <c r="L127" i="42"/>
  <c r="K127" i="42"/>
  <c r="J127" i="42"/>
  <c r="I127" i="42"/>
  <c r="Q126" i="42"/>
  <c r="P126" i="42"/>
  <c r="O126" i="42"/>
  <c r="N126" i="42"/>
  <c r="M126" i="42"/>
  <c r="L126" i="42"/>
  <c r="K126" i="42"/>
  <c r="J126" i="42"/>
  <c r="I126" i="42"/>
  <c r="Q125" i="42"/>
  <c r="P125" i="42"/>
  <c r="O125" i="42"/>
  <c r="N125" i="42"/>
  <c r="M125" i="42"/>
  <c r="L125" i="42"/>
  <c r="K125" i="42"/>
  <c r="J125" i="42"/>
  <c r="I125" i="42"/>
  <c r="Q124" i="42"/>
  <c r="P124" i="42"/>
  <c r="O124" i="42"/>
  <c r="N124" i="42"/>
  <c r="M124" i="42"/>
  <c r="L124" i="42"/>
  <c r="K124" i="42"/>
  <c r="J124" i="42"/>
  <c r="I124" i="42"/>
  <c r="Q123" i="42"/>
  <c r="P123" i="42"/>
  <c r="O123" i="42"/>
  <c r="N123" i="42"/>
  <c r="M123" i="42"/>
  <c r="L123" i="42"/>
  <c r="K123" i="42"/>
  <c r="J123" i="42"/>
  <c r="I123" i="42"/>
  <c r="Q122" i="42"/>
  <c r="P122" i="42"/>
  <c r="O122" i="42"/>
  <c r="N122" i="42"/>
  <c r="M122" i="42"/>
  <c r="L122" i="42"/>
  <c r="K122" i="42"/>
  <c r="J122" i="42"/>
  <c r="I122" i="42"/>
  <c r="Q121" i="42"/>
  <c r="P121" i="42"/>
  <c r="O121" i="42"/>
  <c r="N121" i="42"/>
  <c r="M121" i="42"/>
  <c r="L121" i="42"/>
  <c r="K121" i="42"/>
  <c r="J121" i="42"/>
  <c r="I121" i="42"/>
  <c r="Q120" i="42"/>
  <c r="P120" i="42"/>
  <c r="O120" i="42"/>
  <c r="N120" i="42"/>
  <c r="M120" i="42"/>
  <c r="L120" i="42"/>
  <c r="K120" i="42"/>
  <c r="J120" i="42"/>
  <c r="I120" i="42"/>
  <c r="Q119" i="42"/>
  <c r="P119" i="42"/>
  <c r="O119" i="42"/>
  <c r="N119" i="42"/>
  <c r="M119" i="42"/>
  <c r="L119" i="42"/>
  <c r="K119" i="42"/>
  <c r="J119" i="42"/>
  <c r="I119" i="42"/>
  <c r="Q118" i="42"/>
  <c r="P118" i="42"/>
  <c r="O118" i="42"/>
  <c r="N118" i="42"/>
  <c r="M118" i="42"/>
  <c r="L118" i="42"/>
  <c r="K118" i="42"/>
  <c r="J118" i="42"/>
  <c r="I118" i="42"/>
  <c r="Q117" i="42"/>
  <c r="P117" i="42"/>
  <c r="O117" i="42"/>
  <c r="N117" i="42"/>
  <c r="M117" i="42"/>
  <c r="L117" i="42"/>
  <c r="K117" i="42"/>
  <c r="J117" i="42"/>
  <c r="I117" i="42"/>
  <c r="Q116" i="42"/>
  <c r="P116" i="42"/>
  <c r="O116" i="42"/>
  <c r="N116" i="42"/>
  <c r="M116" i="42"/>
  <c r="L116" i="42"/>
  <c r="K116" i="42"/>
  <c r="J116" i="42"/>
  <c r="I116" i="42"/>
  <c r="Q115" i="42"/>
  <c r="P115" i="42"/>
  <c r="O115" i="42"/>
  <c r="N115" i="42"/>
  <c r="M115" i="42"/>
  <c r="L115" i="42"/>
  <c r="K115" i="42"/>
  <c r="J115" i="42"/>
  <c r="I115" i="42"/>
  <c r="Q114" i="42"/>
  <c r="P114" i="42"/>
  <c r="O114" i="42"/>
  <c r="N114" i="42"/>
  <c r="M114" i="42"/>
  <c r="L114" i="42"/>
  <c r="K114" i="42"/>
  <c r="J114" i="42"/>
  <c r="I114" i="42"/>
  <c r="Q113" i="42"/>
  <c r="P113" i="42"/>
  <c r="O113" i="42"/>
  <c r="N113" i="42"/>
  <c r="M113" i="42"/>
  <c r="L113" i="42"/>
  <c r="K113" i="42"/>
  <c r="J113" i="42"/>
  <c r="I113" i="42"/>
  <c r="G113" i="42"/>
  <c r="Q112" i="42"/>
  <c r="P112" i="42"/>
  <c r="O112" i="42"/>
  <c r="N112" i="42"/>
  <c r="M112" i="42"/>
  <c r="L112" i="42"/>
  <c r="K112" i="42"/>
  <c r="J112" i="42"/>
  <c r="I112" i="42"/>
  <c r="Q111" i="42"/>
  <c r="P111" i="42"/>
  <c r="O111" i="42"/>
  <c r="N111" i="42"/>
  <c r="M111" i="42"/>
  <c r="L111" i="42"/>
  <c r="K111" i="42"/>
  <c r="J111" i="42"/>
  <c r="I111" i="42"/>
  <c r="Q109" i="42"/>
  <c r="P109" i="42"/>
  <c r="O109" i="42"/>
  <c r="N109" i="42"/>
  <c r="M109" i="42"/>
  <c r="L109" i="42"/>
  <c r="K109" i="42"/>
  <c r="J109" i="42"/>
  <c r="I109" i="42"/>
  <c r="Q106" i="42"/>
  <c r="P106" i="42"/>
  <c r="O106" i="42"/>
  <c r="N106" i="42"/>
  <c r="M106" i="42"/>
  <c r="L106" i="42"/>
  <c r="K106" i="42"/>
  <c r="J106" i="42"/>
  <c r="I106" i="42"/>
  <c r="Q110" i="42"/>
  <c r="P110" i="42"/>
  <c r="O110" i="42"/>
  <c r="N110" i="42"/>
  <c r="M110" i="42"/>
  <c r="L110" i="42"/>
  <c r="K110" i="42"/>
  <c r="J110" i="42"/>
  <c r="I110" i="42"/>
  <c r="Q108" i="42"/>
  <c r="P108" i="42"/>
  <c r="O108" i="42"/>
  <c r="N108" i="42"/>
  <c r="M108" i="42"/>
  <c r="L108" i="42"/>
  <c r="K108" i="42"/>
  <c r="J108" i="42"/>
  <c r="I108" i="42"/>
  <c r="Q107" i="42"/>
  <c r="P107" i="42"/>
  <c r="O107" i="42"/>
  <c r="N107" i="42"/>
  <c r="M107" i="42"/>
  <c r="L107" i="42"/>
  <c r="K107" i="42"/>
  <c r="J107" i="42"/>
  <c r="I107" i="42"/>
  <c r="Q105" i="42"/>
  <c r="P105" i="42"/>
  <c r="O105" i="42"/>
  <c r="N105" i="42"/>
  <c r="M105" i="42"/>
  <c r="L105" i="42"/>
  <c r="K105" i="42"/>
  <c r="J105" i="42"/>
  <c r="I105" i="42"/>
  <c r="Q104" i="42"/>
  <c r="P104" i="42"/>
  <c r="O104" i="42"/>
  <c r="N104" i="42"/>
  <c r="M104" i="42"/>
  <c r="L104" i="42"/>
  <c r="K104" i="42"/>
  <c r="J104" i="42"/>
  <c r="I104" i="42"/>
  <c r="G104" i="42"/>
  <c r="Q103" i="42"/>
  <c r="P103" i="42"/>
  <c r="O103" i="42"/>
  <c r="N103" i="42"/>
  <c r="M103" i="42"/>
  <c r="L103" i="42"/>
  <c r="K103" i="42"/>
  <c r="J103" i="42"/>
  <c r="I103" i="42"/>
  <c r="Q102" i="42"/>
  <c r="P102" i="42"/>
  <c r="O102" i="42"/>
  <c r="N102" i="42"/>
  <c r="M102" i="42"/>
  <c r="L102" i="42"/>
  <c r="K102" i="42"/>
  <c r="J102" i="42"/>
  <c r="I102" i="42"/>
  <c r="Q101" i="42"/>
  <c r="P101" i="42"/>
  <c r="O101" i="42"/>
  <c r="N101" i="42"/>
  <c r="M101" i="42"/>
  <c r="L101" i="42"/>
  <c r="K101" i="42"/>
  <c r="J101" i="42"/>
  <c r="I101" i="42"/>
  <c r="Q100" i="42"/>
  <c r="P100" i="42"/>
  <c r="O100" i="42"/>
  <c r="N100" i="42"/>
  <c r="M100" i="42"/>
  <c r="L100" i="42"/>
  <c r="K100" i="42"/>
  <c r="J100" i="42"/>
  <c r="I100" i="42"/>
  <c r="Q99" i="42"/>
  <c r="P99" i="42"/>
  <c r="O99" i="42"/>
  <c r="N99" i="42"/>
  <c r="M99" i="42"/>
  <c r="L99" i="42"/>
  <c r="K99" i="42"/>
  <c r="J99" i="42"/>
  <c r="I99" i="42"/>
  <c r="Q98" i="42"/>
  <c r="P98" i="42"/>
  <c r="O98" i="42"/>
  <c r="N98" i="42"/>
  <c r="M98" i="42"/>
  <c r="L98" i="42"/>
  <c r="K98" i="42"/>
  <c r="J98" i="42"/>
  <c r="I98" i="42"/>
  <c r="Q97" i="42"/>
  <c r="P97" i="42"/>
  <c r="O97" i="42"/>
  <c r="N97" i="42"/>
  <c r="M97" i="42"/>
  <c r="L97" i="42"/>
  <c r="K97" i="42"/>
  <c r="J97" i="42"/>
  <c r="I97" i="42"/>
  <c r="G97" i="42"/>
  <c r="Q96" i="42"/>
  <c r="P96" i="42"/>
  <c r="O96" i="42"/>
  <c r="N96" i="42"/>
  <c r="M96" i="42"/>
  <c r="L96" i="42"/>
  <c r="K96" i="42"/>
  <c r="J96" i="42"/>
  <c r="I96" i="42"/>
  <c r="Q95" i="42"/>
  <c r="P95" i="42"/>
  <c r="O95" i="42"/>
  <c r="N95" i="42"/>
  <c r="M95" i="42"/>
  <c r="L95" i="42"/>
  <c r="K95" i="42"/>
  <c r="J95" i="42"/>
  <c r="I95" i="42"/>
  <c r="Q94" i="42"/>
  <c r="P94" i="42"/>
  <c r="O94" i="42"/>
  <c r="N94" i="42"/>
  <c r="M94" i="42"/>
  <c r="L94" i="42"/>
  <c r="K94" i="42"/>
  <c r="J94" i="42"/>
  <c r="I94" i="42"/>
  <c r="Q93" i="42"/>
  <c r="P93" i="42"/>
  <c r="O93" i="42"/>
  <c r="N93" i="42"/>
  <c r="M93" i="42"/>
  <c r="L93" i="42"/>
  <c r="K93" i="42"/>
  <c r="J93" i="42"/>
  <c r="I93" i="42"/>
  <c r="Q92" i="42"/>
  <c r="P92" i="42"/>
  <c r="O92" i="42"/>
  <c r="N92" i="42"/>
  <c r="M92" i="42"/>
  <c r="L92" i="42"/>
  <c r="K92" i="42"/>
  <c r="J92" i="42"/>
  <c r="I92" i="42"/>
  <c r="Q91" i="42"/>
  <c r="P91" i="42"/>
  <c r="O91" i="42"/>
  <c r="N91" i="42"/>
  <c r="M91" i="42"/>
  <c r="L91" i="42"/>
  <c r="K91" i="42"/>
  <c r="J91" i="42"/>
  <c r="I91" i="42"/>
  <c r="Q90" i="42"/>
  <c r="P90" i="42"/>
  <c r="O90" i="42"/>
  <c r="N90" i="42"/>
  <c r="M90" i="42"/>
  <c r="L90" i="42"/>
  <c r="K90" i="42"/>
  <c r="J90" i="42"/>
  <c r="I90" i="42"/>
  <c r="Q89" i="42"/>
  <c r="P89" i="42"/>
  <c r="O89" i="42"/>
  <c r="N89" i="42"/>
  <c r="M89" i="42"/>
  <c r="L89" i="42"/>
  <c r="K89" i="42"/>
  <c r="J89" i="42"/>
  <c r="I89" i="42"/>
  <c r="Q88" i="42"/>
  <c r="P88" i="42"/>
  <c r="O88" i="42"/>
  <c r="N88" i="42"/>
  <c r="M88" i="42"/>
  <c r="L88" i="42"/>
  <c r="K88" i="42"/>
  <c r="J88" i="42"/>
  <c r="I88" i="42"/>
  <c r="Q87" i="42"/>
  <c r="P87" i="42"/>
  <c r="O87" i="42"/>
  <c r="N87" i="42"/>
  <c r="M87" i="42"/>
  <c r="L87" i="42"/>
  <c r="K87" i="42"/>
  <c r="J87" i="42"/>
  <c r="I87" i="42"/>
  <c r="Q86" i="42"/>
  <c r="P86" i="42"/>
  <c r="O86" i="42"/>
  <c r="N86" i="42"/>
  <c r="M86" i="42"/>
  <c r="L86" i="42"/>
  <c r="K86" i="42"/>
  <c r="J86" i="42"/>
  <c r="I86" i="42"/>
  <c r="Q85" i="42"/>
  <c r="P85" i="42"/>
  <c r="O85" i="42"/>
  <c r="N85" i="42"/>
  <c r="M85" i="42"/>
  <c r="L85" i="42"/>
  <c r="K85" i="42"/>
  <c r="J85" i="42"/>
  <c r="I85" i="42"/>
  <c r="Q84" i="42"/>
  <c r="P84" i="42"/>
  <c r="O84" i="42"/>
  <c r="N84" i="42"/>
  <c r="M84" i="42"/>
  <c r="L84" i="42"/>
  <c r="K84" i="42"/>
  <c r="J84" i="42"/>
  <c r="I84" i="42"/>
  <c r="Q83" i="42"/>
  <c r="P83" i="42"/>
  <c r="O83" i="42"/>
  <c r="N83" i="42"/>
  <c r="M83" i="42"/>
  <c r="L83" i="42"/>
  <c r="K83" i="42"/>
  <c r="J83" i="42"/>
  <c r="I83" i="42"/>
  <c r="Q82" i="42"/>
  <c r="P82" i="42"/>
  <c r="O82" i="42"/>
  <c r="N82" i="42"/>
  <c r="M82" i="42"/>
  <c r="L82" i="42"/>
  <c r="K82" i="42"/>
  <c r="J82" i="42"/>
  <c r="I82" i="42"/>
  <c r="Q81" i="42"/>
  <c r="P81" i="42"/>
  <c r="O81" i="42"/>
  <c r="N81" i="42"/>
  <c r="M81" i="42"/>
  <c r="L81" i="42"/>
  <c r="K81" i="42"/>
  <c r="J81" i="42"/>
  <c r="I81" i="42"/>
  <c r="Q80" i="42"/>
  <c r="P80" i="42"/>
  <c r="O80" i="42"/>
  <c r="N80" i="42"/>
  <c r="M80" i="42"/>
  <c r="L80" i="42"/>
  <c r="K80" i="42"/>
  <c r="J80" i="42"/>
  <c r="I80" i="42"/>
  <c r="Q79" i="42"/>
  <c r="P79" i="42"/>
  <c r="O79" i="42"/>
  <c r="N79" i="42"/>
  <c r="M79" i="42"/>
  <c r="L79" i="42"/>
  <c r="K79" i="42"/>
  <c r="J79" i="42"/>
  <c r="I79" i="42"/>
  <c r="G79" i="42"/>
  <c r="Q78" i="42"/>
  <c r="P78" i="42"/>
  <c r="O78" i="42"/>
  <c r="N78" i="42"/>
  <c r="M78" i="42"/>
  <c r="L78" i="42"/>
  <c r="K78" i="42"/>
  <c r="J78" i="42"/>
  <c r="I78" i="42"/>
  <c r="Q77" i="42"/>
  <c r="P77" i="42"/>
  <c r="O77" i="42"/>
  <c r="N77" i="42"/>
  <c r="M77" i="42"/>
  <c r="L77" i="42"/>
  <c r="K77" i="42"/>
  <c r="J77" i="42"/>
  <c r="Q76" i="42"/>
  <c r="P76" i="42"/>
  <c r="O76" i="42"/>
  <c r="N76" i="42"/>
  <c r="M76" i="42"/>
  <c r="L76" i="42"/>
  <c r="K76" i="42"/>
  <c r="J76" i="42"/>
  <c r="I76" i="42"/>
  <c r="Q75" i="42"/>
  <c r="P75" i="42"/>
  <c r="O75" i="42"/>
  <c r="N75" i="42"/>
  <c r="M75" i="42"/>
  <c r="L75" i="42"/>
  <c r="K75" i="42"/>
  <c r="J75" i="42"/>
  <c r="I75" i="42"/>
  <c r="Q74" i="42"/>
  <c r="P74" i="42"/>
  <c r="O74" i="42"/>
  <c r="N74" i="42"/>
  <c r="M74" i="42"/>
  <c r="L74" i="42"/>
  <c r="K74" i="42"/>
  <c r="J74" i="42"/>
  <c r="I74" i="42"/>
  <c r="Q73" i="42"/>
  <c r="P73" i="42"/>
  <c r="O73" i="42"/>
  <c r="N73" i="42"/>
  <c r="M73" i="42"/>
  <c r="L73" i="42"/>
  <c r="K73" i="42"/>
  <c r="J73" i="42"/>
  <c r="I73" i="42"/>
  <c r="Q72" i="42"/>
  <c r="P72" i="42"/>
  <c r="O72" i="42"/>
  <c r="N72" i="42"/>
  <c r="M72" i="42"/>
  <c r="L72" i="42"/>
  <c r="I72" i="42"/>
  <c r="Q71" i="42"/>
  <c r="P71" i="42"/>
  <c r="O71" i="42"/>
  <c r="N71" i="42"/>
  <c r="M71" i="42"/>
  <c r="L71" i="42"/>
  <c r="I71" i="42"/>
  <c r="Q70" i="42"/>
  <c r="P70" i="42"/>
  <c r="O70" i="42"/>
  <c r="N70" i="42"/>
  <c r="M70" i="42"/>
  <c r="L70" i="42"/>
  <c r="K70" i="42"/>
  <c r="J70" i="42"/>
  <c r="I70" i="42"/>
  <c r="Q69" i="42"/>
  <c r="P69" i="42"/>
  <c r="O69" i="42"/>
  <c r="N69" i="42"/>
  <c r="M69" i="42"/>
  <c r="L69" i="42"/>
  <c r="K69" i="42"/>
  <c r="J69" i="42"/>
  <c r="I69" i="42"/>
  <c r="Q68" i="42"/>
  <c r="P68" i="42"/>
  <c r="O68" i="42"/>
  <c r="N68" i="42"/>
  <c r="M68" i="42"/>
  <c r="L68" i="42"/>
  <c r="K68" i="42"/>
  <c r="J68" i="42"/>
  <c r="I68" i="42"/>
  <c r="Q67" i="42"/>
  <c r="P67" i="42"/>
  <c r="O67" i="42"/>
  <c r="N67" i="42"/>
  <c r="M67" i="42"/>
  <c r="L67" i="42"/>
  <c r="K67" i="42"/>
  <c r="J67" i="42"/>
  <c r="I67" i="42"/>
  <c r="Q66" i="42"/>
  <c r="P66" i="42"/>
  <c r="O66" i="42"/>
  <c r="N66" i="42"/>
  <c r="M66" i="42"/>
  <c r="L66" i="42"/>
  <c r="K66" i="42"/>
  <c r="J66" i="42"/>
  <c r="I66" i="42"/>
  <c r="Q65" i="42"/>
  <c r="P65" i="42"/>
  <c r="O65" i="42"/>
  <c r="N65" i="42"/>
  <c r="M65" i="42"/>
  <c r="L65" i="42"/>
  <c r="K65" i="42"/>
  <c r="J65" i="42"/>
  <c r="I65" i="42"/>
  <c r="Q64" i="42"/>
  <c r="P64" i="42"/>
  <c r="O64" i="42"/>
  <c r="N64" i="42"/>
  <c r="M64" i="42"/>
  <c r="L64" i="42"/>
  <c r="K64" i="42"/>
  <c r="J64" i="42"/>
  <c r="I64" i="42"/>
  <c r="G64" i="42"/>
  <c r="Q63" i="42"/>
  <c r="P63" i="42"/>
  <c r="O63" i="42"/>
  <c r="N63" i="42"/>
  <c r="M63" i="42"/>
  <c r="L63" i="42"/>
  <c r="K63" i="42"/>
  <c r="J63" i="42"/>
  <c r="I63" i="42"/>
  <c r="Q62" i="42"/>
  <c r="P62" i="42"/>
  <c r="O62" i="42"/>
  <c r="N62" i="42"/>
  <c r="M62" i="42"/>
  <c r="L62" i="42"/>
  <c r="K62" i="42"/>
  <c r="J62" i="42"/>
  <c r="I62" i="42"/>
  <c r="Q61" i="42"/>
  <c r="P61" i="42"/>
  <c r="O61" i="42"/>
  <c r="N61" i="42"/>
  <c r="M61" i="42"/>
  <c r="L61" i="42"/>
  <c r="K61" i="42"/>
  <c r="J61" i="42"/>
  <c r="I61" i="42"/>
  <c r="Q60" i="42"/>
  <c r="P60" i="42"/>
  <c r="O60" i="42"/>
  <c r="N60" i="42"/>
  <c r="M60" i="42"/>
  <c r="L60" i="42"/>
  <c r="K60" i="42"/>
  <c r="J60" i="42"/>
  <c r="I60" i="42"/>
  <c r="Q59" i="42"/>
  <c r="P59" i="42"/>
  <c r="O59" i="42"/>
  <c r="N59" i="42"/>
  <c r="M59" i="42"/>
  <c r="L59" i="42"/>
  <c r="K59" i="42"/>
  <c r="J59" i="42"/>
  <c r="I59" i="42"/>
  <c r="Q58" i="42"/>
  <c r="P58" i="42"/>
  <c r="O58" i="42"/>
  <c r="N58" i="42"/>
  <c r="M58" i="42"/>
  <c r="L58" i="42"/>
  <c r="K58" i="42"/>
  <c r="J58" i="42"/>
  <c r="I58" i="42"/>
  <c r="Q57" i="42"/>
  <c r="P57" i="42"/>
  <c r="O57" i="42"/>
  <c r="N57" i="42"/>
  <c r="M57" i="42"/>
  <c r="L57" i="42"/>
  <c r="K57" i="42"/>
  <c r="J57" i="42"/>
  <c r="I57" i="42"/>
  <c r="Q56" i="42"/>
  <c r="P56" i="42"/>
  <c r="O56" i="42"/>
  <c r="N56" i="42"/>
  <c r="M56" i="42"/>
  <c r="L56" i="42"/>
  <c r="K56" i="42"/>
  <c r="J56" i="42"/>
  <c r="I56" i="42"/>
  <c r="Q55" i="42"/>
  <c r="P55" i="42"/>
  <c r="O55" i="42"/>
  <c r="N55" i="42"/>
  <c r="M55" i="42"/>
  <c r="L55" i="42"/>
  <c r="K55" i="42"/>
  <c r="J55" i="42"/>
  <c r="I55" i="42"/>
  <c r="Q54" i="42"/>
  <c r="P54" i="42"/>
  <c r="O54" i="42"/>
  <c r="N54" i="42"/>
  <c r="M54" i="42"/>
  <c r="L54" i="42"/>
  <c r="K54" i="42"/>
  <c r="J54" i="42"/>
  <c r="I54" i="42"/>
  <c r="Q53" i="42"/>
  <c r="P53" i="42"/>
  <c r="O53" i="42"/>
  <c r="N53" i="42"/>
  <c r="M53" i="42"/>
  <c r="L53" i="42"/>
  <c r="K53" i="42"/>
  <c r="J53" i="42"/>
  <c r="I53" i="42"/>
  <c r="Q51" i="42"/>
  <c r="P51" i="42"/>
  <c r="O51" i="42"/>
  <c r="N51" i="42"/>
  <c r="M51" i="42"/>
  <c r="L51" i="42"/>
  <c r="K51" i="42"/>
  <c r="J51" i="42"/>
  <c r="I51" i="42"/>
  <c r="G51" i="42"/>
  <c r="Q50" i="42"/>
  <c r="P50" i="42"/>
  <c r="O50" i="42"/>
  <c r="N50" i="42"/>
  <c r="M50" i="42"/>
  <c r="L50" i="42"/>
  <c r="K50" i="42"/>
  <c r="J50" i="42"/>
  <c r="I50" i="42"/>
  <c r="Q49" i="42"/>
  <c r="P49" i="42"/>
  <c r="O49" i="42"/>
  <c r="N49" i="42"/>
  <c r="M49" i="42"/>
  <c r="L49" i="42"/>
  <c r="K49" i="42"/>
  <c r="J49" i="42"/>
  <c r="I49" i="42"/>
  <c r="Q48" i="42"/>
  <c r="P48" i="42"/>
  <c r="O48" i="42"/>
  <c r="N48" i="42"/>
  <c r="M48" i="42"/>
  <c r="L48" i="42"/>
  <c r="K48" i="42"/>
  <c r="J48" i="42"/>
  <c r="I48" i="42"/>
  <c r="G48" i="42"/>
  <c r="Q47" i="42"/>
  <c r="P47" i="42"/>
  <c r="O47" i="42"/>
  <c r="N47" i="42"/>
  <c r="M47" i="42"/>
  <c r="L47" i="42"/>
  <c r="K47" i="42"/>
  <c r="J47" i="42"/>
  <c r="I47" i="42"/>
  <c r="Q46" i="42"/>
  <c r="P46" i="42"/>
  <c r="O46" i="42"/>
  <c r="N46" i="42"/>
  <c r="M46" i="42"/>
  <c r="L46" i="42"/>
  <c r="K46" i="42"/>
  <c r="J46" i="42"/>
  <c r="I46" i="42"/>
  <c r="Q45" i="42"/>
  <c r="P45" i="42"/>
  <c r="O45" i="42"/>
  <c r="N45" i="42"/>
  <c r="M45" i="42"/>
  <c r="L45" i="42"/>
  <c r="K45" i="42"/>
  <c r="J45" i="42"/>
  <c r="I45" i="42"/>
  <c r="Q44" i="42"/>
  <c r="P44" i="42"/>
  <c r="O44" i="42"/>
  <c r="N44" i="42"/>
  <c r="M44" i="42"/>
  <c r="L44" i="42"/>
  <c r="K44" i="42"/>
  <c r="J44" i="42"/>
  <c r="I44" i="42"/>
  <c r="Q43" i="42"/>
  <c r="P43" i="42"/>
  <c r="O43" i="42"/>
  <c r="N43" i="42"/>
  <c r="M43" i="42"/>
  <c r="L43" i="42"/>
  <c r="K43" i="42"/>
  <c r="J43" i="42"/>
  <c r="I43" i="42"/>
  <c r="G43" i="42"/>
  <c r="Q42" i="42"/>
  <c r="P42" i="42"/>
  <c r="O42" i="42"/>
  <c r="N42" i="42"/>
  <c r="M42" i="42"/>
  <c r="L42" i="42"/>
  <c r="K42" i="42"/>
  <c r="J42" i="42"/>
  <c r="I42" i="42"/>
  <c r="Q41" i="42"/>
  <c r="P41" i="42"/>
  <c r="O41" i="42"/>
  <c r="N41" i="42"/>
  <c r="M41" i="42"/>
  <c r="L41" i="42"/>
  <c r="K41" i="42"/>
  <c r="J41" i="42"/>
  <c r="I41" i="42"/>
  <c r="Q40" i="42"/>
  <c r="P40" i="42"/>
  <c r="O40" i="42"/>
  <c r="N40" i="42"/>
  <c r="M40" i="42"/>
  <c r="L40" i="42"/>
  <c r="K40" i="42"/>
  <c r="J40" i="42"/>
  <c r="I40" i="42"/>
  <c r="Q39" i="42"/>
  <c r="P39" i="42"/>
  <c r="O39" i="42"/>
  <c r="N39" i="42"/>
  <c r="M39" i="42"/>
  <c r="L39" i="42"/>
  <c r="K39" i="42"/>
  <c r="J39" i="42"/>
  <c r="I39" i="42"/>
  <c r="Q38" i="42"/>
  <c r="P38" i="42"/>
  <c r="O38" i="42"/>
  <c r="N38" i="42"/>
  <c r="M38" i="42"/>
  <c r="L38" i="42"/>
  <c r="K38" i="42"/>
  <c r="J38" i="42"/>
  <c r="I38" i="42"/>
  <c r="Q37" i="42"/>
  <c r="P37" i="42"/>
  <c r="O37" i="42"/>
  <c r="N37" i="42"/>
  <c r="M37" i="42"/>
  <c r="L37" i="42"/>
  <c r="K37" i="42"/>
  <c r="J37" i="42"/>
  <c r="I37" i="42"/>
  <c r="Q36" i="42"/>
  <c r="P36" i="42"/>
  <c r="O36" i="42"/>
  <c r="N36" i="42"/>
  <c r="M36" i="42"/>
  <c r="L36" i="42"/>
  <c r="K36" i="42"/>
  <c r="J36" i="42"/>
  <c r="I36" i="42"/>
  <c r="G36" i="42"/>
  <c r="Q35" i="42"/>
  <c r="P35" i="42"/>
  <c r="O35" i="42"/>
  <c r="N35" i="42"/>
  <c r="M35" i="42"/>
  <c r="L35" i="42"/>
  <c r="K35" i="42"/>
  <c r="J35" i="42"/>
  <c r="I35" i="42"/>
  <c r="Q34" i="42"/>
  <c r="P34" i="42"/>
  <c r="O34" i="42"/>
  <c r="N34" i="42"/>
  <c r="M34" i="42"/>
  <c r="L34" i="42"/>
  <c r="K34" i="42"/>
  <c r="J34" i="42"/>
  <c r="I34" i="42"/>
  <c r="Q33" i="42"/>
  <c r="P33" i="42"/>
  <c r="O33" i="42"/>
  <c r="N33" i="42"/>
  <c r="M33" i="42"/>
  <c r="L33" i="42"/>
  <c r="K33" i="42"/>
  <c r="J33" i="42"/>
  <c r="I33" i="42"/>
  <c r="Q32" i="42"/>
  <c r="P32" i="42"/>
  <c r="O32" i="42"/>
  <c r="N32" i="42"/>
  <c r="M32" i="42"/>
  <c r="L32" i="42"/>
  <c r="K32" i="42"/>
  <c r="J32" i="42"/>
  <c r="I32" i="42"/>
  <c r="Q31" i="42"/>
  <c r="P31" i="42"/>
  <c r="O31" i="42"/>
  <c r="N31" i="42"/>
  <c r="M31" i="42"/>
  <c r="L31" i="42"/>
  <c r="K31" i="42"/>
  <c r="J31" i="42"/>
  <c r="I31" i="42"/>
  <c r="Q30" i="42"/>
  <c r="P30" i="42"/>
  <c r="O30" i="42"/>
  <c r="N30" i="42"/>
  <c r="M30" i="42"/>
  <c r="L30" i="42"/>
  <c r="K30" i="42"/>
  <c r="J30" i="42"/>
  <c r="I30" i="42"/>
  <c r="G30" i="42"/>
  <c r="Q29" i="42"/>
  <c r="P29" i="42"/>
  <c r="O29" i="42"/>
  <c r="N29" i="42"/>
  <c r="M29" i="42"/>
  <c r="L29" i="42"/>
  <c r="K29" i="42"/>
  <c r="J29" i="42"/>
  <c r="I29" i="42"/>
  <c r="G29" i="42"/>
  <c r="Q28" i="42"/>
  <c r="P28" i="42"/>
  <c r="O28" i="42"/>
  <c r="N28" i="42"/>
  <c r="M28" i="42"/>
  <c r="L28" i="42"/>
  <c r="K28" i="42"/>
  <c r="J28" i="42"/>
  <c r="I28" i="42"/>
  <c r="Q27" i="42"/>
  <c r="P27" i="42"/>
  <c r="O27" i="42"/>
  <c r="N27" i="42"/>
  <c r="M27" i="42"/>
  <c r="L27" i="42"/>
  <c r="K27" i="42"/>
  <c r="J27" i="42"/>
  <c r="I27" i="42"/>
  <c r="Q26" i="42"/>
  <c r="P26" i="42"/>
  <c r="O26" i="42"/>
  <c r="N26" i="42"/>
  <c r="M26" i="42"/>
  <c r="L26" i="42"/>
  <c r="K26" i="42"/>
  <c r="J26" i="42"/>
  <c r="I26" i="42"/>
  <c r="Q25" i="42"/>
  <c r="P25" i="42"/>
  <c r="O25" i="42"/>
  <c r="N25" i="42"/>
  <c r="M25" i="42"/>
  <c r="L25" i="42"/>
  <c r="K25" i="42"/>
  <c r="J25" i="42"/>
  <c r="I25" i="42"/>
  <c r="Q24" i="42"/>
  <c r="P24" i="42"/>
  <c r="O24" i="42"/>
  <c r="N24" i="42"/>
  <c r="M24" i="42"/>
  <c r="L24" i="42"/>
  <c r="K24" i="42"/>
  <c r="J24" i="42"/>
  <c r="I24" i="42"/>
  <c r="Q23" i="42"/>
  <c r="P23" i="42"/>
  <c r="O23" i="42"/>
  <c r="N23" i="42"/>
  <c r="M23" i="42"/>
  <c r="L23" i="42"/>
  <c r="K23" i="42"/>
  <c r="J23" i="42"/>
  <c r="I23" i="42"/>
  <c r="Q22" i="42"/>
  <c r="P22" i="42"/>
  <c r="O22" i="42"/>
  <c r="N22" i="42"/>
  <c r="M22" i="42"/>
  <c r="L22" i="42"/>
  <c r="K22" i="42"/>
  <c r="J22" i="42"/>
  <c r="I22" i="42"/>
  <c r="Q21" i="42"/>
  <c r="P21" i="42"/>
  <c r="O21" i="42"/>
  <c r="N21" i="42"/>
  <c r="M21" i="42"/>
  <c r="L21" i="42"/>
  <c r="K21" i="42"/>
  <c r="J21" i="42"/>
  <c r="I21" i="42"/>
  <c r="Q20" i="42"/>
  <c r="P20" i="42"/>
  <c r="O20" i="42"/>
  <c r="N20" i="42"/>
  <c r="M20" i="42"/>
  <c r="L20" i="42"/>
  <c r="K20" i="42"/>
  <c r="J20" i="42"/>
  <c r="I20" i="42"/>
  <c r="Q19" i="42"/>
  <c r="P19" i="42"/>
  <c r="O19" i="42"/>
  <c r="N19" i="42"/>
  <c r="M19" i="42"/>
  <c r="L19" i="42"/>
  <c r="K19" i="42"/>
  <c r="J19" i="42"/>
  <c r="I19" i="42"/>
  <c r="Q18" i="42"/>
  <c r="P18" i="42"/>
  <c r="O18" i="42"/>
  <c r="N18" i="42"/>
  <c r="M18" i="42"/>
  <c r="L18" i="42"/>
  <c r="K18" i="42"/>
  <c r="J18" i="42"/>
  <c r="I18" i="42"/>
  <c r="Q17" i="42"/>
  <c r="P17" i="42"/>
  <c r="O17" i="42"/>
  <c r="N17" i="42"/>
  <c r="M17" i="42"/>
  <c r="L17" i="42"/>
  <c r="K17" i="42"/>
  <c r="J17" i="42"/>
  <c r="I17" i="42"/>
  <c r="Q16" i="42"/>
  <c r="P16" i="42"/>
  <c r="O16" i="42"/>
  <c r="N16" i="42"/>
  <c r="M16" i="42"/>
  <c r="L16" i="42"/>
  <c r="K16" i="42"/>
  <c r="J16" i="42"/>
  <c r="I16" i="42"/>
  <c r="Q15" i="42"/>
  <c r="P15" i="42"/>
  <c r="O15" i="42"/>
  <c r="N15" i="42"/>
  <c r="M15" i="42"/>
  <c r="L15" i="42"/>
  <c r="K15" i="42"/>
  <c r="J15" i="42"/>
  <c r="I15" i="42"/>
  <c r="Q14" i="42"/>
  <c r="P14" i="42"/>
  <c r="O14" i="42"/>
  <c r="N14" i="42"/>
  <c r="M14" i="42"/>
  <c r="L14" i="42"/>
  <c r="K14" i="42"/>
  <c r="J14" i="42"/>
  <c r="I14" i="42"/>
  <c r="Q13" i="42"/>
  <c r="P13" i="42"/>
  <c r="O13" i="42"/>
  <c r="N13" i="42"/>
  <c r="M13" i="42"/>
  <c r="L13" i="42"/>
  <c r="K13" i="42"/>
  <c r="J13" i="42"/>
  <c r="I13" i="42"/>
  <c r="Q12" i="42"/>
  <c r="P12" i="42"/>
  <c r="O12" i="42"/>
  <c r="N12" i="42"/>
  <c r="M12" i="42"/>
  <c r="L12" i="42"/>
  <c r="K12" i="42"/>
  <c r="J12" i="42"/>
  <c r="I12" i="42"/>
  <c r="Q11" i="42"/>
  <c r="P11" i="42"/>
  <c r="O11" i="42"/>
  <c r="N11" i="42"/>
  <c r="M11" i="42"/>
  <c r="L11" i="42"/>
  <c r="K11" i="42"/>
  <c r="J11" i="42"/>
  <c r="I11" i="42"/>
  <c r="Q10" i="42"/>
  <c r="P10" i="42"/>
  <c r="O10" i="42"/>
  <c r="N10" i="42"/>
  <c r="M10" i="42"/>
  <c r="L10" i="42"/>
  <c r="K10" i="42"/>
  <c r="J10" i="42"/>
  <c r="I10" i="42"/>
  <c r="G10" i="42"/>
  <c r="Q9" i="42"/>
  <c r="P9" i="42"/>
  <c r="O9" i="42"/>
  <c r="N9" i="42"/>
  <c r="M9" i="42"/>
  <c r="L9" i="42"/>
  <c r="K9" i="42"/>
  <c r="J9" i="42"/>
  <c r="I9" i="42"/>
  <c r="Q8" i="42"/>
  <c r="P8" i="42"/>
  <c r="O8" i="42"/>
  <c r="N8" i="42"/>
  <c r="M8" i="42"/>
  <c r="L8" i="42"/>
  <c r="K8" i="42"/>
  <c r="J8" i="42"/>
  <c r="I8" i="42"/>
  <c r="Q7" i="42"/>
  <c r="P7" i="42"/>
  <c r="O7" i="42"/>
  <c r="N7" i="42"/>
  <c r="M7" i="42"/>
  <c r="L7" i="42"/>
  <c r="K7" i="42"/>
  <c r="J7" i="42"/>
  <c r="I7" i="42"/>
  <c r="Q6" i="42"/>
  <c r="P6" i="42"/>
  <c r="O6" i="42"/>
  <c r="N6" i="42"/>
  <c r="M6" i="42"/>
  <c r="L6" i="42"/>
  <c r="K6" i="42"/>
  <c r="J6" i="42"/>
  <c r="Q5" i="42"/>
  <c r="P5" i="42"/>
  <c r="O5" i="42"/>
  <c r="N5" i="42"/>
  <c r="M5" i="42"/>
  <c r="L5" i="42"/>
  <c r="K5" i="42"/>
  <c r="J5" i="42"/>
  <c r="I5" i="42"/>
  <c r="Q4" i="42"/>
  <c r="P4" i="42"/>
  <c r="O4" i="42"/>
  <c r="N4" i="42"/>
  <c r="M4" i="42"/>
  <c r="L4" i="42"/>
  <c r="K4" i="42"/>
  <c r="J4" i="42"/>
  <c r="I4" i="42"/>
  <c r="Q3" i="42"/>
  <c r="P3" i="42"/>
  <c r="O3" i="42"/>
  <c r="N3" i="42"/>
  <c r="M3" i="42"/>
  <c r="L3" i="42"/>
  <c r="K3" i="42"/>
  <c r="J3" i="42"/>
  <c r="I3" i="42"/>
  <c r="G3" i="42"/>
  <c r="F130" i="41"/>
  <c r="Q129" i="41"/>
  <c r="P129" i="41"/>
  <c r="O129" i="41"/>
  <c r="N129" i="41"/>
  <c r="M129" i="41"/>
  <c r="K129" i="41"/>
  <c r="J129" i="41"/>
  <c r="I129" i="41"/>
  <c r="Q128" i="41"/>
  <c r="P128" i="41"/>
  <c r="O128" i="41"/>
  <c r="N128" i="41"/>
  <c r="M128" i="41"/>
  <c r="I128" i="41"/>
  <c r="G128" i="41"/>
  <c r="Q127" i="41"/>
  <c r="P127" i="41"/>
  <c r="O127" i="41"/>
  <c r="N127" i="41"/>
  <c r="M127" i="41"/>
  <c r="L127" i="41"/>
  <c r="K127" i="41"/>
  <c r="J127" i="41"/>
  <c r="I127" i="41"/>
  <c r="Q126" i="41"/>
  <c r="P126" i="41"/>
  <c r="O126" i="41"/>
  <c r="N126" i="41"/>
  <c r="M126" i="41"/>
  <c r="I126" i="41"/>
  <c r="G126" i="41"/>
  <c r="Q125" i="41"/>
  <c r="P125" i="41"/>
  <c r="O125" i="41"/>
  <c r="N125" i="41"/>
  <c r="M125" i="41"/>
  <c r="L125" i="41"/>
  <c r="K125" i="41"/>
  <c r="J125" i="41"/>
  <c r="I125" i="41"/>
  <c r="Q124" i="41"/>
  <c r="P124" i="41"/>
  <c r="O124" i="41"/>
  <c r="N124" i="41"/>
  <c r="M124" i="41"/>
  <c r="L124" i="41"/>
  <c r="K124" i="41"/>
  <c r="J124" i="41"/>
  <c r="I124" i="41"/>
  <c r="Q123" i="41"/>
  <c r="P123" i="41"/>
  <c r="O123" i="41"/>
  <c r="N123" i="41"/>
  <c r="M123" i="41"/>
  <c r="L123" i="41"/>
  <c r="K123" i="41"/>
  <c r="J123" i="41"/>
  <c r="I123" i="41"/>
  <c r="Q122" i="41"/>
  <c r="P122" i="41"/>
  <c r="O122" i="41"/>
  <c r="N122" i="41"/>
  <c r="M122" i="41"/>
  <c r="L122" i="41"/>
  <c r="K122" i="41"/>
  <c r="J122" i="41"/>
  <c r="I122" i="41"/>
  <c r="Q121" i="41"/>
  <c r="P121" i="41"/>
  <c r="O121" i="41"/>
  <c r="N121" i="41"/>
  <c r="M121" i="41"/>
  <c r="L121" i="41"/>
  <c r="K121" i="41"/>
  <c r="J121" i="41"/>
  <c r="I121" i="41"/>
  <c r="Q120" i="41"/>
  <c r="P120" i="41"/>
  <c r="O120" i="41"/>
  <c r="N120" i="41"/>
  <c r="M120" i="41"/>
  <c r="L120" i="41"/>
  <c r="K120" i="41"/>
  <c r="J120" i="41"/>
  <c r="I120" i="41"/>
  <c r="Q119" i="41"/>
  <c r="P119" i="41"/>
  <c r="O119" i="41"/>
  <c r="N119" i="41"/>
  <c r="M119" i="41"/>
  <c r="L119" i="41"/>
  <c r="K119" i="41"/>
  <c r="J119" i="41"/>
  <c r="I119" i="41"/>
  <c r="Q118" i="41"/>
  <c r="P118" i="41"/>
  <c r="O118" i="41"/>
  <c r="N118" i="41"/>
  <c r="M118" i="41"/>
  <c r="I118" i="41"/>
  <c r="G118" i="41"/>
  <c r="Q117" i="41"/>
  <c r="P117" i="41"/>
  <c r="O117" i="41"/>
  <c r="N117" i="41"/>
  <c r="M117" i="41"/>
  <c r="L117" i="41"/>
  <c r="K117" i="41"/>
  <c r="J117" i="41"/>
  <c r="I117" i="41"/>
  <c r="Q116" i="41"/>
  <c r="P116" i="41"/>
  <c r="O116" i="41"/>
  <c r="N116" i="41"/>
  <c r="M116" i="41"/>
  <c r="L116" i="41"/>
  <c r="K116" i="41"/>
  <c r="J116" i="41"/>
  <c r="I116" i="41"/>
  <c r="Q115" i="41"/>
  <c r="P115" i="41"/>
  <c r="O115" i="41"/>
  <c r="N115" i="41"/>
  <c r="M115" i="41"/>
  <c r="I115" i="41"/>
  <c r="G115" i="41"/>
  <c r="Q114" i="41"/>
  <c r="P114" i="41"/>
  <c r="O114" i="41"/>
  <c r="N114" i="41"/>
  <c r="M114" i="41"/>
  <c r="L114" i="41"/>
  <c r="K114" i="41"/>
  <c r="J114" i="41"/>
  <c r="I114" i="41"/>
  <c r="Q113" i="41"/>
  <c r="P113" i="41"/>
  <c r="O113" i="41"/>
  <c r="N113" i="41"/>
  <c r="M113" i="41"/>
  <c r="L113" i="41"/>
  <c r="K113" i="41"/>
  <c r="J113" i="41"/>
  <c r="I113" i="41"/>
  <c r="Q112" i="41"/>
  <c r="P112" i="41"/>
  <c r="O112" i="41"/>
  <c r="N112" i="41"/>
  <c r="M112" i="41"/>
  <c r="L112" i="41"/>
  <c r="K112" i="41"/>
  <c r="J112" i="41"/>
  <c r="I112" i="41"/>
  <c r="Q111" i="41"/>
  <c r="P111" i="41"/>
  <c r="O111" i="41"/>
  <c r="N111" i="41"/>
  <c r="M111" i="41"/>
  <c r="L111" i="41"/>
  <c r="K111" i="41"/>
  <c r="J111" i="41"/>
  <c r="I111" i="41"/>
  <c r="Q110" i="41"/>
  <c r="P110" i="41"/>
  <c r="O110" i="41"/>
  <c r="N110" i="41"/>
  <c r="M110" i="41"/>
  <c r="L110" i="41"/>
  <c r="K110" i="41"/>
  <c r="J110" i="41"/>
  <c r="I110" i="41"/>
  <c r="Q109" i="41"/>
  <c r="P109" i="41"/>
  <c r="O109" i="41"/>
  <c r="N109" i="41"/>
  <c r="M109" i="41"/>
  <c r="L109" i="41"/>
  <c r="K109" i="41"/>
  <c r="J109" i="41"/>
  <c r="I109" i="41"/>
  <c r="Q108" i="41"/>
  <c r="P108" i="41"/>
  <c r="O108" i="41"/>
  <c r="N108" i="41"/>
  <c r="M108" i="41"/>
  <c r="L108" i="41"/>
  <c r="K108" i="41"/>
  <c r="J108" i="41"/>
  <c r="I108" i="41"/>
  <c r="Q107" i="41"/>
  <c r="P107" i="41"/>
  <c r="O107" i="41"/>
  <c r="N107" i="41"/>
  <c r="M107" i="41"/>
  <c r="L107" i="41"/>
  <c r="K107" i="41"/>
  <c r="J107" i="41"/>
  <c r="I107" i="41"/>
  <c r="Q106" i="41"/>
  <c r="P106" i="41"/>
  <c r="O106" i="41"/>
  <c r="N106" i="41"/>
  <c r="M106" i="41"/>
  <c r="L106" i="41"/>
  <c r="K106" i="41"/>
  <c r="J106" i="41"/>
  <c r="I106" i="41"/>
  <c r="Q105" i="41"/>
  <c r="P105" i="41"/>
  <c r="O105" i="41"/>
  <c r="N105" i="41"/>
  <c r="M105" i="41"/>
  <c r="L105" i="41"/>
  <c r="K105" i="41"/>
  <c r="J105" i="41"/>
  <c r="I105" i="41"/>
  <c r="Q104" i="41"/>
  <c r="P104" i="41"/>
  <c r="O104" i="41"/>
  <c r="N104" i="41"/>
  <c r="M104" i="41"/>
  <c r="L104" i="41"/>
  <c r="K104" i="41"/>
  <c r="J104" i="41"/>
  <c r="I104" i="41"/>
  <c r="Q103" i="41"/>
  <c r="P103" i="41"/>
  <c r="O103" i="41"/>
  <c r="N103" i="41"/>
  <c r="M103" i="41"/>
  <c r="L103" i="41"/>
  <c r="K103" i="41"/>
  <c r="J103" i="41"/>
  <c r="I103" i="41"/>
  <c r="Q102" i="41"/>
  <c r="P102" i="41"/>
  <c r="O102" i="41"/>
  <c r="N102" i="41"/>
  <c r="M102" i="41"/>
  <c r="L102" i="41"/>
  <c r="K102" i="41"/>
  <c r="J102" i="41"/>
  <c r="I102" i="41"/>
  <c r="Q101" i="41"/>
  <c r="P101" i="41"/>
  <c r="O101" i="41"/>
  <c r="N101" i="41"/>
  <c r="M101" i="41"/>
  <c r="L101" i="41"/>
  <c r="K101" i="41"/>
  <c r="J101" i="41"/>
  <c r="I101" i="41"/>
  <c r="Q100" i="41"/>
  <c r="P100" i="41"/>
  <c r="O100" i="41"/>
  <c r="N100" i="41"/>
  <c r="M100" i="41"/>
  <c r="L100" i="41"/>
  <c r="K100" i="41"/>
  <c r="J100" i="41"/>
  <c r="I100" i="41"/>
  <c r="Q99" i="41"/>
  <c r="P99" i="41"/>
  <c r="O99" i="41"/>
  <c r="N99" i="41"/>
  <c r="M99" i="41"/>
  <c r="L99" i="41"/>
  <c r="K99" i="41"/>
  <c r="J99" i="41"/>
  <c r="I99" i="41"/>
  <c r="Q98" i="41"/>
  <c r="P98" i="41"/>
  <c r="O98" i="41"/>
  <c r="N98" i="41"/>
  <c r="M98" i="41"/>
  <c r="L98" i="41"/>
  <c r="K98" i="41"/>
  <c r="J98" i="41"/>
  <c r="I98" i="41"/>
  <c r="Q97" i="41"/>
  <c r="P97" i="41"/>
  <c r="O97" i="41"/>
  <c r="N97" i="41"/>
  <c r="M97" i="41"/>
  <c r="L97" i="41"/>
  <c r="K97" i="41"/>
  <c r="J97" i="41"/>
  <c r="I97" i="41"/>
  <c r="Q96" i="41"/>
  <c r="P96" i="41"/>
  <c r="O96" i="41"/>
  <c r="N96" i="41"/>
  <c r="M96" i="41"/>
  <c r="L96" i="41"/>
  <c r="K96" i="41"/>
  <c r="J96" i="41"/>
  <c r="I96" i="41"/>
  <c r="Q95" i="41"/>
  <c r="P95" i="41"/>
  <c r="O95" i="41"/>
  <c r="N95" i="41"/>
  <c r="M95" i="41"/>
  <c r="L95" i="41"/>
  <c r="K95" i="41"/>
  <c r="J95" i="41"/>
  <c r="I95" i="41"/>
  <c r="Q94" i="41"/>
  <c r="P94" i="41"/>
  <c r="O94" i="41"/>
  <c r="N94" i="41"/>
  <c r="M94" i="41"/>
  <c r="L94" i="41"/>
  <c r="K94" i="41"/>
  <c r="J94" i="41"/>
  <c r="I94" i="41"/>
  <c r="Q93" i="41"/>
  <c r="P93" i="41"/>
  <c r="O93" i="41"/>
  <c r="N93" i="41"/>
  <c r="M93" i="41"/>
  <c r="L93" i="41"/>
  <c r="K93" i="41"/>
  <c r="J93" i="41"/>
  <c r="I93" i="41"/>
  <c r="Q92" i="41"/>
  <c r="P92" i="41"/>
  <c r="O92" i="41"/>
  <c r="N92" i="41"/>
  <c r="M92" i="41"/>
  <c r="I92" i="41"/>
  <c r="G92" i="41"/>
  <c r="Q91" i="41"/>
  <c r="P91" i="41"/>
  <c r="O91" i="41"/>
  <c r="N91" i="41"/>
  <c r="M91" i="41"/>
  <c r="L91" i="41"/>
  <c r="K91" i="41"/>
  <c r="J91" i="41"/>
  <c r="I91" i="41"/>
  <c r="Q90" i="41"/>
  <c r="P90" i="41"/>
  <c r="O90" i="41"/>
  <c r="N90" i="41"/>
  <c r="M90" i="41"/>
  <c r="L90" i="41"/>
  <c r="K90" i="41"/>
  <c r="J90" i="41"/>
  <c r="I90" i="41"/>
  <c r="Q89" i="41"/>
  <c r="P89" i="41"/>
  <c r="O89" i="41"/>
  <c r="N89" i="41"/>
  <c r="M89" i="41"/>
  <c r="L89" i="41"/>
  <c r="K89" i="41"/>
  <c r="J89" i="41"/>
  <c r="I89" i="41"/>
  <c r="Q88" i="41"/>
  <c r="P88" i="41"/>
  <c r="O88" i="41"/>
  <c r="N88" i="41"/>
  <c r="M88" i="41"/>
  <c r="L88" i="41"/>
  <c r="K88" i="41"/>
  <c r="J88" i="41"/>
  <c r="I88" i="41"/>
  <c r="Q85" i="41"/>
  <c r="P85" i="41"/>
  <c r="O85" i="41"/>
  <c r="N85" i="41"/>
  <c r="M85" i="41"/>
  <c r="L85" i="41"/>
  <c r="K85" i="41"/>
  <c r="J85" i="41"/>
  <c r="I85" i="41"/>
  <c r="Q86" i="41"/>
  <c r="P86" i="41"/>
  <c r="O86" i="41"/>
  <c r="N86" i="41"/>
  <c r="M86" i="41"/>
  <c r="L86" i="41"/>
  <c r="K86" i="41"/>
  <c r="J86" i="41"/>
  <c r="I86" i="41"/>
  <c r="Q87" i="41"/>
  <c r="P87" i="41"/>
  <c r="O87" i="41"/>
  <c r="N87" i="41"/>
  <c r="M87" i="41"/>
  <c r="L87" i="41"/>
  <c r="K87" i="41"/>
  <c r="J87" i="41"/>
  <c r="I87" i="41"/>
  <c r="Q84" i="41"/>
  <c r="P84" i="41"/>
  <c r="O84" i="41"/>
  <c r="N84" i="41"/>
  <c r="M84" i="41"/>
  <c r="L84" i="41"/>
  <c r="K84" i="41"/>
  <c r="J84" i="41"/>
  <c r="I84" i="41"/>
  <c r="Q83" i="41"/>
  <c r="P83" i="41"/>
  <c r="O83" i="41"/>
  <c r="N83" i="41"/>
  <c r="M83" i="41"/>
  <c r="I83" i="41"/>
  <c r="G83" i="41"/>
  <c r="Q82" i="41"/>
  <c r="P82" i="41"/>
  <c r="O82" i="41"/>
  <c r="N82" i="41"/>
  <c r="M82" i="41"/>
  <c r="L82" i="41"/>
  <c r="K82" i="41"/>
  <c r="J82" i="41"/>
  <c r="I82" i="41"/>
  <c r="Q81" i="41"/>
  <c r="P81" i="41"/>
  <c r="O81" i="41"/>
  <c r="N81" i="41"/>
  <c r="M81" i="41"/>
  <c r="L81" i="41"/>
  <c r="K81" i="41"/>
  <c r="J81" i="41"/>
  <c r="I81" i="41"/>
  <c r="Q80" i="41"/>
  <c r="P80" i="41"/>
  <c r="O80" i="41"/>
  <c r="N80" i="41"/>
  <c r="M80" i="41"/>
  <c r="L80" i="41"/>
  <c r="K80" i="41"/>
  <c r="J80" i="41"/>
  <c r="I80" i="41"/>
  <c r="Q79" i="41"/>
  <c r="P79" i="41"/>
  <c r="O79" i="41"/>
  <c r="N79" i="41"/>
  <c r="M79" i="41"/>
  <c r="L79" i="41"/>
  <c r="K79" i="41"/>
  <c r="J79" i="41"/>
  <c r="I79" i="41"/>
  <c r="Q78" i="41"/>
  <c r="P78" i="41"/>
  <c r="O78" i="41"/>
  <c r="N78" i="41"/>
  <c r="M78" i="41"/>
  <c r="L78" i="41"/>
  <c r="K78" i="41"/>
  <c r="J78" i="41"/>
  <c r="I78" i="41"/>
  <c r="Q77" i="41"/>
  <c r="P77" i="41"/>
  <c r="O77" i="41"/>
  <c r="N77" i="41"/>
  <c r="M77" i="41"/>
  <c r="I77" i="41"/>
  <c r="G77" i="41"/>
  <c r="Q76" i="41"/>
  <c r="P76" i="41"/>
  <c r="O76" i="41"/>
  <c r="N76" i="41"/>
  <c r="M76" i="41"/>
  <c r="L76" i="41"/>
  <c r="K76" i="41"/>
  <c r="J76" i="41"/>
  <c r="I76" i="41"/>
  <c r="Q75" i="41"/>
  <c r="P75" i="41"/>
  <c r="O75" i="41"/>
  <c r="N75" i="41"/>
  <c r="M75" i="41"/>
  <c r="L75" i="41"/>
  <c r="K75" i="41"/>
  <c r="J75" i="41"/>
  <c r="I75" i="41"/>
  <c r="Q74" i="41"/>
  <c r="P74" i="41"/>
  <c r="O74" i="41"/>
  <c r="N74" i="41"/>
  <c r="M74" i="41"/>
  <c r="L74" i="41"/>
  <c r="K74" i="41"/>
  <c r="J74" i="41"/>
  <c r="I74" i="41"/>
  <c r="Q73" i="41"/>
  <c r="P73" i="41"/>
  <c r="O73" i="41"/>
  <c r="N73" i="41"/>
  <c r="M73" i="41"/>
  <c r="L73" i="41"/>
  <c r="K73" i="41"/>
  <c r="J73" i="41"/>
  <c r="I73" i="41"/>
  <c r="Q72" i="41"/>
  <c r="P72" i="41"/>
  <c r="O72" i="41"/>
  <c r="N72" i="41"/>
  <c r="M72" i="41"/>
  <c r="L72" i="41"/>
  <c r="K72" i="41"/>
  <c r="J72" i="41"/>
  <c r="I72" i="41"/>
  <c r="Q71" i="41"/>
  <c r="P71" i="41"/>
  <c r="O71" i="41"/>
  <c r="N71" i="41"/>
  <c r="M71" i="41"/>
  <c r="L71" i="41"/>
  <c r="K71" i="41"/>
  <c r="J71" i="41"/>
  <c r="I71" i="41"/>
  <c r="Q70" i="41"/>
  <c r="P70" i="41"/>
  <c r="O70" i="41"/>
  <c r="N70" i="41"/>
  <c r="M70" i="41"/>
  <c r="L70" i="41"/>
  <c r="K70" i="41"/>
  <c r="J70" i="41"/>
  <c r="I70" i="41"/>
  <c r="Q69" i="41"/>
  <c r="P69" i="41"/>
  <c r="O69" i="41"/>
  <c r="N69" i="41"/>
  <c r="M69" i="41"/>
  <c r="L69" i="41"/>
  <c r="K69" i="41"/>
  <c r="J69" i="41"/>
  <c r="I69" i="41"/>
  <c r="Q68" i="41"/>
  <c r="P68" i="41"/>
  <c r="O68" i="41"/>
  <c r="N68" i="41"/>
  <c r="M68" i="41"/>
  <c r="L68" i="41"/>
  <c r="K68" i="41"/>
  <c r="J68" i="41"/>
  <c r="I68" i="41"/>
  <c r="Q67" i="41"/>
  <c r="P67" i="41"/>
  <c r="O67" i="41"/>
  <c r="N67" i="41"/>
  <c r="M67" i="41"/>
  <c r="L67" i="41"/>
  <c r="K67" i="41"/>
  <c r="J67" i="41"/>
  <c r="I67" i="41"/>
  <c r="Q66" i="41"/>
  <c r="P66" i="41"/>
  <c r="O66" i="41"/>
  <c r="N66" i="41"/>
  <c r="M66" i="41"/>
  <c r="L66" i="41"/>
  <c r="K66" i="41"/>
  <c r="J66" i="41"/>
  <c r="I66" i="41"/>
  <c r="Q65" i="41"/>
  <c r="P65" i="41"/>
  <c r="O65" i="41"/>
  <c r="N65" i="41"/>
  <c r="M65" i="41"/>
  <c r="L65" i="41"/>
  <c r="K65" i="41"/>
  <c r="J65" i="41"/>
  <c r="I65" i="41"/>
  <c r="Q64" i="41"/>
  <c r="P64" i="41"/>
  <c r="O64" i="41"/>
  <c r="N64" i="41"/>
  <c r="M64" i="41"/>
  <c r="L64" i="41"/>
  <c r="K64" i="41"/>
  <c r="J64" i="41"/>
  <c r="I64" i="41"/>
  <c r="Q63" i="41"/>
  <c r="P63" i="41"/>
  <c r="O63" i="41"/>
  <c r="N63" i="41"/>
  <c r="M63" i="41"/>
  <c r="L63" i="41"/>
  <c r="K63" i="41"/>
  <c r="J63" i="41"/>
  <c r="I63" i="41"/>
  <c r="Q62" i="41"/>
  <c r="P62" i="41"/>
  <c r="O62" i="41"/>
  <c r="N62" i="41"/>
  <c r="M62" i="41"/>
  <c r="L62" i="41"/>
  <c r="K62" i="41"/>
  <c r="J62" i="41"/>
  <c r="I62" i="41"/>
  <c r="Q61" i="41"/>
  <c r="P61" i="41"/>
  <c r="O61" i="41"/>
  <c r="N61" i="41"/>
  <c r="M61" i="41"/>
  <c r="L61" i="41"/>
  <c r="K61" i="41"/>
  <c r="J61" i="41"/>
  <c r="I61" i="41"/>
  <c r="Q60" i="41"/>
  <c r="P60" i="41"/>
  <c r="O60" i="41"/>
  <c r="N60" i="41"/>
  <c r="M60" i="41"/>
  <c r="L60" i="41"/>
  <c r="K60" i="41"/>
  <c r="J60" i="41"/>
  <c r="I60" i="41"/>
  <c r="Q59" i="41"/>
  <c r="P59" i="41"/>
  <c r="O59" i="41"/>
  <c r="N59" i="41"/>
  <c r="M59" i="41"/>
  <c r="I59" i="41"/>
  <c r="G59" i="41"/>
  <c r="Q58" i="41"/>
  <c r="P58" i="41"/>
  <c r="O58" i="41"/>
  <c r="N58" i="41"/>
  <c r="M58" i="41"/>
  <c r="L58" i="41"/>
  <c r="K58" i="41"/>
  <c r="J58" i="41"/>
  <c r="I58" i="41"/>
  <c r="Q57" i="41"/>
  <c r="P57" i="41"/>
  <c r="O57" i="41"/>
  <c r="N57" i="41"/>
  <c r="M57" i="41"/>
  <c r="L57" i="41"/>
  <c r="K57" i="41"/>
  <c r="J57" i="41"/>
  <c r="I57" i="41"/>
  <c r="Q56" i="41"/>
  <c r="P56" i="41"/>
  <c r="O56" i="41"/>
  <c r="N56" i="41"/>
  <c r="M56" i="41"/>
  <c r="Q55" i="41"/>
  <c r="P55" i="41"/>
  <c r="O55" i="41"/>
  <c r="N55" i="41"/>
  <c r="M55" i="41"/>
  <c r="I55" i="41"/>
  <c r="G55" i="41"/>
  <c r="Q54" i="41"/>
  <c r="P54" i="41"/>
  <c r="O54" i="41"/>
  <c r="N54" i="41"/>
  <c r="M54" i="41"/>
  <c r="I54" i="41"/>
  <c r="Q52" i="41"/>
  <c r="P52" i="41"/>
  <c r="O52" i="41"/>
  <c r="N52" i="41"/>
  <c r="M52" i="41"/>
  <c r="I52" i="41"/>
  <c r="Q51" i="41"/>
  <c r="P51" i="41"/>
  <c r="O51" i="41"/>
  <c r="N51" i="41"/>
  <c r="M51" i="41"/>
  <c r="L51" i="41"/>
  <c r="K51" i="41"/>
  <c r="J51" i="41"/>
  <c r="I51" i="41"/>
  <c r="Q50" i="41"/>
  <c r="P50" i="41"/>
  <c r="O50" i="41"/>
  <c r="N50" i="41"/>
  <c r="M50" i="41"/>
  <c r="L50" i="41"/>
  <c r="K50" i="41"/>
  <c r="J50" i="41"/>
  <c r="I50" i="41"/>
  <c r="Q49" i="41"/>
  <c r="P49" i="41"/>
  <c r="O49" i="41"/>
  <c r="N49" i="41"/>
  <c r="M49" i="41"/>
  <c r="L49" i="41"/>
  <c r="K49" i="41"/>
  <c r="J49" i="41"/>
  <c r="I49" i="41"/>
  <c r="Q48" i="41"/>
  <c r="P48" i="41"/>
  <c r="O48" i="41"/>
  <c r="N48" i="41"/>
  <c r="M48" i="41"/>
  <c r="I48" i="41"/>
  <c r="G48" i="41"/>
  <c r="Q47" i="41"/>
  <c r="P47" i="41"/>
  <c r="O47" i="41"/>
  <c r="N47" i="41"/>
  <c r="M47" i="41"/>
  <c r="L47" i="41"/>
  <c r="K47" i="41"/>
  <c r="J47" i="41"/>
  <c r="I47" i="41"/>
  <c r="Q46" i="41"/>
  <c r="P46" i="41"/>
  <c r="O46" i="41"/>
  <c r="N46" i="41"/>
  <c r="M46" i="41"/>
  <c r="L46" i="41"/>
  <c r="K46" i="41"/>
  <c r="J46" i="41"/>
  <c r="I46" i="41"/>
  <c r="Q45" i="41"/>
  <c r="P45" i="41"/>
  <c r="O45" i="41"/>
  <c r="N45" i="41"/>
  <c r="M45" i="41"/>
  <c r="L45" i="41"/>
  <c r="K45" i="41"/>
  <c r="J45" i="41"/>
  <c r="I45" i="41"/>
  <c r="Q44" i="41"/>
  <c r="P44" i="41"/>
  <c r="O44" i="41"/>
  <c r="N44" i="41"/>
  <c r="M44" i="41"/>
  <c r="L44" i="41"/>
  <c r="K44" i="41"/>
  <c r="J44" i="41"/>
  <c r="I44" i="41"/>
  <c r="Q43" i="41"/>
  <c r="P43" i="41"/>
  <c r="O43" i="41"/>
  <c r="N43" i="41"/>
  <c r="M43" i="41"/>
  <c r="I43" i="41"/>
  <c r="G43" i="41"/>
  <c r="Q42" i="41"/>
  <c r="P42" i="41"/>
  <c r="O42" i="41"/>
  <c r="N42" i="41"/>
  <c r="M42" i="41"/>
  <c r="L42" i="41"/>
  <c r="K42" i="41"/>
  <c r="J42" i="41"/>
  <c r="I42" i="41"/>
  <c r="Q41" i="41"/>
  <c r="P41" i="41"/>
  <c r="O41" i="41"/>
  <c r="N41" i="41"/>
  <c r="M41" i="41"/>
  <c r="L41" i="41"/>
  <c r="K41" i="41"/>
  <c r="J41" i="41"/>
  <c r="I41" i="41"/>
  <c r="Q40" i="41"/>
  <c r="P40" i="41"/>
  <c r="O40" i="41"/>
  <c r="N40" i="41"/>
  <c r="M40" i="41"/>
  <c r="L40" i="41"/>
  <c r="K40" i="41"/>
  <c r="J40" i="41"/>
  <c r="I40" i="41"/>
  <c r="Q39" i="41"/>
  <c r="P39" i="41"/>
  <c r="O39" i="41"/>
  <c r="N39" i="41"/>
  <c r="M39" i="41"/>
  <c r="L39" i="41"/>
  <c r="K39" i="41"/>
  <c r="J39" i="41"/>
  <c r="I39" i="41"/>
  <c r="Q38" i="41"/>
  <c r="P38" i="41"/>
  <c r="O38" i="41"/>
  <c r="N38" i="41"/>
  <c r="M38" i="41"/>
  <c r="L38" i="41"/>
  <c r="K38" i="41"/>
  <c r="J38" i="41"/>
  <c r="I38" i="41"/>
  <c r="Q37" i="41"/>
  <c r="P37" i="41"/>
  <c r="O37" i="41"/>
  <c r="N37" i="41"/>
  <c r="M37" i="41"/>
  <c r="L37" i="41"/>
  <c r="K37" i="41"/>
  <c r="J37" i="41"/>
  <c r="I37" i="41"/>
  <c r="Q36" i="41"/>
  <c r="P36" i="41"/>
  <c r="O36" i="41"/>
  <c r="N36" i="41"/>
  <c r="M36" i="41"/>
  <c r="L36" i="41"/>
  <c r="K36" i="41"/>
  <c r="J36" i="41"/>
  <c r="I36" i="41"/>
  <c r="Q35" i="41"/>
  <c r="P35" i="41"/>
  <c r="O35" i="41"/>
  <c r="N35" i="41"/>
  <c r="M35" i="41"/>
  <c r="L35" i="41"/>
  <c r="K35" i="41"/>
  <c r="J35" i="41"/>
  <c r="I35" i="41"/>
  <c r="Q34" i="41"/>
  <c r="P34" i="41"/>
  <c r="O34" i="41"/>
  <c r="N34" i="41"/>
  <c r="M34" i="41"/>
  <c r="L34" i="41"/>
  <c r="K34" i="41"/>
  <c r="J34" i="41"/>
  <c r="I34" i="41"/>
  <c r="Q33" i="41"/>
  <c r="P33" i="41"/>
  <c r="O33" i="41"/>
  <c r="N33" i="41"/>
  <c r="M33" i="41"/>
  <c r="L33" i="41"/>
  <c r="K33" i="41"/>
  <c r="J33" i="41"/>
  <c r="I33" i="41"/>
  <c r="Q32" i="41"/>
  <c r="P32" i="41"/>
  <c r="O32" i="41"/>
  <c r="N32" i="41"/>
  <c r="M32" i="41"/>
  <c r="L32" i="41"/>
  <c r="K32" i="41"/>
  <c r="J32" i="41"/>
  <c r="I32" i="41"/>
  <c r="Q31" i="41"/>
  <c r="P31" i="41"/>
  <c r="O31" i="41"/>
  <c r="N31" i="41"/>
  <c r="M31" i="41"/>
  <c r="L31" i="41"/>
  <c r="K31" i="41"/>
  <c r="J31" i="41"/>
  <c r="I31" i="41"/>
  <c r="Q30" i="41"/>
  <c r="P30" i="41"/>
  <c r="O30" i="41"/>
  <c r="N30" i="41"/>
  <c r="M30" i="41"/>
  <c r="I30" i="41"/>
  <c r="G30" i="41"/>
  <c r="Q29" i="41"/>
  <c r="P29" i="41"/>
  <c r="O29" i="41"/>
  <c r="N29" i="41"/>
  <c r="M29" i="41"/>
  <c r="L29" i="41"/>
  <c r="K29" i="41"/>
  <c r="J29" i="41"/>
  <c r="I29" i="41"/>
  <c r="Q28" i="41"/>
  <c r="P28" i="41"/>
  <c r="O28" i="41"/>
  <c r="N28" i="41"/>
  <c r="M28" i="41"/>
  <c r="I28" i="41"/>
  <c r="G28" i="41"/>
  <c r="Q27" i="41"/>
  <c r="P27" i="41"/>
  <c r="O27" i="41"/>
  <c r="N27" i="41"/>
  <c r="M27" i="41"/>
  <c r="I27" i="41"/>
  <c r="G27" i="41"/>
  <c r="Q26" i="41"/>
  <c r="P26" i="41"/>
  <c r="O26" i="41"/>
  <c r="N26" i="41"/>
  <c r="M26" i="41"/>
  <c r="L26" i="41"/>
  <c r="K26" i="41"/>
  <c r="J26" i="41"/>
  <c r="I26" i="41"/>
  <c r="Q25" i="41"/>
  <c r="P25" i="41"/>
  <c r="O25" i="41"/>
  <c r="N25" i="41"/>
  <c r="M25" i="41"/>
  <c r="L25" i="41"/>
  <c r="K25" i="41"/>
  <c r="J25" i="41"/>
  <c r="I25" i="41"/>
  <c r="Q24" i="41"/>
  <c r="P24" i="41"/>
  <c r="O24" i="41"/>
  <c r="N24" i="41"/>
  <c r="M24" i="41"/>
  <c r="L24" i="41"/>
  <c r="K24" i="41"/>
  <c r="J24" i="41"/>
  <c r="I24" i="41"/>
  <c r="Q23" i="41"/>
  <c r="P23" i="41"/>
  <c r="O23" i="41"/>
  <c r="N23" i="41"/>
  <c r="M23" i="41"/>
  <c r="L23" i="41"/>
  <c r="K23" i="41"/>
  <c r="J23" i="41"/>
  <c r="I23" i="41"/>
  <c r="Q22" i="41"/>
  <c r="P22" i="41"/>
  <c r="O22" i="41"/>
  <c r="N22" i="41"/>
  <c r="M22" i="41"/>
  <c r="L22" i="41"/>
  <c r="K22" i="41"/>
  <c r="J22" i="41"/>
  <c r="I22" i="41"/>
  <c r="Q21" i="41"/>
  <c r="P21" i="41"/>
  <c r="O21" i="41"/>
  <c r="N21" i="41"/>
  <c r="M21" i="41"/>
  <c r="L21" i="41"/>
  <c r="K21" i="41"/>
  <c r="J21" i="41"/>
  <c r="I21" i="41"/>
  <c r="Q20" i="41"/>
  <c r="P20" i="41"/>
  <c r="O20" i="41"/>
  <c r="N20" i="41"/>
  <c r="M20" i="41"/>
  <c r="L20" i="41"/>
  <c r="K20" i="41"/>
  <c r="J20" i="41"/>
  <c r="I20" i="41"/>
  <c r="Q16" i="41"/>
  <c r="P16" i="41"/>
  <c r="O16" i="41"/>
  <c r="N16" i="41"/>
  <c r="M16" i="41"/>
  <c r="L16" i="41"/>
  <c r="K16" i="41"/>
  <c r="J16" i="41"/>
  <c r="I16" i="41"/>
  <c r="Q19" i="41"/>
  <c r="P19" i="41"/>
  <c r="O19" i="41"/>
  <c r="N19" i="41"/>
  <c r="M19" i="41"/>
  <c r="L19" i="41"/>
  <c r="K19" i="41"/>
  <c r="J19" i="41"/>
  <c r="I19" i="41"/>
  <c r="Q18" i="41"/>
  <c r="P18" i="41"/>
  <c r="O18" i="41"/>
  <c r="N18" i="41"/>
  <c r="M18" i="41"/>
  <c r="L18" i="41"/>
  <c r="K18" i="41"/>
  <c r="J18" i="41"/>
  <c r="I18" i="41"/>
  <c r="Q17" i="41"/>
  <c r="P17" i="41"/>
  <c r="O17" i="41"/>
  <c r="N17" i="41"/>
  <c r="M17" i="41"/>
  <c r="L17" i="41"/>
  <c r="K17" i="41"/>
  <c r="J17" i="41"/>
  <c r="I17" i="41"/>
  <c r="Q15" i="41"/>
  <c r="P15" i="41"/>
  <c r="O15" i="41"/>
  <c r="N15" i="41"/>
  <c r="M15" i="41"/>
  <c r="L15" i="41"/>
  <c r="K15" i="41"/>
  <c r="J15" i="41"/>
  <c r="I15" i="41"/>
  <c r="Q14" i="41"/>
  <c r="P14" i="41"/>
  <c r="O14" i="41"/>
  <c r="N14" i="41"/>
  <c r="M14" i="41"/>
  <c r="L14" i="41"/>
  <c r="K14" i="41"/>
  <c r="J14" i="41"/>
  <c r="I14" i="41"/>
  <c r="Q13" i="41"/>
  <c r="P13" i="41"/>
  <c r="O13" i="41"/>
  <c r="N13" i="41"/>
  <c r="M13" i="41"/>
  <c r="L13" i="41"/>
  <c r="K13" i="41"/>
  <c r="J13" i="41"/>
  <c r="Q12" i="41"/>
  <c r="P12" i="41"/>
  <c r="O12" i="41"/>
  <c r="N12" i="41"/>
  <c r="M12" i="41"/>
  <c r="L12" i="41"/>
  <c r="K12" i="41"/>
  <c r="J12" i="41"/>
  <c r="I12" i="41"/>
  <c r="Q11" i="41"/>
  <c r="P11" i="41"/>
  <c r="O11" i="41"/>
  <c r="N11" i="41"/>
  <c r="M11" i="41"/>
  <c r="L11" i="41"/>
  <c r="K11" i="41"/>
  <c r="J11" i="41"/>
  <c r="I11" i="41"/>
  <c r="Q10" i="41"/>
  <c r="P10" i="41"/>
  <c r="O10" i="41"/>
  <c r="N10" i="41"/>
  <c r="M10" i="41"/>
  <c r="I10" i="41"/>
  <c r="G10" i="41"/>
  <c r="Q9" i="41"/>
  <c r="P9" i="41"/>
  <c r="O9" i="41"/>
  <c r="N9" i="41"/>
  <c r="M9" i="41"/>
  <c r="L9" i="41"/>
  <c r="K9" i="41"/>
  <c r="J9" i="41"/>
  <c r="I9" i="41"/>
  <c r="Q8" i="41"/>
  <c r="P8" i="41"/>
  <c r="O8" i="41"/>
  <c r="N8" i="41"/>
  <c r="M8" i="41"/>
  <c r="L8" i="41"/>
  <c r="K8" i="41"/>
  <c r="J8" i="41"/>
  <c r="I8" i="41"/>
  <c r="Q7" i="41"/>
  <c r="P7" i="41"/>
  <c r="O7" i="41"/>
  <c r="N7" i="41"/>
  <c r="M7" i="41"/>
  <c r="L7" i="41"/>
  <c r="K7" i="41"/>
  <c r="J7" i="41"/>
  <c r="I7" i="41"/>
  <c r="Q6" i="41"/>
  <c r="P6" i="41"/>
  <c r="O6" i="41"/>
  <c r="N6" i="41"/>
  <c r="M6" i="41"/>
  <c r="L6" i="41"/>
  <c r="K6" i="41"/>
  <c r="J6" i="41"/>
  <c r="I6" i="41"/>
  <c r="Q5" i="41"/>
  <c r="P5" i="41"/>
  <c r="O5" i="41"/>
  <c r="N5" i="41"/>
  <c r="M5" i="41"/>
  <c r="L5" i="41"/>
  <c r="K5" i="41"/>
  <c r="J5" i="41"/>
  <c r="Q4" i="41"/>
  <c r="P4" i="41"/>
  <c r="O4" i="41"/>
  <c r="N4" i="41"/>
  <c r="M4" i="41"/>
  <c r="L4" i="41"/>
  <c r="K4" i="41"/>
  <c r="J4" i="41"/>
  <c r="I4" i="41"/>
  <c r="Q3" i="41"/>
  <c r="P3" i="41"/>
  <c r="O3" i="41"/>
  <c r="N3" i="41"/>
  <c r="M3" i="41"/>
  <c r="L3" i="41"/>
  <c r="K3" i="41"/>
  <c r="J3" i="41"/>
  <c r="I3" i="41"/>
  <c r="G3" i="41"/>
  <c r="D31" i="8"/>
  <c r="D23" i="8"/>
  <c r="C61" i="8"/>
  <c r="C274" i="8"/>
  <c r="C261" i="8"/>
  <c r="C247" i="8"/>
  <c r="C233" i="8"/>
  <c r="C212" i="8"/>
  <c r="C182" i="8"/>
  <c r="C168" i="8"/>
  <c r="C155" i="8"/>
  <c r="C141" i="8"/>
  <c r="C128" i="8"/>
  <c r="C114" i="8"/>
  <c r="C101" i="8"/>
  <c r="C87" i="8"/>
  <c r="C74" i="8"/>
  <c r="A180" i="42" l="1" a="1"/>
  <c r="A184" i="43" a="1"/>
  <c r="A133" i="43" a="1"/>
  <c r="A7" i="41" a="1"/>
  <c r="A143" i="42" a="1"/>
  <c r="A80" i="43" a="1"/>
  <c r="A127" i="43" a="1"/>
  <c r="A53" i="46" a="1"/>
  <c r="A55" i="41" a="1"/>
  <c r="A153" i="43" a="1"/>
  <c r="A115" i="41" a="1"/>
  <c r="A45" i="43" a="1"/>
  <c r="A239" i="43" a="1"/>
  <c r="A51" i="46" a="1"/>
  <c r="A246" i="43" a="1"/>
  <c r="A52" i="42" a="1"/>
  <c r="A202" i="43" a="1"/>
  <c r="A58" i="41" a="1"/>
  <c r="A51" i="43" a="1"/>
  <c r="A143" i="43" a="1"/>
  <c r="A194" i="43" a="1"/>
  <c r="A102" i="47" a="1"/>
  <c r="A29" i="41" a="1"/>
  <c r="A79" i="46" a="1"/>
  <c r="A13" i="43" a="1"/>
  <c r="A75" i="41" a="1"/>
  <c r="A46" i="41" a="1"/>
  <c r="A296" i="43" a="1"/>
  <c r="A97" i="47" a="1"/>
  <c r="A84" i="46" a="1"/>
  <c r="A40" i="43" a="1"/>
  <c r="A304" i="43" a="1"/>
  <c r="A160" i="42" a="1"/>
  <c r="A28" i="43" a="1"/>
  <c r="A41" i="43" a="1"/>
  <c r="A48" i="42" a="1"/>
  <c r="A13" i="48" a="1"/>
  <c r="A268" i="43" a="1"/>
  <c r="A32" i="46" a="1"/>
  <c r="A156" i="42" a="1"/>
  <c r="A42" i="42" a="1"/>
  <c r="A33" i="46" a="1"/>
  <c r="A321" i="43" a="1"/>
  <c r="A127" i="42" a="1"/>
  <c r="A21" i="48" a="1"/>
  <c r="A81" i="46" a="1"/>
  <c r="A116" i="41" a="1"/>
  <c r="A176" i="43" a="1"/>
  <c r="A3" i="47" a="1"/>
  <c r="A287" i="43" a="1"/>
  <c r="A59" i="41" a="1"/>
  <c r="A86" i="46" a="1"/>
  <c r="A56" i="46" a="1"/>
  <c r="A19" i="47" a="1"/>
  <c r="A76" i="46" a="1"/>
  <c r="A108" i="43" a="1"/>
  <c r="A94" i="41" a="1"/>
  <c r="A144" i="43" a="1"/>
  <c r="A260" i="43" a="1"/>
  <c r="A40" i="47" a="1"/>
  <c r="A58" i="52" a="1"/>
  <c r="A31" i="48" a="1"/>
  <c r="A319" i="43" a="1"/>
  <c r="A145" i="42" a="1"/>
  <c r="A68" i="47" a="1"/>
  <c r="A14" i="48" a="1"/>
  <c r="A193" i="43" a="1"/>
  <c r="A82" i="46" a="1"/>
  <c r="A31" i="43" a="1"/>
  <c r="A142" i="42" a="1"/>
  <c r="A21" i="46" a="1"/>
  <c r="A102" i="43" a="1"/>
  <c r="A7" i="48" a="1"/>
  <c r="A82" i="47" a="1"/>
  <c r="A57" i="41" a="1"/>
  <c r="A334" i="43" a="1"/>
  <c r="A11" i="41" a="1"/>
  <c r="A72" i="41" a="1"/>
  <c r="A26" i="43" a="1"/>
  <c r="A75" i="47" a="1"/>
  <c r="A49" i="42" a="1"/>
  <c r="A6" i="48" a="1"/>
  <c r="A98" i="47" a="1"/>
  <c r="A197" i="43" a="1"/>
  <c r="A93" i="46" a="1"/>
  <c r="A17" i="43" a="1"/>
  <c r="A90" i="42" a="1"/>
  <c r="A50" i="41" a="1"/>
  <c r="A55" i="43" a="1"/>
  <c r="A32" i="48" a="1"/>
  <c r="A9" i="46" a="1"/>
  <c r="A4" i="43" a="1"/>
  <c r="A81" i="41" a="1"/>
  <c r="A12" i="47" a="1"/>
  <c r="A91" i="47" a="1"/>
  <c r="A175" i="42" a="1"/>
  <c r="A258" i="43" a="1"/>
  <c r="A39" i="41" a="1"/>
  <c r="A191" i="42" a="1"/>
  <c r="A18" i="48" a="1"/>
  <c r="A3" i="46" a="1"/>
  <c r="A181" i="43" a="1"/>
  <c r="A44" i="43" a="1"/>
  <c r="A10" i="42" a="1"/>
  <c r="A21" i="41" a="1"/>
  <c r="A85" i="42" a="1"/>
  <c r="A90" i="47" a="1"/>
  <c r="A21" i="42" a="1"/>
  <c r="A121" i="43" a="1"/>
  <c r="A57" i="42" a="1"/>
  <c r="A18" i="47" a="1"/>
  <c r="A45" i="47" a="1"/>
  <c r="A4" i="47" a="1"/>
  <c r="A50" i="42" a="1"/>
  <c r="A24" i="46" a="1"/>
  <c r="A66" i="42" a="1"/>
  <c r="A147" i="42" a="1"/>
  <c r="A103" i="46" a="1"/>
  <c r="A325" i="43" a="1"/>
  <c r="A27" i="48" a="1"/>
  <c r="A89" i="43" a="1"/>
  <c r="A81" i="42" a="1"/>
  <c r="A30" i="42" a="1"/>
  <c r="A79" i="41" a="1"/>
  <c r="A164" i="42" a="1"/>
  <c r="A311" i="43" a="1"/>
  <c r="A230" i="43" a="1"/>
  <c r="A57" i="47" a="1"/>
  <c r="A89" i="41" a="1"/>
  <c r="A28" i="48" a="1"/>
  <c r="A157" i="43" a="1"/>
  <c r="A42" i="46" a="1"/>
  <c r="A189" i="43" a="1"/>
  <c r="A6" i="41" a="1"/>
  <c r="A62" i="42" a="1"/>
  <c r="A118" i="41" a="1"/>
  <c r="A8" i="41" a="1"/>
  <c r="A68" i="41" a="1"/>
  <c r="A12" i="42" a="1"/>
  <c r="A41" i="46" a="1"/>
  <c r="A252" i="43" a="1"/>
  <c r="A90" i="46" a="1"/>
  <c r="A56" i="47" a="1"/>
  <c r="A39" i="43" a="1"/>
  <c r="A66" i="43" a="1"/>
  <c r="A107" i="42" a="1"/>
  <c r="A126" i="43" a="1"/>
  <c r="A15" i="47" a="1"/>
  <c r="A60" i="47" a="1"/>
  <c r="A102" i="42" a="1"/>
  <c r="A82" i="42" a="1"/>
  <c r="A111" i="43" a="1"/>
  <c r="A58" i="46" a="1"/>
  <c r="A140" i="43" a="1"/>
  <c r="A86" i="47" a="1"/>
  <c r="A84" i="47" a="1"/>
  <c r="A187" i="43" a="1"/>
  <c r="A161" i="43" a="1"/>
  <c r="A73" i="46" a="1"/>
  <c r="A28" i="46" a="1"/>
  <c r="A43" i="42" a="1"/>
  <c r="A293" i="43" a="1"/>
  <c r="A69" i="42" a="1"/>
  <c r="A225" i="43" a="1"/>
  <c r="A182" i="42" a="1"/>
  <c r="A192" i="43" a="1"/>
  <c r="A10" i="47" a="1"/>
  <c r="A20" i="43" a="1"/>
  <c r="A155" i="42" a="1"/>
  <c r="A297" i="43" a="1"/>
  <c r="A47" i="43" a="1"/>
  <c r="A119" i="41" a="1"/>
  <c r="A100" i="46" a="1"/>
  <c r="A77" i="47" a="1"/>
  <c r="A137" i="43" a="1"/>
  <c r="A70" i="41" a="1"/>
  <c r="A12" i="41" a="1"/>
  <c r="A247" i="43" a="1"/>
  <c r="A152" i="43" a="1"/>
  <c r="A91" i="43" a="1"/>
  <c r="A119" i="42" a="1"/>
  <c r="A261" i="43" a="1"/>
  <c r="A210" i="43" a="1"/>
  <c r="A310" i="43" a="1"/>
  <c r="A139" i="42" a="1"/>
  <c r="A91" i="41" a="1"/>
  <c r="A253" i="43" a="1"/>
  <c r="A115" i="46" a="1"/>
  <c r="A39" i="42" a="1"/>
  <c r="A63" i="47" a="1"/>
  <c r="A34" i="41" a="1"/>
  <c r="A131" i="42" a="1"/>
  <c r="A77" i="43" a="1"/>
  <c r="A101" i="41" a="1"/>
  <c r="A181" i="42" a="1"/>
  <c r="A168" i="42" a="1"/>
  <c r="A227" i="43" a="1"/>
  <c r="A235" i="43" a="1"/>
  <c r="A86" i="41" a="1"/>
  <c r="A91" i="42" a="1"/>
  <c r="A72" i="46" a="1"/>
  <c r="A60" i="46" a="1"/>
  <c r="A17" i="47" a="1"/>
  <c r="A136" i="42" a="1"/>
  <c r="A147" i="43" a="1"/>
  <c r="A238" i="43" a="1"/>
  <c r="A87" i="41" a="1"/>
  <c r="A86" i="43" a="1"/>
  <c r="A23" i="43" a="1"/>
  <c r="A106" i="47" a="1"/>
  <c r="A29" i="42" a="1"/>
  <c r="A88" i="43" a="1"/>
  <c r="A139" i="43" a="1"/>
  <c r="A64" i="43" a="1"/>
  <c r="A112" i="42" a="1"/>
  <c r="A198" i="43" a="1"/>
  <c r="A163" i="43" a="1"/>
  <c r="A187" i="42" a="1"/>
  <c r="A302" i="43" a="1"/>
  <c r="A3" i="43" a="1"/>
  <c r="A23" i="47" a="1"/>
  <c r="A152" i="42" a="1"/>
  <c r="A107" i="47" a="1"/>
  <c r="A164" i="43" a="1"/>
  <c r="A300" i="43" a="1"/>
  <c r="A167" i="42" a="1"/>
  <c r="A35" i="42" a="1"/>
  <c r="A112" i="41" a="1"/>
  <c r="A12" i="43" a="1"/>
  <c r="A192" i="42" a="1"/>
  <c r="A110" i="42" a="1"/>
  <c r="A73" i="43" a="1"/>
  <c r="A242" i="43" a="1"/>
  <c r="A132" i="43" a="1"/>
  <c r="A292" i="43" a="1"/>
  <c r="A75" i="46" a="1"/>
  <c r="A33" i="48" a="1"/>
  <c r="A14" i="43" a="1"/>
  <c r="A20" i="48" a="1"/>
  <c r="A288" i="43" a="1"/>
  <c r="A113" i="41" a="1"/>
  <c r="A84" i="42" a="1"/>
  <c r="A25" i="46" a="1"/>
  <c r="A60" i="42" a="1"/>
  <c r="A110" i="41" a="1"/>
  <c r="A13" i="46" a="1"/>
  <c r="A35" i="47" a="1"/>
  <c r="A92" i="43" a="1"/>
  <c r="A6" i="42" a="1"/>
  <c r="A124" i="42" a="1"/>
  <c r="A122" i="41" a="1"/>
  <c r="A83" i="42" a="1"/>
  <c r="A27" i="47" a="1"/>
  <c r="A110" i="43" a="1"/>
  <c r="A124" i="43" a="1"/>
  <c r="A112" i="43" a="1"/>
  <c r="A104" i="46" a="1"/>
  <c r="A4" i="48" a="1"/>
  <c r="A162" i="42" a="1"/>
  <c r="A26" i="42" a="1"/>
  <c r="A211" i="43" a="1"/>
  <c r="A41" i="41" a="1"/>
  <c r="A98" i="43" a="1"/>
  <c r="A22" i="43" a="1"/>
  <c r="A88" i="46" a="1"/>
  <c r="A38" i="47" a="1"/>
  <c r="A5" i="47" a="1"/>
  <c r="A66" i="47" a="1"/>
  <c r="A26" i="46" a="1"/>
  <c r="A190" i="42" a="1"/>
  <c r="A74" i="46" a="1"/>
  <c r="A14" i="41" a="1"/>
  <c r="A101" i="47" a="1"/>
  <c r="A16" i="42" a="1"/>
  <c r="A53" i="42" a="1"/>
  <c r="A104" i="41" a="1"/>
  <c r="A49" i="46" a="1"/>
  <c r="A182" i="43" a="1"/>
  <c r="A34" i="48" a="1"/>
  <c r="A262" i="43" a="1"/>
  <c r="A295" i="43" a="1"/>
  <c r="A41" i="42" a="1"/>
  <c r="A38" i="46" a="1"/>
  <c r="A17" i="46" a="1"/>
  <c r="A284" i="43" a="1"/>
  <c r="A149" i="43" a="1"/>
  <c r="A177" i="43" a="1"/>
  <c r="A114" i="47" a="1"/>
  <c r="A272" i="43" a="1"/>
  <c r="A96" i="46" a="1"/>
  <c r="A69" i="47" a="1"/>
  <c r="A134" i="42" a="1"/>
  <c r="A79" i="42" a="1"/>
  <c r="A327" i="43" a="1"/>
  <c r="A113" i="43" a="1"/>
  <c r="A153" i="42" a="1"/>
  <c r="A45" i="46" a="1"/>
  <c r="A184" i="42" a="1"/>
  <c r="A94" i="42" a="1"/>
  <c r="A269" i="43" a="1"/>
  <c r="A50" i="47" a="1"/>
  <c r="A83" i="47" a="1"/>
  <c r="A207" i="43" a="1"/>
  <c r="A180" i="43" a="1"/>
  <c r="A10" i="43" a="1"/>
  <c r="A20" i="46" a="1"/>
  <c r="A91" i="46" a="1"/>
  <c r="A24" i="48" a="1"/>
  <c r="A328" i="43" a="1"/>
  <c r="A112" i="47" a="1"/>
  <c r="A122" i="43" a="1"/>
  <c r="A99" i="47" a="1"/>
  <c r="A136" i="43" a="1"/>
  <c r="A36" i="41" a="1"/>
  <c r="A25" i="41" a="1"/>
  <c r="A29" i="46" a="1"/>
  <c r="A209" i="43" a="1"/>
  <c r="A61" i="43" a="1"/>
  <c r="A204" i="43" a="1"/>
  <c r="A103" i="42" a="1"/>
  <c r="A36" i="43" a="1"/>
  <c r="A281" i="43" a="1"/>
  <c r="A58" i="42" a="1"/>
  <c r="A114" i="43" a="1"/>
  <c r="A329" i="43" a="1"/>
  <c r="A336" i="43" a="1"/>
  <c r="A183" i="42" a="1"/>
  <c r="A19" i="46" a="1"/>
  <c r="A75" i="43" a="1"/>
  <c r="A97" i="43" a="1"/>
  <c r="A163" i="42" a="1"/>
  <c r="A33" i="43" a="1"/>
  <c r="A93" i="42" a="1"/>
  <c r="A82" i="41" a="1"/>
  <c r="A75" i="42" a="1"/>
  <c r="A105" i="42" a="1"/>
  <c r="A38" i="41" a="1"/>
  <c r="A79" i="43" a="1"/>
  <c r="A103" i="41" a="1"/>
  <c r="A88" i="47" a="1"/>
  <c r="A283" i="43" a="1"/>
  <c r="A37" i="41" a="1"/>
  <c r="A92" i="46" a="1"/>
  <c r="A63" i="46" a="1"/>
  <c r="A52" i="47" a="1"/>
  <c r="A80" i="42" a="1"/>
  <c r="A81" i="47" a="1"/>
  <c r="A234" i="43" a="1"/>
  <c r="A324" i="43" a="1"/>
  <c r="A4" i="41" a="1"/>
  <c r="A232" i="43" a="1"/>
  <c r="A173" i="42" a="1"/>
  <c r="A25" i="47" a="1"/>
  <c r="A165" i="43" a="1"/>
  <c r="A190" i="43" a="1"/>
  <c r="A39" i="46" a="1"/>
  <c r="A59" i="46" a="1"/>
  <c r="A251" i="43" a="1"/>
  <c r="A142" i="43" a="1"/>
  <c r="A90" i="41" a="1"/>
  <c r="A27" i="41" a="1"/>
  <c r="A271" i="43" a="1"/>
  <c r="A98" i="42" a="1"/>
  <c r="A47" i="41" a="1"/>
  <c r="A99" i="43" a="1"/>
  <c r="A31" i="46" a="1"/>
  <c r="A90" i="43" a="1"/>
  <c r="A36" i="47" a="1"/>
  <c r="A25" i="42" a="1"/>
  <c r="A73" i="41" a="1"/>
  <c r="A92" i="41" a="1"/>
  <c r="A212" i="43" a="1"/>
  <c r="A50" i="43" a="1"/>
  <c r="A109" i="41" a="1"/>
  <c r="A201" i="43" a="1"/>
  <c r="A93" i="43" a="1"/>
  <c r="A106" i="43" a="1"/>
  <c r="A250" i="43" a="1"/>
  <c r="A151" i="43" a="1"/>
  <c r="A28" i="47" a="1"/>
  <c r="A38" i="43" a="1"/>
  <c r="A101" i="46" a="1"/>
  <c r="A249" i="43" a="1"/>
  <c r="A205" i="43" a="1"/>
  <c r="A71" i="46" a="1"/>
  <c r="A21" i="47" a="1"/>
  <c r="A237" i="43" a="1"/>
  <c r="A36" i="42" a="1"/>
  <c r="A223" i="43" a="1"/>
  <c r="A4" i="42" a="1"/>
  <c r="A28" i="41" a="1"/>
  <c r="A67" i="43" a="1"/>
  <c r="A12" i="48" a="1"/>
  <c r="A275" i="43" a="1"/>
  <c r="A133" i="42" a="1"/>
  <c r="A67" i="41" a="1"/>
  <c r="A254" i="43" a="1"/>
  <c r="A144" i="42" a="1"/>
  <c r="A65" i="47" a="1"/>
  <c r="A7" i="46" a="1"/>
  <c r="A177" i="42" a="1"/>
  <c r="A248" i="43" a="1"/>
  <c r="A84" i="43" a="1"/>
  <c r="A102" i="46" a="1"/>
  <c r="A20" i="42" a="1"/>
  <c r="A34" i="43" a="1"/>
  <c r="A62" i="47" a="1"/>
  <c r="A73" i="42" a="1"/>
  <c r="A178" i="42" a="1"/>
  <c r="A116" i="43" a="1"/>
  <c r="A231" i="43" a="1"/>
  <c r="A26" i="47" a="1"/>
  <c r="A3" i="42" a="1"/>
  <c r="A150" i="42" a="1"/>
  <c r="A70" i="42" a="1"/>
  <c r="A55" i="47" a="1"/>
  <c r="A138" i="42" a="1"/>
  <c r="A169" i="42" a="1"/>
  <c r="A68" i="46" a="1"/>
  <c r="A72" i="43" a="1"/>
  <c r="A228" i="43" a="1"/>
  <c r="A117" i="42" a="1"/>
  <c r="A96" i="42" a="1"/>
  <c r="A58" i="47" a="1"/>
  <c r="A62" i="41" a="1"/>
  <c r="A171" i="43" a="1"/>
  <c r="A226" i="43" a="1"/>
  <c r="A199" i="43" a="1"/>
  <c r="A6" i="43" a="1"/>
  <c r="A71" i="43" a="1"/>
  <c r="A168" i="43" a="1"/>
  <c r="A113" i="46" a="1"/>
  <c r="A111" i="41" a="1"/>
  <c r="A96" i="41" a="1"/>
  <c r="A118" i="43" a="1"/>
  <c r="A119" i="43" a="1"/>
  <c r="A78" i="41" a="1"/>
  <c r="A303" i="43" a="1"/>
  <c r="A160" i="43" a="1"/>
  <c r="A40" i="41" a="1"/>
  <c r="A206" i="43" a="1"/>
  <c r="A102" i="41" a="1"/>
  <c r="A123" i="42" a="1"/>
  <c r="A124" i="41" a="1"/>
  <c r="A8" i="48" a="1"/>
  <c r="A35" i="43" a="1"/>
  <c r="A4" i="46" a="1"/>
  <c r="A263" i="43" a="1"/>
  <c r="A171" i="42" a="1"/>
  <c r="A127" i="41" a="1"/>
  <c r="A158" i="42" a="1"/>
  <c r="A10" i="48" a="1"/>
  <c r="A110" i="47" a="1"/>
  <c r="A94" i="47" a="1"/>
  <c r="A146" i="43" a="1"/>
  <c r="A22" i="48" a="1"/>
  <c r="A48" i="43" a="1"/>
  <c r="A26" i="41" a="1"/>
  <c r="A130" i="43" a="1"/>
  <c r="A116" i="42" a="1"/>
  <c r="A94" i="46" a="1"/>
  <c r="A69" i="46" a="1"/>
  <c r="A36" i="48" a="1"/>
  <c r="A100" i="41" a="1"/>
  <c r="A57" i="43" a="1"/>
  <c r="A42" i="43" a="1"/>
  <c r="A148" i="42" a="1"/>
  <c r="A5" i="41" a="1"/>
  <c r="A299" i="43" a="1"/>
  <c r="A87" i="46" a="1"/>
  <c r="A146" i="42" a="1"/>
  <c r="A159" i="43" a="1"/>
  <c r="A30" i="48" a="1"/>
  <c r="A69" i="41" a="1"/>
  <c r="A59" i="42" a="1"/>
  <c r="A213" i="43" a="1"/>
  <c r="A111" i="46" a="1"/>
  <c r="A312" i="43" a="1"/>
  <c r="A279" i="43" a="1"/>
  <c r="A13" i="41" a="1"/>
  <c r="A113" i="42" a="1"/>
  <c r="A166" i="43" a="1"/>
  <c r="A83" i="46" a="1"/>
  <c r="A7" i="43" a="1"/>
  <c r="A62" i="43" a="1"/>
  <c r="A77" i="46" a="1"/>
  <c r="A24" i="43" a="1"/>
  <c r="A35" i="41" a="1"/>
  <c r="A108" i="41" a="1"/>
  <c r="A52" i="46" a="1"/>
  <c r="A62" i="46" a="1"/>
  <c r="A30" i="46" a="1"/>
  <c r="A80" i="47" a="1"/>
  <c r="A51" i="47" a="1"/>
  <c r="A24" i="41" a="1"/>
  <c r="A24" i="47" a="1"/>
  <c r="A233" i="43" a="1"/>
  <c r="A170" i="42" a="1"/>
  <c r="A150" i="43" a="1"/>
  <c r="A270" i="43" a="1"/>
  <c r="A290" i="43" a="1"/>
  <c r="A16" i="41" a="1"/>
  <c r="A87" i="42" a="1"/>
  <c r="A11" i="46" a="1"/>
  <c r="A92" i="47" a="1"/>
  <c r="A332" i="43" a="1"/>
  <c r="A105" i="47" a="1"/>
  <c r="A5" i="46" a="1"/>
  <c r="A108" i="47" a="1"/>
  <c r="A9" i="47" a="1"/>
  <c r="A188" i="42" a="1"/>
  <c r="A23" i="42" a="1"/>
  <c r="A63" i="43" a="1"/>
  <c r="A107" i="41" a="1"/>
  <c r="A34" i="47" a="1"/>
  <c r="A89" i="46" a="1"/>
  <c r="A20" i="47" a="1"/>
  <c r="A179" i="42" a="1"/>
  <c r="A44" i="42" a="1"/>
  <c r="A129" i="43" a="1"/>
  <c r="A47" i="46" a="1"/>
  <c r="A337" i="43" a="1"/>
  <c r="A135" i="42" a="1"/>
  <c r="A56" i="41" a="1"/>
  <c r="A104" i="43" a="1"/>
  <c r="A16" i="46" a="1"/>
  <c r="A110" i="46" a="1"/>
  <c r="A93" i="41" a="1"/>
  <c r="A145" i="43" a="1"/>
  <c r="A52" i="41" a="1"/>
  <c r="A121" i="42" a="1"/>
  <c r="A276" i="43" a="1"/>
  <c r="A17" i="41" a="1"/>
  <c r="A36" i="46" a="1"/>
  <c r="A45" i="42" a="1"/>
  <c r="A108" i="46" a="1"/>
  <c r="A107" i="46" a="1"/>
  <c r="A274" i="43" a="1"/>
  <c r="A222" i="43" a="1"/>
  <c r="A29" i="48" a="1"/>
  <c r="A54" i="42" a="1"/>
  <c r="A68" i="43" a="1"/>
  <c r="A76" i="41" a="1"/>
  <c r="A176" i="42" a="1"/>
  <c r="A161" i="42" a="1"/>
  <c r="A48" i="41" a="1"/>
  <c r="A33" i="42" a="1"/>
  <c r="A95" i="42" a="1"/>
  <c r="A320" i="43" a="1"/>
  <c r="A86" i="42" a="1"/>
  <c r="A64" i="42" a="1"/>
  <c r="A196" i="43" a="1"/>
  <c r="A236" i="43" a="1"/>
  <c r="A104" i="42" a="1"/>
  <c r="A313" i="43" a="1"/>
  <c r="A18" i="42" a="1"/>
  <c r="A11" i="47" a="1"/>
  <c r="A267" i="43" a="1"/>
  <c r="A42" i="41" a="1"/>
  <c r="A9" i="48" a="1"/>
  <c r="A32" i="42" a="1"/>
  <c r="A19" i="41" a="1"/>
  <c r="A289" i="43" a="1"/>
  <c r="A174" i="43" a="1"/>
  <c r="A58" i="43" a="1"/>
  <c r="A217" i="43" a="1"/>
  <c r="A117" i="41" a="1"/>
  <c r="A30" i="41" a="1"/>
  <c r="A19" i="42" a="1"/>
  <c r="A103" i="43" a="1"/>
  <c r="A309" i="43" a="1"/>
  <c r="A11" i="42" a="1"/>
  <c r="A15" i="42" a="1"/>
  <c r="A73" i="47" a="1"/>
  <c r="A257" i="43" a="1"/>
  <c r="A44" i="47" a="1"/>
  <c r="A306" i="43" a="1"/>
  <c r="A165" i="42" a="1"/>
  <c r="A104" i="47" a="1"/>
  <c r="A15" i="46" a="1"/>
  <c r="A22" i="41" a="1"/>
  <c r="A259" i="43" a="1"/>
  <c r="A32" i="43" a="1"/>
  <c r="A154" i="43" a="1"/>
  <c r="A45" i="41" a="1"/>
  <c r="A80" i="41" a="1"/>
  <c r="A100" i="43" a="1"/>
  <c r="A60" i="41" a="1"/>
  <c r="A17" i="48" a="1"/>
  <c r="A22" i="42" a="1"/>
  <c r="A25" i="43" a="1"/>
  <c r="A53" i="41" a="1"/>
  <c r="A24" i="42" a="1"/>
  <c r="A83" i="41" a="1"/>
  <c r="A87" i="47" a="1"/>
  <c r="A179" i="43" a="1"/>
  <c r="A285" i="43" a="1"/>
  <c r="A218" i="43" a="1"/>
  <c r="A215" i="43" a="1"/>
  <c r="A74" i="41" a="1"/>
  <c r="A37" i="43" a="1"/>
  <c r="A114" i="46" a="1"/>
  <c r="A157" i="42" a="1"/>
  <c r="A29" i="43" a="1"/>
  <c r="A111" i="47" a="1"/>
  <c r="A77" i="41" a="1"/>
  <c r="A330" i="43" a="1"/>
  <c r="A103" i="47" a="1"/>
  <c r="A60" i="43" a="1"/>
  <c r="A130" i="42" a="1"/>
  <c r="A59" i="47" a="1"/>
  <c r="A8" i="47" a="1"/>
  <c r="A43" i="41" a="1"/>
  <c r="A286" i="43" a="1"/>
  <c r="A65" i="43" a="1"/>
  <c r="A16" i="43" a="1"/>
  <c r="A40" i="46" a="1"/>
  <c r="A273" i="43" a="1"/>
  <c r="A200" i="43" a="1"/>
  <c r="A78" i="47" a="1"/>
  <c r="A31" i="41" a="1"/>
  <c r="A122" i="42" a="1"/>
  <c r="A107" i="43" a="1"/>
  <c r="A244" i="43" a="1"/>
  <c r="A256" i="43" a="1"/>
  <c r="A77" i="42" a="1"/>
  <c r="A52" i="43" a="1"/>
  <c r="A30" i="47" a="1"/>
  <c r="A32" i="47" a="1"/>
  <c r="A50" i="46" a="1"/>
  <c r="A326" i="43" a="1"/>
  <c r="A93" i="47" a="1"/>
  <c r="A159" i="42" a="1"/>
  <c r="A125" i="42" a="1"/>
  <c r="A97" i="41" a="1"/>
  <c r="A54" i="43" a="1"/>
  <c r="A89" i="42" a="1"/>
  <c r="A140" i="42" a="1"/>
  <c r="A298" i="43" a="1"/>
  <c r="A97" i="42" a="1"/>
  <c r="A214" i="43" a="1"/>
  <c r="A95" i="47" a="1"/>
  <c r="A7" i="47" a="1"/>
  <c r="A3" i="48" a="1"/>
  <c r="A183" i="43" a="1"/>
  <c r="A106" i="41" a="1"/>
  <c r="A94" i="43" a="1"/>
  <c r="A203" i="43" a="1"/>
  <c r="A220" i="43" a="1"/>
  <c r="A34" i="46" a="1"/>
  <c r="A37" i="42" a="1"/>
  <c r="A128" i="42" a="1"/>
  <c r="A282" i="43" a="1"/>
  <c r="A79" i="47" a="1"/>
  <c r="A56" i="43" a="1"/>
  <c r="A55" i="46" a="1"/>
  <c r="A14" i="47" a="1"/>
  <c r="A156" i="43" a="1"/>
  <c r="A123" i="41" a="1"/>
  <c r="A41" i="47" a="1"/>
  <c r="A65" i="46" a="1"/>
  <c r="A195" i="43" a="1"/>
  <c r="A61" i="41" a="1"/>
  <c r="A125" i="41" a="1"/>
  <c r="A101" i="43" a="1"/>
  <c r="A84" i="41" a="1"/>
  <c r="A114" i="41" a="1"/>
  <c r="A80" i="46" a="1"/>
  <c r="A108" i="42" a="1"/>
  <c r="A221" i="43" a="1"/>
  <c r="A85" i="41" a="1"/>
  <c r="A85" i="46" a="1"/>
  <c r="A33" i="47" a="1"/>
  <c r="A101" i="42" a="1"/>
  <c r="A70" i="43" a="1"/>
  <c r="A66" i="41" a="1"/>
  <c r="A61" i="46" a="1"/>
  <c r="A48" i="46" a="1"/>
  <c r="A129" i="41" a="1"/>
  <c r="A120" i="42" a="1"/>
  <c r="A34" i="42" a="1"/>
  <c r="A278" i="43" a="1"/>
  <c r="A16" i="47" a="1"/>
  <c r="A294" i="43" a="1"/>
  <c r="A106" i="42" a="1"/>
  <c r="A68" i="42" a="1"/>
  <c r="A8" i="42" a="1"/>
  <c r="A19" i="43" a="1"/>
  <c r="A114" i="42" a="1"/>
  <c r="A70" i="47" a="1"/>
  <c r="A224" i="43" a="1"/>
  <c r="A25" i="48" a="1"/>
  <c r="A132" i="42" a="1"/>
  <c r="A54" i="46" a="1"/>
  <c r="A9" i="41" a="1"/>
  <c r="A308" i="43" a="1"/>
  <c r="A20" i="41" a="1"/>
  <c r="A189" i="42" a="1"/>
  <c r="A39" i="47" a="1"/>
  <c r="A19" i="48" a="1"/>
  <c r="A186" i="43" a="1"/>
  <c r="A87" i="43" a="1"/>
  <c r="A109" i="42" a="1"/>
  <c r="A13" i="47" a="1"/>
  <c r="A16" i="48" a="1"/>
  <c r="A76" i="47" a="1"/>
  <c r="A31" i="47" a="1"/>
  <c r="A83" i="43" a="1"/>
  <c r="A120" i="41" a="1"/>
  <c r="A22" i="46" a="1"/>
  <c r="A120" i="43" a="1"/>
  <c r="A97" i="46" a="1"/>
  <c r="A70" i="46" a="1"/>
  <c r="A111" i="42" a="1"/>
  <c r="A123" i="43" a="1"/>
  <c r="A66" i="46" a="1"/>
  <c r="A49" i="43" a="1"/>
  <c r="A178" i="43" a="1"/>
  <c r="A105" i="41" a="1"/>
  <c r="A277" i="43" a="1"/>
  <c r="A95" i="46" a="1"/>
  <c r="A96" i="43" a="1"/>
  <c r="A151" i="42" a="1"/>
  <c r="A64" i="41" a="1"/>
  <c r="A191" i="43" a="1"/>
  <c r="A17" i="42" a="1"/>
  <c r="A174" i="42" a="1"/>
  <c r="A301" i="43" a="1"/>
  <c r="A43" i="46" a="1"/>
  <c r="A27" i="46" a="1"/>
  <c r="A14" i="42" a="1"/>
  <c r="A98" i="41" a="1"/>
  <c r="A134" i="43" a="1"/>
  <c r="A69" i="43" a="1"/>
  <c r="A35" i="48" a="1"/>
  <c r="A18" i="41" a="1"/>
  <c r="A307" i="43" a="1"/>
  <c r="A95" i="41" a="1"/>
  <c r="A13" i="42" a="1"/>
  <c r="A49" i="47" a="1"/>
  <c r="A125" i="43" a="1"/>
  <c r="A12" i="46" a="1"/>
  <c r="A37" i="46" a="1"/>
  <c r="A115" i="42" a="1"/>
  <c r="A333" i="43" a="1"/>
  <c r="A322" i="43" a="1"/>
  <c r="A193" i="42" a="1"/>
  <c r="A138" i="43" a="1"/>
  <c r="A8" i="43" a="1"/>
  <c r="A53" i="47" a="1"/>
  <c r="A98" i="46" a="1"/>
  <c r="A323" i="43" a="1"/>
  <c r="A167" i="43" a="1"/>
  <c r="A46" i="47" a="1"/>
  <c r="A65" i="41" a="1"/>
  <c r="A166" i="42" a="1"/>
  <c r="A15" i="43" a="1"/>
  <c r="A185" i="43" a="1"/>
  <c r="A9" i="42" a="1"/>
  <c r="A316" i="43" a="1"/>
  <c r="A18" i="43" a="1"/>
  <c r="A42" i="47" a="1"/>
  <c r="A67" i="46" a="1"/>
  <c r="A82" i="43" a="1"/>
  <c r="A106" i="46" a="1"/>
  <c r="A72" i="42" a="1"/>
  <c r="A7" i="42" a="1"/>
  <c r="A27" i="42" a="1"/>
  <c r="A71" i="41" a="1"/>
  <c r="A11" i="48" a="1"/>
  <c r="A115" i="43" a="1"/>
  <c r="A317" i="43" a="1"/>
  <c r="A241" i="43" a="1"/>
  <c r="A15" i="48" a="1"/>
  <c r="A53" i="43" a="1"/>
  <c r="A65" i="42" a="1"/>
  <c r="A74" i="43" a="1"/>
  <c r="A141" i="43" a="1"/>
  <c r="A61" i="42" a="1"/>
  <c r="A245" i="43" a="1"/>
  <c r="A126" i="41" a="1"/>
  <c r="A109" i="43" a="1"/>
  <c r="A243" i="43" a="1"/>
  <c r="A188" i="43" a="1"/>
  <c r="A113" i="47" a="1"/>
  <c r="A21" i="43" a="1"/>
  <c r="A331" i="43" a="1"/>
  <c r="A95" i="43" a="1"/>
  <c r="A162" i="43" a="1"/>
  <c r="A305" i="43" a="1"/>
  <c r="A46" i="43" a="1"/>
  <c r="A3" i="41" a="1"/>
  <c r="A5" i="42" a="1"/>
  <c r="A85" i="43" a="1"/>
  <c r="A141" i="42" a="1"/>
  <c r="A9" i="43" a="1"/>
  <c r="A99" i="41" a="1"/>
  <c r="A71" i="47" a="1"/>
  <c r="A40" i="42" a="1"/>
  <c r="A314" i="43" a="1"/>
  <c r="A265" i="43" a="1"/>
  <c r="A291" i="43" a="1"/>
  <c r="A28" i="42" a="1"/>
  <c r="A109" i="46" a="1"/>
  <c r="A31" i="42" a="1"/>
  <c r="A185" i="42" a="1"/>
  <c r="A55" i="42" a="1"/>
  <c r="A23" i="48" a="1"/>
  <c r="A135" i="43" a="1"/>
  <c r="A78" i="46" a="1"/>
  <c r="A11" i="43" a="1"/>
  <c r="A112" i="46" a="1"/>
  <c r="A81" i="43" a="1"/>
  <c r="A100" i="42" a="1"/>
  <c r="A219" i="43" a="1"/>
  <c r="A78" i="43" a="1"/>
  <c r="A100" i="47" a="1"/>
  <c r="A117" i="43" a="1"/>
  <c r="A10" i="46" a="1"/>
  <c r="A172" i="42" a="1"/>
  <c r="A47" i="47" a="1"/>
  <c r="A74" i="42" a="1"/>
  <c r="A208" i="43" a="1"/>
  <c r="A33" i="41" a="1"/>
  <c r="A76" i="42" a="1"/>
  <c r="A154" i="42" a="1"/>
  <c r="A18" i="46" a="1"/>
  <c r="A264" i="43" a="1"/>
  <c r="A255" i="43" a="1"/>
  <c r="A216" i="43" a="1"/>
  <c r="A71" i="42" a="1"/>
  <c r="A109" i="47" a="1"/>
  <c r="A8" i="46" a="1"/>
  <c r="A266" i="43" a="1"/>
  <c r="A105" i="43" a="1"/>
  <c r="A92" i="42" a="1"/>
  <c r="A89" i="47" a="1"/>
  <c r="A67" i="47" a="1"/>
  <c r="A96" i="47" a="1"/>
  <c r="A105" i="46" a="1"/>
  <c r="A46" i="46" a="1"/>
  <c r="A64" i="46" a="1"/>
  <c r="A76" i="43" a="1"/>
  <c r="A38" i="42" a="1"/>
  <c r="A118" i="42" a="1"/>
  <c r="A6" i="46" a="1"/>
  <c r="A32" i="41" a="1"/>
  <c r="A27" i="43" a="1"/>
  <c r="A88" i="41" a="1"/>
  <c r="A23" i="41" a="1"/>
  <c r="A148" i="43" a="1"/>
  <c r="A240" i="43" a="1"/>
  <c r="A64" i="47" a="1"/>
  <c r="A29" i="47" a="1"/>
  <c r="A158" i="43" a="1"/>
  <c r="A170" i="43" a="1"/>
  <c r="A30" i="43" a="1"/>
  <c r="A121" i="41" a="1"/>
  <c r="A15" i="41" a="1"/>
  <c r="A88" i="42" a="1"/>
  <c r="A126" i="42" a="1"/>
  <c r="A78" i="42" a="1"/>
  <c r="A128" i="43" a="1"/>
  <c r="A63" i="42" a="1"/>
  <c r="A44" i="41" a="1"/>
  <c r="A54" i="41" a="1"/>
  <c r="A61" i="47" a="1"/>
  <c r="A5" i="43" a="1"/>
  <c r="A22" i="47" a="1"/>
  <c r="A14" i="46" a="1"/>
  <c r="A172" i="43" a="1"/>
  <c r="A131" i="43" a="1"/>
  <c r="A280" i="43" a="1"/>
  <c r="A173" i="43" a="1"/>
  <c r="A99" i="46" a="1"/>
  <c r="A318" i="43" a="1"/>
  <c r="A99" i="42" a="1"/>
  <c r="A137" i="42" a="1"/>
  <c r="A51" i="41" a="1"/>
  <c r="A47" i="42" a="1"/>
  <c r="A67" i="42" a="1"/>
  <c r="A57" i="46" a="1"/>
  <c r="A56" i="42" a="1"/>
  <c r="A49" i="41" a="1"/>
  <c r="A315" i="43" a="1"/>
  <c r="A155" i="43" a="1"/>
  <c r="A5" i="48" a="1"/>
  <c r="A37" i="47" a="1"/>
  <c r="A10" i="41" a="1"/>
  <c r="A35" i="46" a="1"/>
  <c r="A46" i="42" a="1"/>
  <c r="A23" i="46" a="1"/>
  <c r="A59" i="43" a="1"/>
  <c r="A43" i="43" a="1"/>
  <c r="A63" i="41" a="1"/>
  <c r="A128" i="41" a="1"/>
  <c r="A335" i="43" a="1"/>
  <c r="A229" i="43" a="1"/>
  <c r="A149" i="42" a="1"/>
  <c r="A169" i="43" a="1"/>
  <c r="A48" i="47" a="1"/>
  <c r="A51" i="42" a="1"/>
  <c r="A26" i="48" a="1"/>
  <c r="A175" i="43" a="1"/>
  <c r="A43" i="47" a="1"/>
  <c r="A74" i="47" a="1"/>
  <c r="A54" i="47" a="1"/>
  <c r="A6" i="47" a="1"/>
  <c r="A72" i="47" a="1"/>
  <c r="A44" i="46" a="1"/>
  <c r="A85" i="47" a="1"/>
  <c r="A186" i="42" a="1"/>
  <c r="A129" i="42" a="1"/>
  <c r="A129" i="42" l="1"/>
  <c r="A186" i="42"/>
  <c r="A85" i="47"/>
  <c r="A44" i="46"/>
  <c r="A72" i="47"/>
  <c r="A6" i="47"/>
  <c r="A54" i="47"/>
  <c r="A74" i="47"/>
  <c r="A43" i="47"/>
  <c r="A175" i="43"/>
  <c r="A26" i="48"/>
  <c r="A51" i="42"/>
  <c r="A48" i="47"/>
  <c r="A169" i="43"/>
  <c r="A149" i="42"/>
  <c r="A229" i="43"/>
  <c r="A335" i="43"/>
  <c r="A128" i="41"/>
  <c r="A63" i="41"/>
  <c r="A43" i="43"/>
  <c r="A59" i="43"/>
  <c r="A23" i="46"/>
  <c r="A46" i="42"/>
  <c r="A35" i="46"/>
  <c r="A10" i="41"/>
  <c r="A37" i="47"/>
  <c r="A5" i="48"/>
  <c r="A155" i="43"/>
  <c r="A315" i="43"/>
  <c r="A49" i="41"/>
  <c r="A56" i="42"/>
  <c r="A57" i="46"/>
  <c r="A67" i="42"/>
  <c r="A47" i="42"/>
  <c r="A51" i="41"/>
  <c r="A137" i="42"/>
  <c r="A99" i="42"/>
  <c r="A318" i="43"/>
  <c r="A99" i="46"/>
  <c r="A173" i="43"/>
  <c r="A280" i="43"/>
  <c r="A131" i="43"/>
  <c r="A172" i="43"/>
  <c r="A14" i="46"/>
  <c r="A22" i="47"/>
  <c r="A5" i="43"/>
  <c r="A61" i="47"/>
  <c r="A54" i="41"/>
  <c r="A44" i="41"/>
  <c r="A63" i="42"/>
  <c r="A128" i="43"/>
  <c r="A78" i="42"/>
  <c r="A126" i="42"/>
  <c r="A88" i="42"/>
  <c r="A15" i="41"/>
  <c r="A121" i="41"/>
  <c r="A30" i="43"/>
  <c r="A170" i="43"/>
  <c r="A158" i="43"/>
  <c r="A29" i="47"/>
  <c r="A64" i="47"/>
  <c r="A240" i="43"/>
  <c r="A148" i="43"/>
  <c r="A23" i="41"/>
  <c r="A88" i="41"/>
  <c r="A27" i="43"/>
  <c r="A32" i="41"/>
  <c r="A6" i="46"/>
  <c r="A118" i="42"/>
  <c r="A38" i="42"/>
  <c r="A76" i="43"/>
  <c r="A64" i="46"/>
  <c r="A46" i="46"/>
  <c r="A105" i="46"/>
  <c r="A96" i="47"/>
  <c r="A67" i="47"/>
  <c r="A89" i="47"/>
  <c r="A92" i="42"/>
  <c r="A105" i="43"/>
  <c r="A266" i="43"/>
  <c r="A8" i="46"/>
  <c r="A109" i="47"/>
  <c r="A71" i="42"/>
  <c r="A216" i="43"/>
  <c r="A255" i="43"/>
  <c r="A264" i="43"/>
  <c r="A18" i="46"/>
  <c r="A154" i="42"/>
  <c r="A76" i="42"/>
  <c r="A33" i="41"/>
  <c r="A208" i="43"/>
  <c r="A74" i="42"/>
  <c r="A47" i="47"/>
  <c r="A172" i="42"/>
  <c r="A10" i="46"/>
  <c r="A117" i="43"/>
  <c r="A100" i="47"/>
  <c r="A78" i="43"/>
  <c r="A219" i="43"/>
  <c r="A100" i="42"/>
  <c r="A81" i="43"/>
  <c r="A112" i="46"/>
  <c r="A11" i="43"/>
  <c r="A78" i="46"/>
  <c r="A135" i="43"/>
  <c r="A23" i="48"/>
  <c r="A55" i="42"/>
  <c r="A185" i="42"/>
  <c r="A31" i="42"/>
  <c r="A109" i="46"/>
  <c r="A28" i="42"/>
  <c r="A291" i="43"/>
  <c r="A265" i="43"/>
  <c r="A314" i="43"/>
  <c r="A40" i="42"/>
  <c r="A71" i="47"/>
  <c r="A99" i="41"/>
  <c r="A9" i="43"/>
  <c r="A141" i="42"/>
  <c r="A85" i="43"/>
  <c r="A5" i="42"/>
  <c r="A3" i="41"/>
  <c r="A46" i="43"/>
  <c r="A305" i="43"/>
  <c r="A162" i="43"/>
  <c r="A95" i="43"/>
  <c r="A331" i="43"/>
  <c r="A21" i="43"/>
  <c r="A113" i="47"/>
  <c r="A188" i="43"/>
  <c r="A243" i="43"/>
  <c r="A109" i="43"/>
  <c r="A126" i="41"/>
  <c r="A245" i="43"/>
  <c r="A61" i="42"/>
  <c r="A141" i="43"/>
  <c r="A74" i="43"/>
  <c r="A65" i="42"/>
  <c r="A53" i="43"/>
  <c r="A15" i="48"/>
  <c r="A241" i="43"/>
  <c r="A317" i="43"/>
  <c r="A115" i="43"/>
  <c r="A11" i="48"/>
  <c r="A71" i="41"/>
  <c r="A27" i="42"/>
  <c r="A7" i="42"/>
  <c r="A72" i="42"/>
  <c r="A106" i="46"/>
  <c r="A82" i="43"/>
  <c r="A67" i="46"/>
  <c r="A42" i="47"/>
  <c r="A18" i="43"/>
  <c r="A316" i="43"/>
  <c r="A9" i="42"/>
  <c r="A185" i="43"/>
  <c r="A15" i="43"/>
  <c r="A166" i="42"/>
  <c r="A65" i="41"/>
  <c r="A46" i="47"/>
  <c r="A167" i="43"/>
  <c r="A323" i="43"/>
  <c r="A98" i="46"/>
  <c r="A53" i="47"/>
  <c r="A8" i="43"/>
  <c r="A138" i="43"/>
  <c r="A193" i="42"/>
  <c r="A322" i="43"/>
  <c r="A333" i="43"/>
  <c r="A115" i="42"/>
  <c r="A37" i="46"/>
  <c r="A12" i="46"/>
  <c r="A125" i="43"/>
  <c r="A49" i="47"/>
  <c r="A13" i="42"/>
  <c r="A95" i="41"/>
  <c r="A307" i="43"/>
  <c r="A18" i="41"/>
  <c r="A35" i="48"/>
  <c r="A69" i="43"/>
  <c r="A134" i="43"/>
  <c r="A98" i="41"/>
  <c r="A14" i="42"/>
  <c r="A27" i="46"/>
  <c r="A43" i="46"/>
  <c r="A301" i="43"/>
  <c r="A174" i="42"/>
  <c r="A17" i="42"/>
  <c r="A191" i="43"/>
  <c r="A64" i="41"/>
  <c r="A151" i="42"/>
  <c r="A96" i="43"/>
  <c r="A95" i="46"/>
  <c r="A277" i="43"/>
  <c r="A105" i="41"/>
  <c r="A178" i="43"/>
  <c r="A49" i="43"/>
  <c r="A66" i="46"/>
  <c r="A123" i="43"/>
  <c r="A111" i="42"/>
  <c r="A70" i="46"/>
  <c r="A97" i="46"/>
  <c r="A120" i="43"/>
  <c r="A22" i="46"/>
  <c r="A120" i="41"/>
  <c r="A83" i="43"/>
  <c r="A31" i="47"/>
  <c r="A76" i="47"/>
  <c r="A16" i="48"/>
  <c r="A13" i="47"/>
  <c r="A109" i="42"/>
  <c r="A87" i="43"/>
  <c r="A186" i="43"/>
  <c r="A19" i="48"/>
  <c r="A39" i="47"/>
  <c r="A189" i="42"/>
  <c r="A20" i="41"/>
  <c r="A308" i="43"/>
  <c r="A9" i="41"/>
  <c r="A54" i="46"/>
  <c r="A132" i="42"/>
  <c r="A25" i="48"/>
  <c r="A224" i="43"/>
  <c r="A70" i="47"/>
  <c r="A114" i="42"/>
  <c r="A19" i="43"/>
  <c r="A8" i="42"/>
  <c r="A68" i="42"/>
  <c r="A106" i="42"/>
  <c r="A294" i="43"/>
  <c r="A16" i="47"/>
  <c r="A278" i="43"/>
  <c r="A34" i="42"/>
  <c r="A120" i="42"/>
  <c r="A129" i="41"/>
  <c r="A48" i="46"/>
  <c r="A61" i="46"/>
  <c r="A66" i="41"/>
  <c r="A70" i="43"/>
  <c r="A101" i="42"/>
  <c r="A33" i="47"/>
  <c r="A85" i="46"/>
  <c r="A85" i="41"/>
  <c r="A221" i="43"/>
  <c r="A108" i="42"/>
  <c r="A80" i="46"/>
  <c r="A114" i="41"/>
  <c r="A84" i="41"/>
  <c r="A101" i="43"/>
  <c r="A125" i="41"/>
  <c r="A61" i="41"/>
  <c r="A195" i="43"/>
  <c r="A65" i="46"/>
  <c r="A41" i="47"/>
  <c r="A123" i="41"/>
  <c r="A156" i="43"/>
  <c r="A14" i="47"/>
  <c r="A55" i="46"/>
  <c r="A56" i="43"/>
  <c r="A79" i="47"/>
  <c r="A282" i="43"/>
  <c r="A128" i="42"/>
  <c r="A37" i="42"/>
  <c r="A34" i="46"/>
  <c r="A220" i="43"/>
  <c r="A203" i="43"/>
  <c r="A94" i="43"/>
  <c r="A106" i="41"/>
  <c r="A183" i="43"/>
  <c r="A3" i="48"/>
  <c r="A7" i="47"/>
  <c r="A95" i="47"/>
  <c r="A214" i="43"/>
  <c r="A97" i="42"/>
  <c r="A298" i="43"/>
  <c r="A140" i="42"/>
  <c r="A89" i="42"/>
  <c r="A54" i="43"/>
  <c r="A97" i="41"/>
  <c r="A125" i="42"/>
  <c r="A159" i="42"/>
  <c r="A93" i="47"/>
  <c r="A326" i="43"/>
  <c r="A50" i="46"/>
  <c r="A32" i="47"/>
  <c r="A30" i="47"/>
  <c r="A52" i="43"/>
  <c r="A77" i="42"/>
  <c r="A256" i="43"/>
  <c r="A244" i="43"/>
  <c r="A107" i="43"/>
  <c r="A122" i="42"/>
  <c r="A31" i="41"/>
  <c r="A78" i="47"/>
  <c r="A200" i="43"/>
  <c r="A273" i="43"/>
  <c r="A40" i="46"/>
  <c r="A16" i="43"/>
  <c r="A65" i="43"/>
  <c r="A286" i="43"/>
  <c r="A43" i="41"/>
  <c r="A8" i="47"/>
  <c r="A59" i="47"/>
  <c r="A130" i="42"/>
  <c r="A60" i="43"/>
  <c r="A103" i="47"/>
  <c r="A330" i="43"/>
  <c r="A77" i="41"/>
  <c r="A111" i="47"/>
  <c r="A29" i="43"/>
  <c r="A157" i="42"/>
  <c r="A114" i="46"/>
  <c r="A37" i="43"/>
  <c r="A74" i="41"/>
  <c r="A215" i="43"/>
  <c r="A218" i="43"/>
  <c r="A285" i="43"/>
  <c r="A179" i="43"/>
  <c r="A87" i="47"/>
  <c r="A83" i="41"/>
  <c r="A24" i="42"/>
  <c r="A53" i="41"/>
  <c r="A25" i="43"/>
  <c r="A22" i="42"/>
  <c r="A17" i="48"/>
  <c r="A60" i="41"/>
  <c r="A100" i="43"/>
  <c r="A80" i="41"/>
  <c r="A45" i="41"/>
  <c r="A154" i="43"/>
  <c r="A32" i="43"/>
  <c r="A259" i="43"/>
  <c r="A22" i="41"/>
  <c r="A15" i="46"/>
  <c r="A104" i="47"/>
  <c r="A165" i="42"/>
  <c r="A306" i="43"/>
  <c r="A44" i="47"/>
  <c r="A257" i="43"/>
  <c r="A73" i="47"/>
  <c r="A15" i="42"/>
  <c r="A11" i="42"/>
  <c r="A309" i="43"/>
  <c r="A103" i="43"/>
  <c r="A19" i="42"/>
  <c r="A30" i="41"/>
  <c r="A117" i="41"/>
  <c r="A217" i="43"/>
  <c r="A58" i="43"/>
  <c r="A174" i="43"/>
  <c r="A289" i="43"/>
  <c r="A19" i="41"/>
  <c r="A32" i="42"/>
  <c r="A9" i="48"/>
  <c r="A42" i="41"/>
  <c r="A267" i="43"/>
  <c r="A11" i="47"/>
  <c r="A18" i="42"/>
  <c r="A313" i="43"/>
  <c r="A104" i="42"/>
  <c r="A236" i="43"/>
  <c r="A196" i="43"/>
  <c r="A64" i="42"/>
  <c r="A86" i="42"/>
  <c r="A320" i="43"/>
  <c r="A95" i="42"/>
  <c r="A33" i="42"/>
  <c r="A48" i="41"/>
  <c r="A161" i="42"/>
  <c r="A176" i="42"/>
  <c r="A76" i="41"/>
  <c r="A68" i="43"/>
  <c r="A54" i="42"/>
  <c r="A29" i="48"/>
  <c r="A222" i="43"/>
  <c r="A274" i="43"/>
  <c r="A107" i="46"/>
  <c r="A108" i="46"/>
  <c r="A45" i="42"/>
  <c r="A36" i="46"/>
  <c r="A17" i="41"/>
  <c r="A276" i="43"/>
  <c r="A121" i="42"/>
  <c r="A52" i="41"/>
  <c r="A145" i="43"/>
  <c r="A93" i="41"/>
  <c r="A110" i="46"/>
  <c r="A16" i="46"/>
  <c r="A104" i="43"/>
  <c r="A56" i="41"/>
  <c r="A135" i="42"/>
  <c r="A337" i="43"/>
  <c r="A47" i="46"/>
  <c r="A129" i="43"/>
  <c r="A44" i="42"/>
  <c r="A179" i="42"/>
  <c r="A20" i="47"/>
  <c r="A89" i="46"/>
  <c r="A34" i="47"/>
  <c r="A107" i="41"/>
  <c r="A63" i="43"/>
  <c r="A23" i="42"/>
  <c r="A188" i="42"/>
  <c r="A9" i="47"/>
  <c r="A108" i="47"/>
  <c r="A5" i="46"/>
  <c r="A105" i="47"/>
  <c r="A332" i="43"/>
  <c r="A92" i="47"/>
  <c r="A11" i="46"/>
  <c r="A87" i="42"/>
  <c r="A16" i="41"/>
  <c r="A290" i="43"/>
  <c r="A270" i="43"/>
  <c r="A150" i="43"/>
  <c r="A170" i="42"/>
  <c r="A233" i="43"/>
  <c r="A24" i="47"/>
  <c r="A24" i="41"/>
  <c r="A51" i="47"/>
  <c r="A80" i="47"/>
  <c r="A30" i="46"/>
  <c r="A62" i="46"/>
  <c r="A52" i="46"/>
  <c r="A108" i="41"/>
  <c r="A35" i="41"/>
  <c r="A24" i="43"/>
  <c r="A77" i="46"/>
  <c r="A62" i="43"/>
  <c r="A7" i="43"/>
  <c r="A83" i="46"/>
  <c r="A166" i="43"/>
  <c r="A113" i="42"/>
  <c r="A13" i="41"/>
  <c r="A279" i="43"/>
  <c r="A312" i="43"/>
  <c r="A111" i="46"/>
  <c r="A213" i="43"/>
  <c r="A59" i="42"/>
  <c r="A69" i="41"/>
  <c r="A30" i="48"/>
  <c r="A159" i="43"/>
  <c r="A146" i="42"/>
  <c r="A87" i="46"/>
  <c r="A299" i="43"/>
  <c r="A5" i="41"/>
  <c r="A148" i="42"/>
  <c r="A42" i="43"/>
  <c r="A57" i="43"/>
  <c r="A100" i="41"/>
  <c r="A36" i="48"/>
  <c r="A69" i="46"/>
  <c r="A94" i="46"/>
  <c r="A116" i="42"/>
  <c r="A130" i="43"/>
  <c r="A26" i="41"/>
  <c r="A48" i="43"/>
  <c r="A22" i="48"/>
  <c r="A146" i="43"/>
  <c r="A94" i="47"/>
  <c r="A110" i="47"/>
  <c r="A10" i="48"/>
  <c r="A158" i="42"/>
  <c r="A127" i="41"/>
  <c r="A171" i="42"/>
  <c r="A263" i="43"/>
  <c r="A4" i="46"/>
  <c r="A35" i="43"/>
  <c r="A8" i="48"/>
  <c r="A124" i="41"/>
  <c r="A123" i="42"/>
  <c r="A102" i="41"/>
  <c r="A206" i="43"/>
  <c r="A40" i="41"/>
  <c r="A160" i="43"/>
  <c r="A303" i="43"/>
  <c r="A78" i="41"/>
  <c r="A119" i="43"/>
  <c r="A118" i="43"/>
  <c r="A96" i="41"/>
  <c r="A111" i="41"/>
  <c r="A113" i="46"/>
  <c r="A168" i="43"/>
  <c r="A71" i="43"/>
  <c r="A6" i="43"/>
  <c r="A199" i="43"/>
  <c r="A226" i="43"/>
  <c r="A171" i="43"/>
  <c r="A62" i="41"/>
  <c r="A58" i="47"/>
  <c r="A96" i="42"/>
  <c r="A117" i="42"/>
  <c r="A228" i="43"/>
  <c r="A72" i="43"/>
  <c r="A68" i="46"/>
  <c r="A169" i="42"/>
  <c r="A138" i="42"/>
  <c r="A55" i="47"/>
  <c r="A70" i="42"/>
  <c r="A150" i="42"/>
  <c r="A3" i="42"/>
  <c r="A26" i="47"/>
  <c r="A231" i="43"/>
  <c r="A116" i="43"/>
  <c r="A178" i="42"/>
  <c r="A73" i="42"/>
  <c r="A62" i="47"/>
  <c r="A34" i="43"/>
  <c r="A20" i="42"/>
  <c r="A102" i="46"/>
  <c r="A84" i="43"/>
  <c r="A248" i="43"/>
  <c r="A177" i="42"/>
  <c r="A7" i="46"/>
  <c r="A65" i="47"/>
  <c r="A144" i="42"/>
  <c r="A254" i="43"/>
  <c r="A67" i="41"/>
  <c r="A133" i="42"/>
  <c r="A275" i="43"/>
  <c r="A12" i="48"/>
  <c r="A67" i="43"/>
  <c r="A28" i="41"/>
  <c r="A4" i="42"/>
  <c r="A223" i="43"/>
  <c r="A36" i="42"/>
  <c r="A237" i="43"/>
  <c r="A21" i="47"/>
  <c r="A71" i="46"/>
  <c r="A205" i="43"/>
  <c r="A249" i="43"/>
  <c r="A101" i="46"/>
  <c r="A38" i="43"/>
  <c r="A28" i="47"/>
  <c r="A151" i="43"/>
  <c r="A250" i="43"/>
  <c r="A106" i="43"/>
  <c r="A93" i="43"/>
  <c r="A201" i="43"/>
  <c r="A109" i="41"/>
  <c r="A50" i="43"/>
  <c r="A212" i="43"/>
  <c r="A92" i="41"/>
  <c r="A73" i="41"/>
  <c r="A25" i="42"/>
  <c r="A36" i="47"/>
  <c r="A90" i="43"/>
  <c r="A31" i="46"/>
  <c r="A99" i="43"/>
  <c r="A47" i="41"/>
  <c r="A98" i="42"/>
  <c r="A271" i="43"/>
  <c r="A27" i="41"/>
  <c r="A90" i="41"/>
  <c r="A142" i="43"/>
  <c r="A251" i="43"/>
  <c r="A59" i="46"/>
  <c r="A39" i="46"/>
  <c r="A190" i="43"/>
  <c r="A165" i="43"/>
  <c r="A25" i="47"/>
  <c r="A173" i="42"/>
  <c r="A232" i="43"/>
  <c r="A4" i="41"/>
  <c r="A324" i="43"/>
  <c r="A234" i="43"/>
  <c r="A81" i="47"/>
  <c r="A80" i="42"/>
  <c r="A52" i="47"/>
  <c r="A63" i="46"/>
  <c r="A92" i="46"/>
  <c r="A37" i="41"/>
  <c r="A283" i="43"/>
  <c r="A88" i="47"/>
  <c r="A103" i="41"/>
  <c r="A79" i="43"/>
  <c r="A38" i="41"/>
  <c r="A105" i="42"/>
  <c r="A75" i="42"/>
  <c r="A82" i="41"/>
  <c r="A93" i="42"/>
  <c r="A33" i="43"/>
  <c r="A163" i="42"/>
  <c r="A97" i="43"/>
  <c r="A75" i="43"/>
  <c r="A19" i="46"/>
  <c r="A183" i="42"/>
  <c r="A336" i="43"/>
  <c r="A329" i="43"/>
  <c r="A114" i="43"/>
  <c r="A58" i="42"/>
  <c r="A281" i="43"/>
  <c r="A36" i="43"/>
  <c r="A103" i="42"/>
  <c r="A204" i="43"/>
  <c r="A61" i="43"/>
  <c r="A209" i="43"/>
  <c r="A29" i="46"/>
  <c r="A25" i="41"/>
  <c r="A36" i="41"/>
  <c r="A136" i="43"/>
  <c r="A99" i="47"/>
  <c r="A122" i="43"/>
  <c r="A112" i="47"/>
  <c r="A328" i="43"/>
  <c r="A24" i="48"/>
  <c r="A91" i="46"/>
  <c r="A20" i="46"/>
  <c r="A10" i="43"/>
  <c r="A180" i="43"/>
  <c r="A207" i="43"/>
  <c r="A83" i="47"/>
  <c r="A50" i="47"/>
  <c r="A269" i="43"/>
  <c r="A94" i="42"/>
  <c r="A184" i="42"/>
  <c r="A45" i="46"/>
  <c r="A153" i="42"/>
  <c r="A113" i="43"/>
  <c r="A327" i="43"/>
  <c r="A79" i="42"/>
  <c r="A134" i="42"/>
  <c r="A69" i="47"/>
  <c r="A96" i="46"/>
  <c r="A272" i="43"/>
  <c r="A114" i="47"/>
  <c r="A177" i="43"/>
  <c r="A149" i="43"/>
  <c r="A284" i="43"/>
  <c r="A17" i="46"/>
  <c r="A38" i="46"/>
  <c r="A41" i="42"/>
  <c r="A295" i="43"/>
  <c r="A262" i="43"/>
  <c r="A34" i="48"/>
  <c r="A182" i="43"/>
  <c r="A49" i="46"/>
  <c r="A104" i="41"/>
  <c r="A53" i="42"/>
  <c r="A16" i="42"/>
  <c r="A101" i="47"/>
  <c r="A14" i="41"/>
  <c r="A74" i="46"/>
  <c r="A190" i="42"/>
  <c r="A26" i="46"/>
  <c r="A66" i="47"/>
  <c r="A5" i="47"/>
  <c r="A38" i="47"/>
  <c r="A88" i="46"/>
  <c r="A22" i="43"/>
  <c r="A98" i="43"/>
  <c r="A41" i="41"/>
  <c r="A211" i="43"/>
  <c r="A26" i="42"/>
  <c r="A162" i="42"/>
  <c r="A4" i="48"/>
  <c r="A104" i="46"/>
  <c r="A112" i="43"/>
  <c r="A124" i="43"/>
  <c r="A110" i="43"/>
  <c r="A27" i="47"/>
  <c r="A83" i="42"/>
  <c r="A122" i="41"/>
  <c r="A124" i="42"/>
  <c r="A6" i="42"/>
  <c r="A92" i="43"/>
  <c r="A35" i="47"/>
  <c r="A13" i="46"/>
  <c r="A110" i="41"/>
  <c r="A60" i="42"/>
  <c r="A25" i="46"/>
  <c r="A84" i="42"/>
  <c r="A113" i="41"/>
  <c r="A288" i="43"/>
  <c r="A20" i="48"/>
  <c r="A14" i="43"/>
  <c r="A33" i="48"/>
  <c r="A75" i="46"/>
  <c r="A292" i="43"/>
  <c r="A132" i="43"/>
  <c r="A242" i="43"/>
  <c r="A73" i="43"/>
  <c r="A110" i="42"/>
  <c r="A192" i="42"/>
  <c r="A12" i="43"/>
  <c r="A112" i="41"/>
  <c r="A35" i="42"/>
  <c r="A167" i="42"/>
  <c r="A300" i="43"/>
  <c r="A164" i="43"/>
  <c r="A107" i="47"/>
  <c r="A152" i="42"/>
  <c r="A23" i="47"/>
  <c r="A3" i="43"/>
  <c r="A302" i="43"/>
  <c r="A187" i="42"/>
  <c r="A163" i="43"/>
  <c r="A198" i="43"/>
  <c r="A112" i="42"/>
  <c r="A64" i="43"/>
  <c r="A139" i="43"/>
  <c r="A88" i="43"/>
  <c r="A29" i="42"/>
  <c r="A106" i="47"/>
  <c r="A23" i="43"/>
  <c r="A86" i="43"/>
  <c r="A87" i="41"/>
  <c r="A238" i="43"/>
  <c r="A147" i="43"/>
  <c r="A136" i="42"/>
  <c r="A17" i="47"/>
  <c r="A60" i="46"/>
  <c r="A72" i="46"/>
  <c r="A91" i="42"/>
  <c r="A86" i="41"/>
  <c r="A235" i="43"/>
  <c r="A227" i="43"/>
  <c r="A168" i="42"/>
  <c r="A181" i="42"/>
  <c r="A101" i="41"/>
  <c r="A77" i="43"/>
  <c r="A131" i="42"/>
  <c r="A34" i="41"/>
  <c r="A63" i="47"/>
  <c r="A39" i="42"/>
  <c r="A115" i="46"/>
  <c r="A253" i="43"/>
  <c r="A91" i="41"/>
  <c r="A139" i="42"/>
  <c r="A310" i="43"/>
  <c r="A210" i="43"/>
  <c r="A261" i="43"/>
  <c r="A119" i="42"/>
  <c r="A91" i="43"/>
  <c r="A152" i="43"/>
  <c r="A247" i="43"/>
  <c r="A12" i="41"/>
  <c r="A70" i="41"/>
  <c r="A137" i="43"/>
  <c r="A77" i="47"/>
  <c r="A100" i="46"/>
  <c r="A119" i="41"/>
  <c r="A47" i="43"/>
  <c r="A297" i="43"/>
  <c r="A155" i="42"/>
  <c r="A20" i="43"/>
  <c r="A10" i="47"/>
  <c r="A192" i="43"/>
  <c r="A182" i="42"/>
  <c r="A225" i="43"/>
  <c r="A69" i="42"/>
  <c r="A293" i="43"/>
  <c r="A43" i="42"/>
  <c r="A28" i="46"/>
  <c r="A73" i="46"/>
  <c r="A161" i="43"/>
  <c r="A187" i="43"/>
  <c r="A84" i="47"/>
  <c r="A86" i="47"/>
  <c r="A140" i="43"/>
  <c r="A58" i="46"/>
  <c r="A111" i="43"/>
  <c r="A82" i="42"/>
  <c r="A102" i="42"/>
  <c r="A60" i="47"/>
  <c r="A15" i="47"/>
  <c r="A126" i="43"/>
  <c r="A107" i="42"/>
  <c r="A66" i="43"/>
  <c r="A39" i="43"/>
  <c r="A56" i="47"/>
  <c r="A90" i="46"/>
  <c r="A252" i="43"/>
  <c r="A41" i="46"/>
  <c r="A12" i="42"/>
  <c r="A68" i="41"/>
  <c r="A8" i="41"/>
  <c r="A118" i="41"/>
  <c r="A62" i="42"/>
  <c r="A6" i="41"/>
  <c r="A189" i="43"/>
  <c r="A42" i="46"/>
  <c r="A157" i="43"/>
  <c r="A28" i="48"/>
  <c r="A89" i="41"/>
  <c r="A57" i="47"/>
  <c r="A230" i="43"/>
  <c r="A311" i="43"/>
  <c r="A164" i="42"/>
  <c r="A79" i="41"/>
  <c r="A30" i="42"/>
  <c r="A81" i="42"/>
  <c r="A89" i="43"/>
  <c r="A27" i="48"/>
  <c r="A325" i="43"/>
  <c r="A103" i="46"/>
  <c r="A147" i="42"/>
  <c r="A66" i="42"/>
  <c r="A24" i="46"/>
  <c r="A50" i="42"/>
  <c r="A4" i="47"/>
  <c r="A45" i="47"/>
  <c r="A18" i="47"/>
  <c r="A57" i="42"/>
  <c r="A121" i="43"/>
  <c r="A21" i="42"/>
  <c r="A90" i="47"/>
  <c r="A85" i="42"/>
  <c r="A21" i="41"/>
  <c r="A10" i="42"/>
  <c r="A44" i="43"/>
  <c r="A181" i="43"/>
  <c r="A3" i="46"/>
  <c r="A18" i="48"/>
  <c r="A191" i="42"/>
  <c r="A39" i="41"/>
  <c r="A258" i="43"/>
  <c r="A175" i="42"/>
  <c r="A91" i="47"/>
  <c r="A12" i="47"/>
  <c r="A81" i="41"/>
  <c r="A4" i="43"/>
  <c r="A9" i="46"/>
  <c r="A32" i="48"/>
  <c r="A55" i="43"/>
  <c r="A50" i="41"/>
  <c r="A90" i="42"/>
  <c r="A17" i="43"/>
  <c r="A93" i="46"/>
  <c r="A197" i="43"/>
  <c r="A98" i="47"/>
  <c r="A6" i="48"/>
  <c r="A49" i="42"/>
  <c r="A75" i="47"/>
  <c r="A26" i="43"/>
  <c r="A72" i="41"/>
  <c r="A11" i="41"/>
  <c r="A334" i="43"/>
  <c r="A57" i="41"/>
  <c r="A82" i="47"/>
  <c r="A7" i="48"/>
  <c r="A102" i="43"/>
  <c r="A21" i="46"/>
  <c r="A142" i="42"/>
  <c r="A31" i="43"/>
  <c r="A82" i="46"/>
  <c r="A193" i="43"/>
  <c r="A14" i="48"/>
  <c r="A68" i="47"/>
  <c r="A145" i="42"/>
  <c r="A319" i="43"/>
  <c r="A31" i="48"/>
  <c r="A58" i="52"/>
  <c r="A104" i="52" s="1"/>
  <c r="A40" i="47"/>
  <c r="A260" i="43"/>
  <c r="A144" i="43"/>
  <c r="A94" i="41"/>
  <c r="A108" i="43"/>
  <c r="A76" i="46"/>
  <c r="A19" i="47"/>
  <c r="A56" i="46"/>
  <c r="A86" i="46"/>
  <c r="A59" i="41"/>
  <c r="A287" i="43"/>
  <c r="A3" i="47"/>
  <c r="A176" i="43"/>
  <c r="A116" i="41"/>
  <c r="A81" i="46"/>
  <c r="A21" i="48"/>
  <c r="A127" i="42"/>
  <c r="A321" i="43"/>
  <c r="A33" i="46"/>
  <c r="A42" i="42"/>
  <c r="A156" i="42"/>
  <c r="A32" i="46"/>
  <c r="A268" i="43"/>
  <c r="A13" i="48"/>
  <c r="A48" i="42"/>
  <c r="A41" i="43"/>
  <c r="A28" i="43"/>
  <c r="A160" i="42"/>
  <c r="A304" i="43"/>
  <c r="A40" i="43"/>
  <c r="A84" i="46"/>
  <c r="A97" i="47"/>
  <c r="A296" i="43"/>
  <c r="A46" i="41"/>
  <c r="A75" i="41"/>
  <c r="A13" i="43"/>
  <c r="A79" i="46"/>
  <c r="A29" i="41"/>
  <c r="A102" i="47"/>
  <c r="A194" i="43"/>
  <c r="A143" i="43"/>
  <c r="A51" i="43"/>
  <c r="A58" i="41"/>
  <c r="A202" i="43"/>
  <c r="A52" i="42"/>
  <c r="A246" i="43"/>
  <c r="A51" i="46"/>
  <c r="A239" i="43"/>
  <c r="A45" i="43"/>
  <c r="A115" i="41"/>
  <c r="A153" i="43"/>
  <c r="A55" i="41"/>
  <c r="A53" i="46"/>
  <c r="A127" i="43"/>
  <c r="A80" i="43"/>
  <c r="A143" i="42"/>
  <c r="A7" i="41"/>
  <c r="A133" i="43"/>
  <c r="A184" i="43"/>
  <c r="A180" i="42"/>
  <c r="A115" i="4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Eoin</author>
  </authors>
  <commentList>
    <comment ref="A26" authorId="0" shapeId="0" xr:uid="{00000000-0006-0000-0000-000001000000}">
      <text>
        <r>
          <rPr>
            <b/>
            <sz val="9"/>
            <color indexed="81"/>
            <rFont val="Tahoma"/>
            <family val="2"/>
          </rPr>
          <t>JACIE</t>
        </r>
        <r>
          <rPr>
            <sz val="9"/>
            <color indexed="81"/>
            <rFont val="Tahoma"/>
            <family val="2"/>
          </rPr>
          <t xml:space="preserve">
This will be populated from the information entered in the Snapshot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Eoin McGrath</author>
  </authors>
  <commentList>
    <comment ref="B11" authorId="0" shapeId="0" xr:uid="{00000000-0006-0000-0800-000001000000}">
      <text>
        <r>
          <rPr>
            <b/>
            <sz val="9"/>
            <color indexed="81"/>
            <rFont val="Tahoma"/>
            <family val="2"/>
          </rPr>
          <t>JACIE:</t>
        </r>
        <r>
          <rPr>
            <sz val="9"/>
            <color indexed="81"/>
            <rFont val="Tahoma"/>
            <family val="2"/>
          </rPr>
          <t xml:space="preserve">
Patient Ids enter here in this table will automatically appear in the sections below.</t>
        </r>
      </text>
    </comment>
  </commentList>
</comments>
</file>

<file path=xl/sharedStrings.xml><?xml version="1.0" encoding="utf-8"?>
<sst xmlns="http://schemas.openxmlformats.org/spreadsheetml/2006/main" count="8545" uniqueCount="3727">
  <si>
    <t>GENERAL</t>
  </si>
  <si>
    <t>The Clinical Program shall consist of an integrated medical team that includes a Clinical Program Director(s) housed in a defined location(s).</t>
  </si>
  <si>
    <t>The Clinical Program shall use cell collection and processing facilities that meet FACT-JACIE Standards with respect to their interactions with the Clinical Program.</t>
  </si>
  <si>
    <t>The Clinical Program shall abide by all applicable laws and regulations.</t>
  </si>
  <si>
    <t>The Clinical Program shall be licensed, registered, or accredited as required by the appropriate governmental authorities for the activities performed.</t>
  </si>
  <si>
    <t>CLINICAL UNIT</t>
  </si>
  <si>
    <t>There shall be a designated inpatient unit of appropriate location and adequate space and design that minimizes airborne microbial contamination.</t>
  </si>
  <si>
    <t>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t>
  </si>
  <si>
    <t>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t>
  </si>
  <si>
    <t>There shall be access to renal support under the direction of nephrologists and trained personnel.</t>
  </si>
  <si>
    <t>The Clinical Program shall have a written safety manual that includes instructions for action in case of exposure, as applicable, to liquid nitrogen; communicable disease; and to chemical, biological, or radiological hazards.</t>
  </si>
  <si>
    <t>PERSONNEL</t>
  </si>
  <si>
    <t>CLINICAL PROGRAM DIRECTOR</t>
  </si>
  <si>
    <t>The Clinical Program Director shall be responsible for administrative and clinical operations, including compliance with these Standards and applicable laws and regulations.</t>
  </si>
  <si>
    <t>ATTENDING PHYSICIANS</t>
  </si>
  <si>
    <t>TRAINING FOR CLINICAL PROGRAM DIRECTORS AND ATTENDING PHYSICIANS</t>
  </si>
  <si>
    <t>Attending physicians shall each have had a minimum total of one year of supervised training in the management of transplant patients in both inpatient and outpatient settings.</t>
  </si>
  <si>
    <t>Selection of suitable recipients and appropriate preparative regimens.</t>
  </si>
  <si>
    <t>Donor and recipient informed consent.</t>
  </si>
  <si>
    <t>Administration of growth factors for HPC mobilization and for post-transplant hematopoietic cell reconstitution.</t>
  </si>
  <si>
    <t>Management of neutropenic fever.</t>
  </si>
  <si>
    <t>Diagnosis and management of infectious and non-infectious pulmonary complications of transplantation.</t>
  </si>
  <si>
    <t>Diagnosis and management of fungal disease.</t>
  </si>
  <si>
    <t>Management of hemorrhagic cystitis.</t>
  </si>
  <si>
    <t>Management of mucositis, nausea, and vomiting.</t>
  </si>
  <si>
    <t>Monitoring and management of pain.</t>
  </si>
  <si>
    <t>Diagnosis and management of HPC graft failure.</t>
  </si>
  <si>
    <t>Documentation and reporting for patients on investigational protocols.</t>
  </si>
  <si>
    <t>Palliative and end of life care.</t>
  </si>
  <si>
    <t>Identification, evaluation, and selection of HPC source, including use of donor registries.</t>
  </si>
  <si>
    <t>Donor eligibility determination.</t>
  </si>
  <si>
    <t>Management of patients receiving ABO incompatible HPC products.</t>
  </si>
  <si>
    <t>The attending physicians shall be knowledgeable in the following procedures:</t>
  </si>
  <si>
    <t>Apheresis collection procedures.</t>
  </si>
  <si>
    <t>Washing and diluting of cellular therapy products.</t>
  </si>
  <si>
    <t>Physicians-in-training shall be licensed to practice in the jurisdiction of the Clinical Program and shall be limited to a scope of practice within the parameters of their training and licensure and shall be appropriately supervised.</t>
  </si>
  <si>
    <t>APPs shall be licensed to practice in the jurisdiction of the Clinical Program and shall be limited to a scope of practice within the parameters of their training and licenses.</t>
  </si>
  <si>
    <t>Continuing education shall include, but is not limited to, activities related to the field of HPC transplantation.</t>
  </si>
  <si>
    <t>CLINICAL TRANSPLANT TEAM</t>
  </si>
  <si>
    <t>The Clinical Program shall have access to licensed physicians who are trained and competent in marrow collection and utilize a marrow collection facility that meets these Standards.</t>
  </si>
  <si>
    <t>The Clinical Program shall have access to personnel who are trained and competent in cellular therapy product collection by apheresis and utilize an apheresis collection facility that meets these Standards.</t>
  </si>
  <si>
    <t>NURSES</t>
  </si>
  <si>
    <t>Hematology/oncology patient care, including an overview of the cellular therapy process.</t>
  </si>
  <si>
    <t>Administration of preparative regimens.</t>
  </si>
  <si>
    <t>Administration of blood products, growth factors, cellular therapy products, and other supportive therapies.</t>
  </si>
  <si>
    <t>Recognition of cellular therapy complications and emergencies requiring rapid notification of the transplant team.</t>
  </si>
  <si>
    <t>Administration of cellular therapy products.</t>
  </si>
  <si>
    <t>Central venous access device care.</t>
  </si>
  <si>
    <t>Administration of blood products.</t>
  </si>
  <si>
    <t>PHARMACISTS</t>
  </si>
  <si>
    <t>Pharmacists shall be licensed to practice in the jurisdiction of the Clinical Program and shall be limited to a scope of practice within the parameters of their training and licensure.</t>
  </si>
  <si>
    <t>Monitoring for and recognition of drug/drug and drug/food interactions and necessary dose modifications.</t>
  </si>
  <si>
    <t>Recognition of medications that require adjustment for organ dysfunction.</t>
  </si>
  <si>
    <t>CONSULTING SPECIALISTS</t>
  </si>
  <si>
    <t>Surgery.</t>
  </si>
  <si>
    <t>Pulmonary medicine.</t>
  </si>
  <si>
    <t>Intensive care.</t>
  </si>
  <si>
    <t>Gastroenterology.</t>
  </si>
  <si>
    <t>Nephrology.</t>
  </si>
  <si>
    <t>Infectious disease.</t>
  </si>
  <si>
    <t>Cardiology.</t>
  </si>
  <si>
    <t>Pathology.</t>
  </si>
  <si>
    <t>Psychiatry.</t>
  </si>
  <si>
    <t>Radiology.</t>
  </si>
  <si>
    <t>Radiation oncology with experience in large-field (e.g., total body or total lymphoid) irradiation treatment protocols, if radiation therapy is administered.</t>
  </si>
  <si>
    <t>Transfusion medicine.</t>
  </si>
  <si>
    <t>Neurology.</t>
  </si>
  <si>
    <t>Ophthalmology.</t>
  </si>
  <si>
    <t>Obstetrics/Gynecology.</t>
  </si>
  <si>
    <t>Dermatology.</t>
  </si>
  <si>
    <t>SUPPORT SERVICES STAFF</t>
  </si>
  <si>
    <t>Social Services staff.</t>
  </si>
  <si>
    <t>Psychology Services staff.</t>
  </si>
  <si>
    <t>Physical Therapy staff.</t>
  </si>
  <si>
    <t>Data Management staff sufficient to comply with B9.</t>
  </si>
  <si>
    <t>QUALITY MANAGEMENT</t>
  </si>
  <si>
    <t>There shall be an overall Quality Management Program that incorporates key performance data from clinical, collection, and processing facility quality management.</t>
  </si>
  <si>
    <t>The Clinical Program shall establish and maintain a written Quality Management Plan.</t>
  </si>
  <si>
    <t>The Clinical Program Director or designee shall not have oversight of his/her own work if this person also performs other tasks in the Clinical Program.</t>
  </si>
  <si>
    <t>The Quality Management Plan shall include, or summarize and reference, an organizational chart of key positions and functions within the cellular therapy program, including clinical, collection, and processing.</t>
  </si>
  <si>
    <t>The Quality Management Plan shall include a description of how these key positions interact to implement the quality management activities.</t>
  </si>
  <si>
    <t>The Quality Management Plan shall include, or summarize and reference, policies and Standard Operating Procedures addressing personnel requirements for each key position in the Clinical Program. Personnel requirements shall include at a minimum:</t>
  </si>
  <si>
    <t>A current job description for all staff.</t>
  </si>
  <si>
    <t>A system to document the following for all staff:</t>
  </si>
  <si>
    <t>Initial qualifications.</t>
  </si>
  <si>
    <t>New employee orientation.</t>
  </si>
  <si>
    <t>Continuing education.</t>
  </si>
  <si>
    <t>Worksheets.</t>
  </si>
  <si>
    <t>Forms.</t>
  </si>
  <si>
    <t>Labels.</t>
  </si>
  <si>
    <t>Assignment of numeric or alphanumeric identifier and title to each document and document version regulated within the system.</t>
  </si>
  <si>
    <t>A system to protect controlled documents from accidental or unauthorized modification.</t>
  </si>
  <si>
    <t>Review of outcome analysis and/or product efficacy shall include at a minimum:</t>
  </si>
  <si>
    <t>Acute GVHD grade within one hundred (100) days after allogeneic transplantation.</t>
  </si>
  <si>
    <t>Chronic GVHD grade within one (1) year after allogeneic transplantation.</t>
  </si>
  <si>
    <t>Central venous catheter infection.</t>
  </si>
  <si>
    <t>The results of audits shall be used to recognize problems, detect trends, identify improvement opportunities, implement corrective and preventive actions when necessary, and follow up on the effectiveness of these actions in a timely manner.</t>
  </si>
  <si>
    <t>Annual audit of management of cellular therapy products with positive microbial culture results.</t>
  </si>
  <si>
    <t>Notification of the recipient.</t>
  </si>
  <si>
    <t>Recipient follow-up and outcome analysis.</t>
  </si>
  <si>
    <t>Follow-up of the donor, if relevant.</t>
  </si>
  <si>
    <t>Reporting to regulatory agencies if appropriate.</t>
  </si>
  <si>
    <t>Detection.</t>
  </si>
  <si>
    <t>Investigation.</t>
  </si>
  <si>
    <t>Documentation.</t>
  </si>
  <si>
    <t>All investigation reports shall be reviewed in a timely manner by the Clinical Program Director or designee and the Quality Manager.</t>
  </si>
  <si>
    <t>Reporting.</t>
  </si>
  <si>
    <t>Corrective and preventive action.</t>
  </si>
  <si>
    <t>Follow-up audits of the effectiveness of corrective actions shall be performed in a timeframe as indicated in the investigative report.</t>
  </si>
  <si>
    <t>An approved validation plan, including conditions to be validated.</t>
  </si>
  <si>
    <t>Acceptance criteria.</t>
  </si>
  <si>
    <t>Data collection.</t>
  </si>
  <si>
    <t>Evaluation of data.</t>
  </si>
  <si>
    <t>Summary of results.</t>
  </si>
  <si>
    <t>Recipient evaluation, selection, and treatment.</t>
  </si>
  <si>
    <t>Donor and recipient confidentiality.</t>
  </si>
  <si>
    <t>Donor and recipient consent.</t>
  </si>
  <si>
    <t>Donor screening, testing, eligibility determination, selection, and management.</t>
  </si>
  <si>
    <t>Management of donors who require central venous access.</t>
  </si>
  <si>
    <t>Administration of the preparative regimen.</t>
  </si>
  <si>
    <t>Administration of HPC and other cellular therapy products, including products under exceptional release.</t>
  </si>
  <si>
    <t>Administration of ABO-incompatible products to include a description of the indication for and processing methods to be used for red cell or plasma reduction.</t>
  </si>
  <si>
    <t>Duration and conditions of cellular therapy product storage and indications for disposal.</t>
  </si>
  <si>
    <t>Disposal of medical and biohazard waste.</t>
  </si>
  <si>
    <t>A clearly written description of the objectives.</t>
  </si>
  <si>
    <t>A description of equipment and supplies used.</t>
  </si>
  <si>
    <t>Acceptable end-points and the range of expected results.</t>
  </si>
  <si>
    <t>A stepwise description of the procedure.</t>
  </si>
  <si>
    <t>Reference to other Standard Operating Procedures or policies required to perform the procedure.</t>
  </si>
  <si>
    <t>Documented approval of each procedural modification by the Clinical Program Director or designated physician prior to implementation.</t>
  </si>
  <si>
    <t>Reference to a current version of orders, worksheets, reports, labels, and forms.</t>
  </si>
  <si>
    <t>All personnel shall follow the Standard Operating Procedures related to their positions.</t>
  </si>
  <si>
    <t>ALLOGENEIC AND AUTOLOGOUS DONOR SELECTION, EVALUATION, AND MANAGEMENT</t>
  </si>
  <si>
    <t>There shall be written criteria for allogeneic and autologous donor selection, evaluation, and management by trained medical personnel.</t>
  </si>
  <si>
    <t>Information regarding the donation process should be provided to the potential allogeneic donor prior to HLA typing.</t>
  </si>
  <si>
    <t>The collection procedure shall be explained in terms the donor can understand, and shall include the following information at a minimum:</t>
  </si>
  <si>
    <t>The risks and benefits of the procedure.</t>
  </si>
  <si>
    <t>Tests and procedures performed on the donor to protect the health of the donor and the recipient.</t>
  </si>
  <si>
    <t>The rights of the donor or legally authorized representative to review the results of such tests according to applicable laws and regulations.</t>
  </si>
  <si>
    <t>Alternative collection methods.</t>
  </si>
  <si>
    <t>Protection of medical information and confidentiality.</t>
  </si>
  <si>
    <t>Interpretation and translation shall be performed by individuals qualified to provide these services in the clinical setting.</t>
  </si>
  <si>
    <t>Family members and legally authorized representatives should not serve as interpreters or translators.</t>
  </si>
  <si>
    <t>The donor shall have an opportunity to ask questions.</t>
  </si>
  <si>
    <t>Donor informed consent for the cellular therapy product donation shall be obtained and documented by a licensed health care professional familiar with the collection procedure.</t>
  </si>
  <si>
    <t>Informed consent from the allogeneic donor shall be obtained by a licensed health care professional who is not the primary health care professional overseeing care of the recipient.</t>
  </si>
  <si>
    <t>The allogeneic donor shall give informed consent and authorization prior to release of the donor’s health or other information to the recipient’s physician and/or the recipient.</t>
  </si>
  <si>
    <t>The donor shall be informed of the policy for cellular therapy product discard or disposal, including actions taken when an intended recipient no longer requires the cellular therapy product.</t>
  </si>
  <si>
    <t>Documentation of consent shall be available to the Collection Facility staff prior to the collection procedure.</t>
  </si>
  <si>
    <t>ALLOGENEIC AND AUTOLOGOUS DONOR SUITABILITY FOR CELLULAR THERAPY PRODUCT COLLECTION</t>
  </si>
  <si>
    <t>Allogeneic donor suitability shall be evaluated by a licensed health care professional who is not the primary health care professional overseeing care of the recipient.</t>
  </si>
  <si>
    <t>Autologous donors shall be tested as required by applicable laws and regulations.</t>
  </si>
  <si>
    <t>The risks of donation shall be evaluated and documented, including:</t>
  </si>
  <si>
    <t>Possible need for central venous access.</t>
  </si>
  <si>
    <t>Anesthesia for collection of HPC, Marrow.</t>
  </si>
  <si>
    <t>Issues of donor health that pertain to the safety of the collection procedure shall be communicated in writing to the Collection Facility staff prior to collection.</t>
  </si>
  <si>
    <t>ADDITIONAL REQUIREMENTS FOR ALLOGENEIC DONORS</t>
  </si>
  <si>
    <t>Allogeneic donors and allogeneic recipients shall be tested for ABO group and Rh type using two independently collected samples. Discrepancies shall be resolved and documented prior to issue of the cellular therapy product.</t>
  </si>
  <si>
    <t>Allogeneic donors shall be evaluated for risk factors that might result in disease transmission from the cellular therapy product by medical history, physical examination, examination of relevant medical records, and laboratory testing.</t>
  </si>
  <si>
    <t>The medical history for allogeneic donors shall include at least the following:</t>
  </si>
  <si>
    <t>Vaccination history.</t>
  </si>
  <si>
    <t>Travel history.</t>
  </si>
  <si>
    <t>Blood transfusion history.</t>
  </si>
  <si>
    <t>Questions to identify persons at high risk for transmission of communicable disease as defined by the applicable governmental authority.</t>
  </si>
  <si>
    <t>Questions to identify persons at risk of transmitting inherited conditions.</t>
  </si>
  <si>
    <t>Questions to identify persons at risk of transmitting a hematological or immunological disease.</t>
  </si>
  <si>
    <t>Questions to identify a past history of malignant disease.</t>
  </si>
  <si>
    <t>The allogeneic donor shall confirm that all the information provided is true to the best of his/her knowledge.</t>
  </si>
  <si>
    <t>Allogeneic donors shall be tested for evidence of clinically relevant infection by the following communicable disease agents using tests required by applicable laws and regulations:</t>
  </si>
  <si>
    <t>Human immunodeficiency virus, type 1.</t>
  </si>
  <si>
    <t>Human immunodeficiency virus, type 2.</t>
  </si>
  <si>
    <t>Hepatitis B virus.</t>
  </si>
  <si>
    <t>Hepatitis C virus.</t>
  </si>
  <si>
    <t>Treponema pallidum (syphilis).</t>
  </si>
  <si>
    <t>If required by applicable laws and regulations, allogeneic donors shall also be tested for evidence of clinically relevant infection by the following disease agents:</t>
  </si>
  <si>
    <t>Blood samples for testing for evidence of clinically relevant infection shall be drawn and tested within timeframes required by applicable laws and regulations.</t>
  </si>
  <si>
    <t>Additional tests shall be performed as required to assess the possibility of transmission of other infectious and non-infectious diseases.</t>
  </si>
  <si>
    <t>Verification typing shall be performed on the selected allogeneic donor using an independently collected sample. Results shall be confirmed prior to administration of the preparative regimen.</t>
  </si>
  <si>
    <t>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t>
  </si>
  <si>
    <t>Records required for donor eligibility determination shall be in English or translated into English when crossing international borders.</t>
  </si>
  <si>
    <t>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t>
  </si>
  <si>
    <t>Allogeneic donor eligibility shall be communicated in writing to the Collection and Processing Facilities.</t>
  </si>
  <si>
    <t>Allogeneic donor records shall include donor eligibility determination, including the name of the responsible person who made the determination and the date of the determination.</t>
  </si>
  <si>
    <t>RECIPIENT CARE</t>
  </si>
  <si>
    <t>The Clinical Program shall provide information regarding the risks and benefits of the proposed cellular therapy.</t>
  </si>
  <si>
    <t>Records shall be made concurrently with each step of recipient care in such a way that all steps may be accurately traced.</t>
  </si>
  <si>
    <t>Records shall identify the person immediately responsible for each significant step, including dates and times (where appropriate) of various steps.</t>
  </si>
  <si>
    <t>There shall be consultation with the Processing Facility regarding cord blood preparation for administration.</t>
  </si>
  <si>
    <t>Cord blood units that have not been red cell reduced prior to cryopreservation shall be washed prior to administration.</t>
  </si>
  <si>
    <t>Cord blood units that have been red cell reduced prior to cryopreservation should be diluted or washed prior to administration.</t>
  </si>
  <si>
    <t>Two (2) qualified persons shall verify the identity of the recipient and the product and the order for administration prior to the administration of the cellular therapy product.</t>
  </si>
  <si>
    <t>A circular of information for cellular therapy products shall be available to staff.</t>
  </si>
  <si>
    <t>The Clinical Program shall provide or secure oversight of care that meets applicable standards.</t>
  </si>
  <si>
    <t>A report of the details of ECP administered, including an assessment of the response, shall be documented in the recipient’s medical record.</t>
  </si>
  <si>
    <t>CLINICAL RESEARCH</t>
  </si>
  <si>
    <t>For clinical research, informed consent shall be obtained from each research subject or legally authorized representative, in language he or she can understand, and under circumstances that minimize the possibility of coercion or undue influence.</t>
  </si>
  <si>
    <t>The research subject or legally authorized representative shall be given the opportunity to ask questions and to have his/her questions answered to his/her satisfaction, and to withdraw from the research without prejudice.</t>
  </si>
  <si>
    <t>Informed consent for a research subject shall contain the following elements at a minimum and comply with applicable laws and regulations:</t>
  </si>
  <si>
    <t>An explanation of the research purposes, a description of the procedures to be followed, and the identification of investigational procedures.</t>
  </si>
  <si>
    <t>The expected duration of the subject’s participation.</t>
  </si>
  <si>
    <t>A description of the reasonably expected risks, discomforts, benefits to the subject and others, and alternative procedures.</t>
  </si>
  <si>
    <t>A statement of the extent to which confidentiality will be maintained.</t>
  </si>
  <si>
    <t>An explanation of the extent of compensation for injury.</t>
  </si>
  <si>
    <t>There shall be a process in place to address the disclosure of any issues that may represent a conflict of interest in clinical research.</t>
  </si>
  <si>
    <t>DATA MANAGEMENT</t>
  </si>
  <si>
    <t>The Clinical Program shall collect all the data necessary to complete the Transplant Essential Data Forms of the CIBMTR or the Minimum Essential Data-A forms of the EBMT.</t>
  </si>
  <si>
    <t>Clinical Programs shall submit the data specified in B9.1 to a national or international database if required by applicable laws and regulations.</t>
  </si>
  <si>
    <t>Clinical Programs should submit the data specified in B9.1 for allogeneic and autologous transplants to a national or international database.</t>
  </si>
  <si>
    <t>RECORDS</t>
  </si>
  <si>
    <t>Employee records shall be maintained in a confidential manner and as required by applicable laws and regulations.</t>
  </si>
  <si>
    <t>Research records shall be maintained in a confidential manner as required by applicable laws and regulations for a minimum of ten (10) years after the administration, distribution, disposition, or expiration of the cellular therapy product, whichever is latest.</t>
  </si>
  <si>
    <t>RECORDS IN CASE OF DIVIDED RESPONSIBILITY</t>
  </si>
  <si>
    <t>If two (2) or more facilities participate in the collection, processing, or administration of the cellular therapy product, the records of each facility shall show plainly the extent of its responsibility.</t>
  </si>
  <si>
    <t xml:space="preserve"> </t>
  </si>
  <si>
    <t>The Marrow Collection Facility shall use cell processing facilities that meet FACT-JACIE Standards with respect to their interactions with the Marrow Collection Facility.</t>
  </si>
  <si>
    <t>The Marrow Collection Facility shall abide by all applicable laws and regulations.</t>
  </si>
  <si>
    <t>The Marrow Collection Facility shall be licensed, registered, or accredited as required by the appropriate governmental authorities for the activities performed.</t>
  </si>
  <si>
    <t>MARROW COLLECTION FACILITY</t>
  </si>
  <si>
    <t>The Marrow Collection Facility shall be divided into defined areas of adequate size to prevent improper labeling, mix-ups, contamination, or cross-contamination of cellular therapy products.</t>
  </si>
  <si>
    <t>The Marrow Collection Facility shall provide adequate lighting, ventilation, and access to sinks to prevent the introduction, transmission, or spread of communicable disease.</t>
  </si>
  <si>
    <t>Critical facility parameters identified to be a risk to the cellular therapy product shall be controlled, monitored, and recorded.</t>
  </si>
  <si>
    <t>The Marrow Collection Facility shall document facility cleaning and sanitation and maintain order sufficient to achieve adequate conditions for operations.</t>
  </si>
  <si>
    <t>There shall be adequate equipment and materials for the procedures performed.</t>
  </si>
  <si>
    <t>The Marrow Collection Facility shall have a written safety manual that includes instructions for action in case of exposure, as applicable, to communicable disease and to chemical, biological, or radiological hazards.</t>
  </si>
  <si>
    <t>MARROW COLLECTION FACILITY MEDICAL DIRECTOR</t>
  </si>
  <si>
    <t>The Marrow Collection Facility Medical Director or designee shall be responsible for the following elements:</t>
  </si>
  <si>
    <t>All technical procedures.</t>
  </si>
  <si>
    <t>Performance of the marrow collection procedure.</t>
  </si>
  <si>
    <t>Supervision of staff.</t>
  </si>
  <si>
    <t>Administrative operations.</t>
  </si>
  <si>
    <t>The medical care of allogeneic and/or autologous donors undergoing marrow collection.</t>
  </si>
  <si>
    <t>Pre-collection evaluation of allogeneic and/or autologous donors at the time of donation.</t>
  </si>
  <si>
    <t>Care of any complications resulting from the collection procedure.</t>
  </si>
  <si>
    <t>The Quality Management Program, including compliance with these Standards and other applicable laws and regulations.</t>
  </si>
  <si>
    <t>QUALITY MANAGER</t>
  </si>
  <si>
    <t>STAFF</t>
  </si>
  <si>
    <t>The Marrow Collection Facility shall have access to licensed health care professionals who are trained and competent in marrow collection.</t>
  </si>
  <si>
    <t>The number of trained collection personnel shall be adequate for the number of procedures performed and shall include a minimum of one designated trained individual with an identified trained backup to maintain sufficient coverage.</t>
  </si>
  <si>
    <t>The Marrow Collection Facility shall comply with B4 if it operates independently of a Clinical Program.</t>
  </si>
  <si>
    <t>Donor consent.</t>
  </si>
  <si>
    <t>Donor screening, testing, eligibility determination, and management.</t>
  </si>
  <si>
    <t>Cellular therapy product collection.</t>
  </si>
  <si>
    <t>Prevention of mix-ups and cross-contamination.</t>
  </si>
  <si>
    <t>Labeling (including associated forms and samples).</t>
  </si>
  <si>
    <t>Cellular therapy product expiration dates.</t>
  </si>
  <si>
    <t>Cellular therapy product storage.</t>
  </si>
  <si>
    <t>Release and exceptional release.</t>
  </si>
  <si>
    <t>Transportation and shipping, including methods and conditions to be used for distribution to external facilities.</t>
  </si>
  <si>
    <t>Critical equipment, reagent, and supply management including recalls and corrective actions in the event of failure.</t>
  </si>
  <si>
    <t>The Marrow Collection Facility shall comply with B5.2 if it operates independently of a Clinical Program.</t>
  </si>
  <si>
    <t>Documented approval of each procedural modification by the Marrow Collection Facility Medical Director or designated physician prior to implementation.</t>
  </si>
  <si>
    <t>ALLOGENEIC AND AUTOLOGOUS DONOR EVALUATION AND MANAGEMENT</t>
  </si>
  <si>
    <t>CODING AND LABELING OF CELLULAR THERAPY PRODUCTS</t>
  </si>
  <si>
    <t>ISBT 128 CODING AND LABELING</t>
  </si>
  <si>
    <t>LABELING OPERATIONS</t>
  </si>
  <si>
    <t>Labeling operations shall be conducted in a manner adequate to prevent mislabeling or misidentification of cellular therapy products, product samples, and associated records.</t>
  </si>
  <si>
    <t>Stocks of unused labels representing different products shall be stored in a controlled manner to prevent errors.</t>
  </si>
  <si>
    <t>Pre-printed labels shall be held upon receipt from the manufacturer pending review and proofing against a copy or template approved by the Marrow Collection Facility Medical Director or designee to confirm accuracy regarding identity, content, and conformity.</t>
  </si>
  <si>
    <t>Print-on-demand label systems shall be validated to confirm accuracy regarding identity, content, and conformity of labels to templates approved by the Marrow Collection Facility Medical Director or designee.</t>
  </si>
  <si>
    <t>A system for label version control shall be employed.</t>
  </si>
  <si>
    <t>Representative obsolete labels shall be archived minimally for ten (10) years after the last cellular therapy product was distributed with inclusive dates of use or as defined by applicable laws and regulations, whichever is longer.</t>
  </si>
  <si>
    <t>A system of checks in labeling procedures shall be used to prevent errors in transferring information to labels.</t>
  </si>
  <si>
    <t>Cellular therapy products that are subsequently re-packaged into new containers shall be labeled with new labels before they are detached from the original container.</t>
  </si>
  <si>
    <t>A controlled labeling procedure consistent with applicable law shall be defined and followed if container label information is transmitted electronically during a labeling process. This procedure shall include a verification step.</t>
  </si>
  <si>
    <t>When the label has been affixed to the container, a sufficient area of the container shall remain uncovered to permit inspection of the contents.</t>
  </si>
  <si>
    <t>Labeling elements required by applicable laws and regulations shall be present.</t>
  </si>
  <si>
    <t>All data fields on labels shall be completed.</t>
  </si>
  <si>
    <t>All labeling shall be clear, legible, and completed using ink that is indelible to all relevant agents.</t>
  </si>
  <si>
    <t>Labels affixed directly to a cellular therapy product bag shall be applied using appropriate materials as defined by the applicable regulatory authority.</t>
  </si>
  <si>
    <t>The label shall be validated as reliable for storage under the conditions in use.</t>
  </si>
  <si>
    <t>PRODUCT IDENTIFICATION</t>
  </si>
  <si>
    <t>The cellular therapy product, product samples, and concurrently collected samples shall be labeled with the same identifier.</t>
  </si>
  <si>
    <t>If a single cellular therapy product is stored in more than one container, there shall be a system to identify each container.</t>
  </si>
  <si>
    <t>Supplementary identifiers shall not obscure the original identifier.</t>
  </si>
  <si>
    <t>At the end of the cellular therapy product collection, the cellular therapy product label on the primary product container shall bear the information in the Cellular Therapy Product Labeling table in Appendix II.</t>
  </si>
  <si>
    <t>Labeling at the end of collection shall occur before the cellular therapy product bag is removed from the proximity of the donor.</t>
  </si>
  <si>
    <t>For cellular therapy products distributed before completion of donor eligibility determination, there shall be documentation that donor eligibility determination was completed during or after the use of the product.</t>
  </si>
  <si>
    <t>Cellular therapy products distributed for nonclinical purposes shall be labeled with the statement, “For Nonclinical Use Only.”</t>
  </si>
  <si>
    <t>PROCESS CONTROLS</t>
  </si>
  <si>
    <t>Each supply and reagent used to collect cellular therapy products shall be visually examined at receipt and prior to use for damage or evidence of contamination.</t>
  </si>
  <si>
    <t>Supplies and reagents coming into contact with cellular therapy products during collection shall be sterile and of the appropriate grade for the intended use.</t>
  </si>
  <si>
    <t>Equipment for the marrow collection procedure shall conform to applicable laws and regulations.</t>
  </si>
  <si>
    <t>There shall be peripheral blood count criteria to proceed with collection.</t>
  </si>
  <si>
    <t>There shall be written documentation of an assessment of donor suitability for the collection procedure performed by a qualified person immediately prior to each collection procedure.</t>
  </si>
  <si>
    <t>General or regional anesthesia, if required, shall be performed or supervised by a licensed, specialist-certified anesthesiologist.</t>
  </si>
  <si>
    <t>Administration of mobilization agents shall be under the supervision of a licensed health care professional experienced in their administration and management of complications in persons receiving these agents.</t>
  </si>
  <si>
    <t>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</si>
  <si>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Methods for collection shall include a process for controlling and monitoring the collection of cellular therapy products to confirm products meet predetermined release specifications.</t>
  </si>
  <si>
    <t>Collection methods shall employ aseptic technique so that cellular therapy products do not become contaminated during collection.</t>
  </si>
  <si>
    <t>Collection methods for pediatric donors shall employ appropriate age and size adjustments to the procedures.</t>
  </si>
  <si>
    <t>Cellular therapy products shall be packaged in a closed sterile transfer pack appropriate for blood or marrow products.</t>
  </si>
  <si>
    <t>HPC, Marrow products shall be filtered to remove particulate material prior to final packaging, distribution, or administration using filters that are non-reactive with blood.</t>
  </si>
  <si>
    <t>Records shall be made concurrently with each step of collection of each cellular therapy product in such a way that all steps may be accurately traced.</t>
  </si>
  <si>
    <t>CELLULAR THERAPY PRODUCT STORAGE</t>
  </si>
  <si>
    <t>Marrow Collection Facilities shall establish policies for the duration and conditions of short-term storage prior to distribution to a Processing Facility or Clinical Program.</t>
  </si>
  <si>
    <t>CELLULAR THERAPY PRODUCT TRANSPORTATION AND SHIPPING</t>
  </si>
  <si>
    <t>The primary cellular therapy product container shall be placed in a secondary container that is sealed to prevent leakage.</t>
  </si>
  <si>
    <t>If the intended recipient has received high-dose therapy, the cellular therapy product shall be transported.</t>
  </si>
  <si>
    <t>There shall be a record of the date and time of cellular therapy product distribution.</t>
  </si>
  <si>
    <t>The Marrow Collection Facility shall comply with B10 if it operates independently of a Clinical Program.</t>
  </si>
  <si>
    <t>DIRECT DISTRIBUTION TO CLINICAL PROGRAM</t>
  </si>
  <si>
    <t>Where cellular therapy products are distributed directly from the Marrow Collection Facility to the Clinical Program for administration or subsequent processing, the Standards related to labeling, documentation, distribution, transportation, and recordkeeping in Sections D7, D10, D11, D13, and the Appendices apply.</t>
  </si>
  <si>
    <t>The Apheresis Collection Facility shall use cell processing facilities that meet FACT-JACIE Standards with respect to their interactions with the Apheresis Collection Facility.</t>
  </si>
  <si>
    <t>The Apheresis Collection Facility shall abide by all applicable laws and regulations.</t>
  </si>
  <si>
    <t>The Apheresis Collection Facility shall be licensed, registered, or accredited as required by the appropriate governmental authorities for the activities performed.</t>
  </si>
  <si>
    <t>APHERESIS COLLECTION FACILITY</t>
  </si>
  <si>
    <t>The Apheresis Collection Facility shall be divided into defined areas of adequate size to prevent improper labeling, mix-ups, contamination, or cross-contamination of cellular therapy products.</t>
  </si>
  <si>
    <t>There shall be suitable space for confidential donor examination and evaluation.</t>
  </si>
  <si>
    <t>The Apheresis Collection Facility shall provide adequate lighting, ventilation, and access to sinks to prevent the introduction, transmission, or spread of communicable disease.</t>
  </si>
  <si>
    <t>The Apheresis Collection Facility shall document facility cleaning and sanitation and maintain order sufficient to achieve adequate conditions for operations.</t>
  </si>
  <si>
    <t>APHERESIS COLLECTION FACILITY DIRECTOR</t>
  </si>
  <si>
    <t>APHERESIS COLLECTION FACILITY MEDICAL DIRECTOR</t>
  </si>
  <si>
    <t>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t>
  </si>
  <si>
    <t>The Apheresis Collection Facility Director or designee shall have authority over and responsibility for ensuring that the Quality Management Program is effectively established and maintained.</t>
  </si>
  <si>
    <t>The Apheresis Collection Facility shall establish and maintain a written Quality Management Plan.</t>
  </si>
  <si>
    <t>The Apheresis Collection Facility Director or designee shall be responsible for the Quality Management Plan as it pertains to the Apheresis Collection Facility.</t>
  </si>
  <si>
    <t>The Apheresis Collection Facility Director or designee shall not have oversight of his/her own work if this person also performs other tasks in the Apheresis Collection Facility.</t>
  </si>
  <si>
    <t>The Quality Management Plan shall include, or summarize and reference, an organizational chart of key positions and functions within the Apheresis Collection Facility.</t>
  </si>
  <si>
    <t>The Quality Management Plan shall include, or summarize and reference, policies and Standard Operating Procedures addressing personnel requirements for each key position in the Apheresis Collection Facility. Personnel requirements shall include at a minimum:</t>
  </si>
  <si>
    <t>Policies and Standard Operating Procedures.</t>
  </si>
  <si>
    <t>A system for the retraction of obsolete documents to prevent unintended use.</t>
  </si>
  <si>
    <t>Both individual cellular therapy product data and aggregate data for each type of cellular therapy product shall be evaluated.</t>
  </si>
  <si>
    <t>Investigation of cause.</t>
  </si>
  <si>
    <t>A thorough investigation shall be conducted by the Apheresis Collection Facility in collaboration with the Processing Facility and Clinical Program, as appropriate.</t>
  </si>
  <si>
    <t>Critical reagent and supply management.</t>
  </si>
  <si>
    <t>Equipment operation, maintenance, and monitoring including corrective actions in the event of failure.</t>
  </si>
  <si>
    <t>Recalls of equipment, supplies, and reagents.</t>
  </si>
  <si>
    <t>Cleaning and sanitation procedures including identification of the individuals responsible for the activities.</t>
  </si>
  <si>
    <t>Documented approval of each procedural modification by the Apheresis Collection Facility Director or Medical Director, as appropriate, prior to implementation.</t>
  </si>
  <si>
    <t>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t>
  </si>
  <si>
    <t>Donor identification including at least name and date of birth.</t>
  </si>
  <si>
    <t>Age, gender, and medical history, and, for allogeneic donors, behavioral history.</t>
  </si>
  <si>
    <t>Consent to donate.</t>
  </si>
  <si>
    <t>Results of laboratory testing.</t>
  </si>
  <si>
    <t>Allogeneic donor eligibility determination, including the name of the responsible person who made the determination and the date of the determination.</t>
  </si>
  <si>
    <t>Obsolete labels shall be restricted from use.</t>
  </si>
  <si>
    <t>Print-on-demand label systems shall be validated to confirm accuracy regarding identity, content, and conformity of labels to templates approved by the Apheresis Collection Facility Director or designee.</t>
  </si>
  <si>
    <t>Each cellular therapy product collection shall be assigned a unique numeric or alphanumeric identifier by which it will be possible to trace any cellular therapy product to its donor, its recipient or final disposition, and all records.</t>
  </si>
  <si>
    <t>The cellular therapy product, product samples, concurrent plasma, and concurrently collected samples shall be labeled with the same identifier.</t>
  </si>
  <si>
    <t>If cellular therapy products from the same donor are pooled, the pool identifier shall allow tracing to the original products.</t>
  </si>
  <si>
    <t>Labeling at the end of collection shall occur before the cellular therapy product bag is disconnected from the donor.</t>
  </si>
  <si>
    <t>All equipment with a critical measuring function shall be calibrated against a traceable standard, if available. Where no traceable standard is available, the basis for calibration shall be described and documented.</t>
  </si>
  <si>
    <t>Equipment shall conform to applicable laws and regulations.</t>
  </si>
  <si>
    <t>A complete blood count, including platelet count, shall be performed within 24 hours prior to each subsequent cellular therapy product collection by apheresis.</t>
  </si>
  <si>
    <t>If required, central venous catheters shall be placed by a licensed health care professional qualified to perform the procedure.</t>
  </si>
  <si>
    <t>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t>
  </si>
  <si>
    <t>Cellular therapy products shall be packaged in a closed sterile transfer pack appropriate for blood products.</t>
  </si>
  <si>
    <t>Apheresis Collection Facilities shall establish policies for the duration and conditions of short-term storage prior to distribution to a Processing Facility or Clinical Program.</t>
  </si>
  <si>
    <t>A records management system shall be established and maintained to facilitate the review of records.</t>
  </si>
  <si>
    <t>Employee records shall be maintained in a confidential manner, as required by applicable laws and regulations.</t>
  </si>
  <si>
    <t>ELECTRONIC RECORDS</t>
  </si>
  <si>
    <t>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t>
  </si>
  <si>
    <t>There shall be a means by which access to electronic records is limited to authorized individuals.</t>
  </si>
  <si>
    <t>There shall be protection of the records to enable their accurate and ready retrieval throughout the period of record retention.</t>
  </si>
  <si>
    <t>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t>
  </si>
  <si>
    <t>A method shall be established or the system shall provide for review of data before final acceptance.</t>
  </si>
  <si>
    <t>A method shall be established or the system shall provide for the unambiguous identification of the individual responsible for each record entry.</t>
  </si>
  <si>
    <t>For all critical electronic record systems, there shall be the ability to generate true copies of the records in both human readable and electronic format suitable for inspection and review.</t>
  </si>
  <si>
    <t>For all critical electronic record systems, there shall be validated procedures for and documentation of:</t>
  </si>
  <si>
    <t>Training and continued competency of personnel in systems use.</t>
  </si>
  <si>
    <t>Monitoring of data integrity.</t>
  </si>
  <si>
    <t>Back-up of the electronic records system on a regular schedule.</t>
  </si>
  <si>
    <t>System assignment of unique identifiers.</t>
  </si>
  <si>
    <t>Where cellular therapy products are distributed directly from the Apheresis Collection Facility to the Clinical Program for administration or for subsequent processing, the Standards related to labeling, documentation, distribution, transportation, and recordkeeping in Sections D7, D10, D11, D13, and the Appendices apply.</t>
  </si>
  <si>
    <t>These Standards apply to all processing, storage, and distribution activities performed in the Processing Facility on cellular therapy products obtained from living donors.</t>
  </si>
  <si>
    <t>The Processing Facility shall abide by all applicable laws and regulations.</t>
  </si>
  <si>
    <t>The Processing Facility shall be licensed, registered, or accredited as required by the appropriate governmental authorities for the activities performed.</t>
  </si>
  <si>
    <t>PROCESSING FACILITY</t>
  </si>
  <si>
    <t>The Processing Facility shall provide adequate lighting, ventilation, and access to sinks to prevent the introduction, transmission, or spread of communicable disease.</t>
  </si>
  <si>
    <t>Oxygen sensors shall be appropriately placed and utilized in areas where liquid nitrogen is present.</t>
  </si>
  <si>
    <t>The Processing Facility shall be secure to prevent the entrance of unauthorized personnel.</t>
  </si>
  <si>
    <t>The Processing Facility shall be divided into defined areas of adequate size to prevent improper labeling, mix-ups, contamination, or cross-contamination of cellular therapy products.</t>
  </si>
  <si>
    <t>Processing Facility parameters and environmental conditions shall be controlled to protect the safety and comfort of personnel.</t>
  </si>
  <si>
    <t>The Processing Facility shall qualify environmental control systems and validate cleaning and sanitation procedures appropriate for the environmental classification and degree of manipulation performed.</t>
  </si>
  <si>
    <t>The Processing Facility shall document facility cleaning and sanitation and maintain order sufficient to achieve adequate conditions for operations.</t>
  </si>
  <si>
    <t>The Processing Facility shall have a written safety manual that includes instructions for action in case of exposure, as applicable, to liquid nitrogen; communicable disease; and to chemical, biological, or radiological hazards.</t>
  </si>
  <si>
    <t>All waste generated by the Processing Facility activities shall be disposed of in a manner that minimizes any hazard to facility personnel and to the environment in accordance with applicable laws and regulations.</t>
  </si>
  <si>
    <t>Gloves and protective clothing shall be worn while handling biological specimens. Such protective clothing shall not be worn outside the work area.</t>
  </si>
  <si>
    <t>PROCESSING FACILITY DIRECTOR</t>
  </si>
  <si>
    <t>PROCESSING FACILITY MEDICAL DIRECTOR</t>
  </si>
  <si>
    <t>The Processing Facility Medical Director or designee shall be directly responsible for all medical aspects related to the Processing Facility.</t>
  </si>
  <si>
    <t>The Processing Facility Director or designee shall have authority over and responsibility for ensuring that the Quality Management Program is effectively established and maintained.</t>
  </si>
  <si>
    <t>The Processing Facility Director or designee shall be responsible for the Quality Management Plan as it pertains to the Processing Facility.</t>
  </si>
  <si>
    <t>The Processing Facility Director or designee shall not have oversight of his/her own work if this person also performs other tasks in the Processing Facility.</t>
  </si>
  <si>
    <t>The Quality Management Plan shall include, or summarize and reference, an organizational chart of key positions and functions within the Processing Facility.</t>
  </si>
  <si>
    <t>The Quality Management Plan shall include, or summarize and reference, policies and Standard Operating Procedures addressing personnel requirements for each key position in the Processing Facility. Personnel requirements shall include at a minimum:</t>
  </si>
  <si>
    <t>For HPC products intended for hematopoietic reconstitution, time to engraftment following cellular therapy product administration measured by ANC and platelet count shall be analyzed.</t>
  </si>
  <si>
    <t>The results of audits shall be used to recognize problems, detect trends, identify improvement opportunities, implement corrective and preventive actions when necessary, and follow-up on the effectiveness of these actions in a timely manner.</t>
  </si>
  <si>
    <t>Documentation and product labeling.</t>
  </si>
  <si>
    <t>Product quarantine.</t>
  </si>
  <si>
    <t>Identification of individuals authorized to approve release, including the Processing Facility Medical Director at a minimum.</t>
  </si>
  <si>
    <t>A thorough investigation shall be conducted by the Processing Facility in collaboration with the Collection Facility and Clinical Program, as appropriate.</t>
  </si>
  <si>
    <t>Cellular therapy product receipt.</t>
  </si>
  <si>
    <t>Processing and process control.</t>
  </si>
  <si>
    <t>Processing of ABO-incompatible cellular therapy products to include a description of the indication for and processing methods to be used for red cell and plasma depletion.</t>
  </si>
  <si>
    <t>Cryopreservation and thawing.</t>
  </si>
  <si>
    <t>Cellular therapy product storage to include alternative storage if the primary storage device fails.</t>
  </si>
  <si>
    <t>Transportation and shipping, including methods and conditions within the Processing Facility and to and from external facilities.</t>
  </si>
  <si>
    <t>Cellular therapy product recall, to include a description of responsibilities and actions to be taken, and notification of appropriate regulatory agencies.</t>
  </si>
  <si>
    <t>Cellular therapy product disposal.</t>
  </si>
  <si>
    <t>Environmental control to include a description of the environmental monitoring plan.</t>
  </si>
  <si>
    <t>EQUIPMENT, SUPPLIES, AND REAGENTS</t>
  </si>
  <si>
    <t>Stocks of unused labels representing different cellular therapy products shall be stored in a controlled manner to prevent errors.</t>
  </si>
  <si>
    <t>Pre-printed labels shall be held upon receipt from the manufacturer pending review and proofing against a copy or template approved by the Processing Facility Director or designee to confirm accuracy regarding identity, content, and conformity.</t>
  </si>
  <si>
    <t>Print-on-demand label systems shall be validated to confirm accuracy regarding identity, content, and conformity of labels to templates approved by the Processing Facility Director or designee.</t>
  </si>
  <si>
    <t>Each cellular therapy product shall be assigned a unique numeric or alphanumeric identifier by which it will be possible to trace any cellular therapy product to its donor, its recipient or final disposition, and all records.</t>
  </si>
  <si>
    <t>If the original identifier is replaced, documentation shall link the new identifier to the original.</t>
  </si>
  <si>
    <t>LABEL CONTENT</t>
  </si>
  <si>
    <t>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t>
  </si>
  <si>
    <t>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t>
  </si>
  <si>
    <t>There shall be a process for controlling and monitoring the manufacturing of cellular therapy products so that products meet predetermined release specifications.</t>
  </si>
  <si>
    <t>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t>
  </si>
  <si>
    <t>There shall be a documented system for the identification and handling of test samples so that they are accurately related to the corresponding cellular therapy product, donor, or recipient.</t>
  </si>
  <si>
    <t>There shall be a mechanism to identify the individual obtaining the sample, the sample source, the date, and the time, if appropriate.</t>
  </si>
  <si>
    <t>Samples obtained for testing shall be representative of the cellular therapy product to be evaluated.</t>
  </si>
  <si>
    <t>There shall be the establishment of appropriate and validated assays and test procedures for the evaluation of cellular therapy products.</t>
  </si>
  <si>
    <t>For all cellular therapy products, a total nucleated cell count and viability measurement shall be performed.</t>
  </si>
  <si>
    <t>For HPC products intended for restoration of hematopoiesis, an assay measuring viable CD34 shall be performed.</t>
  </si>
  <si>
    <t>For tests required by these Standards performed within the Processing Facility:</t>
  </si>
  <si>
    <t>New reagent lots shall be verified to provide comparable results to current lots or to give results in agreement with suitable reference material before or concurrently with being placed into service.</t>
  </si>
  <si>
    <t>Where available, controls shall be used each day of testing and shown to give results within the defined range established for that material.</t>
  </si>
  <si>
    <t>Function checks shall be performed for testing instruments prior to testing donor, recipient, or cellular therapy product samples.</t>
  </si>
  <si>
    <t>For tests performed within the Processing Facility, there shall be documentation of ongoing proficiency testing as designated by the Processing Facility Director. The results shall be reviewed by the Processing Facility Director or designee and outcomes reviewed with the staff.</t>
  </si>
  <si>
    <t>Tests required by these Standards, not performed by the Processing Facility, shall be performed by a laboratory that is certified, licensed, or accredited by the appropriate laboratory regulatory agency.</t>
  </si>
  <si>
    <t>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t>
  </si>
  <si>
    <t>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t>
  </si>
  <si>
    <t>For allogeneic cellular therapy products, information required by the Processing Facility prior to distribution of the product shall include:</t>
  </si>
  <si>
    <t>A statement of donor eligibility.</t>
  </si>
  <si>
    <t>For ineligible donors, the reason for their ineligibility.</t>
  </si>
  <si>
    <t>For ineligible donors or donors for whom eligibility determination is incomplete, documentation of urgent medical need and physician approval for use.</t>
  </si>
  <si>
    <t>Processing procedures shall be validated in the Processing Facility and documented to result in acceptable target cell viability and recovery.</t>
  </si>
  <si>
    <t>Published validated processes shall be verified within the Processing Facility prior to implementation.</t>
  </si>
  <si>
    <t>If the Processing Facility lacks experience with the type of cellular therapy product requested for a recipient, personnel shall obtain the manufacturer’s instructions and follow these instructions to the extent possible.</t>
  </si>
  <si>
    <t>The Processing Facility should verify the processing procedures utilizing practice units similar to the cellular therapy product intended for administration when feasible.</t>
  </si>
  <si>
    <t>Critical control points and associated assays shall be identified and performed on each cellular therapy product as defined in Standard Operating Procedures.</t>
  </si>
  <si>
    <t>Methods for processing shall employ aseptic technique and cellular therapy products shall be processed in a manner that minimizes the risk of cross-contamination.</t>
  </si>
  <si>
    <t>Where processing of tissues and cells involves exposure to the environment, processing shall take place in an environment with specified air quality and cleanliness.</t>
  </si>
  <si>
    <t>The Processing Facility shall monitor and document microbial contamination of cellular therapy products after processing as specified in Standard Operating Procedures.</t>
  </si>
  <si>
    <t>The results of microbial cultures shall be reviewed by the Processing Facility Director or designee in a timely manner.</t>
  </si>
  <si>
    <t>The recipient’s physician shall be notified in a timely manner of any positive microbial cultures.</t>
  </si>
  <si>
    <t>Records shall be made concurrently with each step of the processing, testing, cryopreservation, storage, and administration or disposal/disposition/distribution of each cellular therapy product in such a way that all steps may be accurately traced.</t>
  </si>
  <si>
    <t>Records shall identify the person immediately responsible for each significant step, including dates and times, where appropriate.</t>
  </si>
  <si>
    <t>Records shall show the test results and the interpretation of each result, where appropriate.</t>
  </si>
  <si>
    <t>The Processing Facility Director or designee shall review the processing record for each cellular therapy product prior to release or distribution.</t>
  </si>
  <si>
    <t>There shall be documented notification to the recipient’s physician and the Processing Facility Medical Director of clinically relevant processing end-points not met and remedial actions taken.</t>
  </si>
  <si>
    <t>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t>
  </si>
  <si>
    <t>For allogeneic cellular therapy products containing red blood cells at the time of administration:</t>
  </si>
  <si>
    <t>Results for a red cell antibody screen on the recipient shall be available.</t>
  </si>
  <si>
    <t>Sample(s) from cryopreserved cellular therapy products shall be stored under conditions that achieve a valid representation of the clinical product.</t>
  </si>
  <si>
    <t>Cryopreserved samples shall be retained according to institutional Standard Operating Procedures.</t>
  </si>
  <si>
    <t>Processing Facilities shall control storage areas to prevent mix-ups, deterioration, contamination, cross-contamination, and improper distribution of cellular therapy products.</t>
  </si>
  <si>
    <t>STORAGE DURATION</t>
  </si>
  <si>
    <t>Processing Facilities processing, storing, and/or releasing cellular therapy products for administration shall assign an expiration date and time for non-cryopreserved products and for products thawed after cryopreservation.</t>
  </si>
  <si>
    <t>TEMPERATURE</t>
  </si>
  <si>
    <t>Storage temperatures shall be defined in Standard Operating Procedures.</t>
  </si>
  <si>
    <t>Noncryopreserved cellular therapy products shall be maintained within a specific temperature range to maintain viability and function, to inhibit infectious agents, and for a period of time not to exceed that specified in Standard Operating Procedures.</t>
  </si>
  <si>
    <t>Cryopreserved cellular therapy products shall be stored within a temperature range, as defined in Standard Operating Procedures, that is appropriate for the product and cryoprotectant solution used.</t>
  </si>
  <si>
    <t>Prior to receipt of a cellular therapy product from an external facility, there shall be confirmation that the product can be appropriately stored.</t>
  </si>
  <si>
    <t>PRODUCT SAFETY</t>
  </si>
  <si>
    <t>Materials that may adversely affect cellular therapy products shall not be stored in the same refrigerators or freezers as the cellular therapy products.</t>
  </si>
  <si>
    <t>For cellular therapy products immersed in liquid nitrogen, procedures to minimize the risk of cross-contamination of products shall be employed.</t>
  </si>
  <si>
    <t>Quarantined cellular therapy products shall be easily distinguishable and stored in a manner that minimizes the risks of cross-contamination and inappropriate distribution.</t>
  </si>
  <si>
    <t>All cellular therapy products with positive infectious disease test results for relevant communicable disease agents and/or positive microbial cultures shall be quarantined.</t>
  </si>
  <si>
    <t>Processing Facilities storing cellular therapy products shall quarantine each product until completion of the donor eligibility determination as required by applicable laws and regulations.</t>
  </si>
  <si>
    <t>STORAGE MONITORING</t>
  </si>
  <si>
    <t>There shall be a mechanism to confirm that levels of liquid nitrogen in liquid nitrogen freezers are consistently maintained to assure that cellular therapy products remain within the specified temperature range.</t>
  </si>
  <si>
    <t>ALARM SYSTEMS</t>
  </si>
  <si>
    <t>Storage devices for cellular therapy products or reagents for cellular therapy product processing shall have alarm systems that are continuously active.</t>
  </si>
  <si>
    <t>Alarm systems shall have audible and visible signals or other effective notification methods.</t>
  </si>
  <si>
    <t>Alarm systems shall be checked periodically for function.</t>
  </si>
  <si>
    <t>If trained personnel are not always present in the immediate area of the storage device, a system shall be in place that alerts responsible personnel of alarm conditions on a 24-hour basis.</t>
  </si>
  <si>
    <t>Alarms shall be set to activate at a temperature or level of liquid nitrogen that will allow time to salvage products.</t>
  </si>
  <si>
    <t>Written instructions to be followed if the storage device fails shall be displayed in the immediate area of the storage device and at each remote alarm location.</t>
  </si>
  <si>
    <t>Instructions shall include a procedure for notifying processing personnel.</t>
  </si>
  <si>
    <t>Storage devices of appropriate temperature shall be available for cellular therapy product storage if the primary storage device fails.</t>
  </si>
  <si>
    <t>The Processing Facility shall use an inventory control system to identify the location of each cellular therapy product and associated samples. The inventory control system records shall include:</t>
  </si>
  <si>
    <t>Cellular therapy product unique identifier.</t>
  </si>
  <si>
    <t>Recipient name or unique identifier.</t>
  </si>
  <si>
    <t>Storage device identifier.</t>
  </si>
  <si>
    <t>Location within the storage device.</t>
  </si>
  <si>
    <t>The primary product container for non-frozen cellular therapy products shall be placed in a secondary container and sealed to prevent leakage.</t>
  </si>
  <si>
    <t>Cellular therapy products that require a temperature-controlled environment and that are transported or shipped over an extended period of time shall be transported or shipped in a container validated to maintain the appropriate temperature range.</t>
  </si>
  <si>
    <t>Conditions shall be established and maintained to preserve the integrity and safety of cellular therapy products during transport or shipping.</t>
  </si>
  <si>
    <t>Cellular therapy products that are shipped to another facility or transported on public roads shall be packaged in an outer container.</t>
  </si>
  <si>
    <t>The outer container shall conform to the applicable regulations regarding the mode of transportation or shipping.</t>
  </si>
  <si>
    <t>The outer container shall be made of material adequate to withstand leakage of contents, shocks, pressure changes, and other conditions incident to ordinary handling during transport or shipping.</t>
  </si>
  <si>
    <t>The temperature of the shipping container shall be continuously monitored during shipment of cellular therapy products.</t>
  </si>
  <si>
    <t>The shipping facility shall maintain a record of the temperature over the period of travel.</t>
  </si>
  <si>
    <t>The outer container shall be secured.</t>
  </si>
  <si>
    <t>The outer container shall be labeled in accordance with applicable laws and regulations regarding the cryogenic material used and the transport or shipment of biological materials.</t>
  </si>
  <si>
    <t>The transit time shall be within time limits determined by the distributing facility in consultation with the receiving facility to maintain cellular therapy product safety.</t>
  </si>
  <si>
    <t>There shall be plans for alternative means of transport or shipping in an emergency.</t>
  </si>
  <si>
    <t>DISTRIBUTION AND RECEIPT</t>
  </si>
  <si>
    <t>DISTRIBUTION CRITERIA</t>
  </si>
  <si>
    <t>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t>
  </si>
  <si>
    <t>Records shall demonstrate traceability from the donor to the recipient and from the recipient to the donor.</t>
  </si>
  <si>
    <t>The Processing Facility Director or designee shall give specific authorization for release when the cellular therapy product does not meet technical release criteria.</t>
  </si>
  <si>
    <t>The Processing Facility Medical Director or designee shall give specific authorization for release when the cellular therapy product does not meet clinically relevant release criteria.</t>
  </si>
  <si>
    <t>Each cellular therapy product issued for administration shall be visually inspected by two (2) trained personnel immediately before release to verify the integrity of the product container and appropriate labeling.</t>
  </si>
  <si>
    <t>A cellular therapy product shall not be released when the container is compromised and/or recipient or donor information is not verified unless the Processing Facility Director or designee gives specific authorization for the product’s release.</t>
  </si>
  <si>
    <t>For each type of cellular therapy product, the Processing Facility shall maintain and distribute or make a document available to clinical staff containing the following:</t>
  </si>
  <si>
    <t>The use of the cellular therapy product, indications, contraindications, side effects and hazards, dosage, and administration recommendations.</t>
  </si>
  <si>
    <t>Instructions for handling the cellular therapy product to minimize the risk of contamination or cross-contamination.</t>
  </si>
  <si>
    <t>Appropriate warnings related to the prevention of the transmission or spread of communicable diseases.</t>
  </si>
  <si>
    <t>Unique identifier of the intended recipient.</t>
  </si>
  <si>
    <t>The proper product name and identifier.</t>
  </si>
  <si>
    <t>Identification of the facilities that requested and distributed the product.</t>
  </si>
  <si>
    <t>Date and time cellular therapy product was distributed.</t>
  </si>
  <si>
    <t>Date and time cellular therapy product was received.</t>
  </si>
  <si>
    <t>Identity of the transporting or shipping facility.</t>
  </si>
  <si>
    <t>Identity of the receiving facility.</t>
  </si>
  <si>
    <t>Identity of personnel responsible for cellular therapy product transportation or shipping and of personnel responsible for receiving the product.</t>
  </si>
  <si>
    <t>Identity of the courier.</t>
  </si>
  <si>
    <t>Documentation of any delay or problems incurred during transportation or shipping.</t>
  </si>
  <si>
    <t>The receipt of each cellular therapy product shall include inspection to verify:</t>
  </si>
  <si>
    <t>The integrity of the cellular therapy product container.</t>
  </si>
  <si>
    <t>The appearance of the cellular therapy product for evidence of mishandling or microbial contamination.</t>
  </si>
  <si>
    <t>Appropriate labeling.</t>
  </si>
  <si>
    <t>The receiving facility shall have readily available access to a summary of documents used to determine allogeneic donor eligibility.</t>
  </si>
  <si>
    <t>For cellular therapy products received from an external facility, there shall be documented evidence of donor eligibility screening and testing in accordance with applicable laws and regulations.</t>
  </si>
  <si>
    <t>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t>
  </si>
  <si>
    <t>DISPOSAL</t>
  </si>
  <si>
    <t>Disposal of cellular therapy products shall include the following requirements:</t>
  </si>
  <si>
    <t>The option to transfer the cellular therapy product to another facility if the designated recipient is still alive after the agreed upon storage interval.</t>
  </si>
  <si>
    <t>Documentation of no further need for the cellular therapy product before any product is discarded.</t>
  </si>
  <si>
    <t>For HPC products, this shall include documentation of the designated recipient’s death, if applicable.</t>
  </si>
  <si>
    <t>A method of disposal and decontamination that meets applicable laws and regulations for disposal of biohazardous materials and/or medical waste.</t>
  </si>
  <si>
    <t>Processing Facilities, in consultation with the Clinical Program, shall establish policies for the duration and conditions of storage and indications for disposal.</t>
  </si>
  <si>
    <t>Recipients, donors, and associated Clinical Programs should be informed about policies for directed cellular therapy products as part of the informed consent process and before the cellular therapy product collection.</t>
  </si>
  <si>
    <t>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t>
  </si>
  <si>
    <t>The records for discarded or transferred cellular therapy products shall indicate the product was discarded or transferred, date of discard or transfer, disposition, and method of disposal or transfer.</t>
  </si>
  <si>
    <t>There shall be a records management system for quality and cellular therapy product record creation, assembly, review, storage, archival, and retrieval.</t>
  </si>
  <si>
    <t>The records management system shall facilitate the review of records pertaining to a particular cellular therapy product prior to distribution and for follow-up evaluation or investigation.</t>
  </si>
  <si>
    <t>The records management system shall facilitate tracking of the cellular therapy product from the donor to the recipient or final disposition and tracing from the recipient or final disposition to the donor.</t>
  </si>
  <si>
    <t>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t>
  </si>
  <si>
    <t>Records shall be maintained in such a way as to secure their integrity, preservation, and retrieval.</t>
  </si>
  <si>
    <t>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t>
  </si>
  <si>
    <t>The critical electronic record system shall maintain unique identifiers.</t>
  </si>
  <si>
    <t>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t>
  </si>
  <si>
    <t>Systems development.</t>
  </si>
  <si>
    <t>Numerical designation of system versions, if applicable.</t>
  </si>
  <si>
    <t>Prospective validation of systems, including hardware, software, and databases.</t>
  </si>
  <si>
    <t>Installation of the system.</t>
  </si>
  <si>
    <t>System maintenance and operations.</t>
  </si>
  <si>
    <t>All system modifications shall be authorized, documented, and validated prior to implementation.</t>
  </si>
  <si>
    <t>RECORDS TO BE MAINTAINED</t>
  </si>
  <si>
    <t>The Processing Facility shall maintain a listing of the names, addresses, and responsibilities of other facilities that perform manufacturing steps on a cellular therapy product.</t>
  </si>
  <si>
    <t>The Clinical Program should achieve one-year survival outcome within or above the expected range when compared to national or international outcome data.</t>
  </si>
  <si>
    <t>Age-specific issues where relevant.</t>
  </si>
  <si>
    <t>West Nile Virus.</t>
  </si>
  <si>
    <t>Trypanosoma cruzi (Chagas Disease).</t>
  </si>
  <si>
    <t>For cellular therapy products undergoing manipulation that alters the final cell population, a relevant and validated assay, where available, shall be employed for evaluation of the viable target cell population before and after the processing procedures.</t>
  </si>
  <si>
    <t>Inspector's Assessment</t>
  </si>
  <si>
    <t>Accreditation Committee comments</t>
  </si>
  <si>
    <t>Partially compliant</t>
  </si>
  <si>
    <t>Non-compliant</t>
  </si>
  <si>
    <t>Compliant</t>
  </si>
  <si>
    <t>LIST</t>
  </si>
  <si>
    <t>Basic questions</t>
  </si>
  <si>
    <t>Checklist</t>
  </si>
  <si>
    <t>Yes</t>
  </si>
  <si>
    <t>No</t>
  </si>
  <si>
    <t>Not applicable</t>
  </si>
  <si>
    <t>Reaccreditation</t>
  </si>
  <si>
    <t>Clinical</t>
  </si>
  <si>
    <t>Initial</t>
  </si>
  <si>
    <t>Collection</t>
  </si>
  <si>
    <t>Clinical &amp; Collection</t>
  </si>
  <si>
    <t>Allo</t>
  </si>
  <si>
    <t>Auto</t>
  </si>
  <si>
    <t>Allo/Auto</t>
  </si>
  <si>
    <t>Adults only</t>
  </si>
  <si>
    <t>Part of this application</t>
  </si>
  <si>
    <t>Paeds only</t>
  </si>
  <si>
    <t>Already accredited</t>
  </si>
  <si>
    <t>Adults &amp; Paeds</t>
  </si>
  <si>
    <t>Separate application for Collection and/or Processing</t>
  </si>
  <si>
    <t>Other</t>
  </si>
  <si>
    <t>Date</t>
  </si>
  <si>
    <t>Change</t>
  </si>
  <si>
    <t>Responsible person</t>
  </si>
  <si>
    <t>Definitions</t>
  </si>
  <si>
    <t>HPC, APHERESIS: A cell product containing hematopoietic progenitor cells obtained by apheresis.</t>
  </si>
  <si>
    <t>HPC, CORD BLOOD: A cell product containing hematopoietic progenitor cells obtained from cord blood.</t>
  </si>
  <si>
    <t>HPC, MARROW: A cell product containing hematopoietic progenitor cells obtained from bone marrow.</t>
  </si>
  <si>
    <t>HPC, WHOLE BLOOD: A cell product containing hematopoietic progenitor cells obtained from whole blood.</t>
  </si>
  <si>
    <t>MNC, APHERESIS: A cell product containing mononuclear cells obtained by apheresis.</t>
  </si>
  <si>
    <t>MNC, UMBILICAL CORD TISSUE: A cell product containing mononuclear cells derived from umbilical cord tissue.</t>
  </si>
  <si>
    <t>NC, CORD BLOOD: A cell product containing nucleated cells obtained from cord blood.</t>
  </si>
  <si>
    <t>NC, MARROW: A cell product containing nucleated cells obtained from bone marrow.</t>
  </si>
  <si>
    <t>NC, WHOLE BLOOD: A cell product containing nucleated cells obtained from whole blood.</t>
  </si>
  <si>
    <t>DC, APHERESIS: A cell product containing dendritic cells obtained by apheresis.</t>
  </si>
  <si>
    <t>DC, CORD BLOOD: A cell product containing dendritic cells obtained from cord blood.</t>
  </si>
  <si>
    <t>DC, MARROW: A cell product containing dendritic cells obtained from bone marrow.</t>
  </si>
  <si>
    <t>DC, WHOLE BLOOD: A cell product containing dendritic cells obtained from whole blood.</t>
  </si>
  <si>
    <t>INVESTIGATIONAL PRODUCT: A product for an investigational study that is accompanied by appropriate identifying study information. This class may be used for a specific product that may be part of a blinded comparison study. Products labeled as Investigational Product may include different doses or may include an active product or a placebo.</t>
  </si>
  <si>
    <t>MALIGNANT CELLS, APHERESIS: A cell product containing malignant cells obtained by apheresis.</t>
  </si>
  <si>
    <t>MALIGNANT CELLS, MARROW: A cell product containing malignant cells obtained from marrow.</t>
  </si>
  <si>
    <t>MALIGNANT CELLS, WHOLE BLOOD: A cell product containing malignant cells obtained from whole blood.</t>
  </si>
  <si>
    <t>MSC, CORD BLOOD: A cell product containing mesenchymal stromal cells derived from cord blood.</t>
  </si>
  <si>
    <t>MSC, MARROW: A cell product containing mesenchymal stromal cells derived from bone marrow.</t>
  </si>
  <si>
    <t>MSC, WHARTON’S JELLY: A cell product containing mesenchymal stromal cells derived from Wharton’s jelly.</t>
  </si>
  <si>
    <t>NK CELLS, APHERESIS: A cell product containing natural killer cells obtained by apheresis.</t>
  </si>
  <si>
    <t>NK CELLS, CORD BLOOD: A cell product containing natural killer cells obtained from cord blood.</t>
  </si>
  <si>
    <t>NK CELLS, MARROW: A cell product containing natural killer cells obtained from bone marrow.</t>
  </si>
  <si>
    <t>T CELLS, APHERESIS: A cell product containing T cells obtained by apheresis.</t>
  </si>
  <si>
    <t>T CELLS, CORD BLOOD: A cell product containing T cells obtained from cord blood.</t>
  </si>
  <si>
    <t>T CELLS, MARROW: A cell product containing T cells obtained from bone marrow.</t>
  </si>
  <si>
    <t>Unique numeric or alphanumeric identifier</t>
  </si>
  <si>
    <t>AF</t>
  </si>
  <si>
    <t>Proper name of product</t>
  </si>
  <si>
    <t>AC</t>
  </si>
  <si>
    <t>AT</t>
  </si>
  <si>
    <t>Identity and address of collection facility or donor registry</t>
  </si>
  <si>
    <t>Date, time collection ends, and (if applicable) time zone</t>
  </si>
  <si>
    <t>Approximate volume</t>
  </si>
  <si>
    <t>Donor identifier and (if applicable) name</t>
  </si>
  <si>
    <t>Recommended storage temperature range</t>
  </si>
  <si>
    <t>Statement “WARNING: Advise Patient of Communicable Disease Risks”</t>
  </si>
  <si>
    <t>Statement “WARNING: Reactive Test Results for [name of disease agent or disease]”</t>
  </si>
  <si>
    <t>Expiration Date (if applicable)</t>
  </si>
  <si>
    <t>Expiration Time (if applicable)</t>
  </si>
  <si>
    <t>ABO and Rh of donor (if applicable)</t>
  </si>
  <si>
    <t>Date of distribution</t>
  </si>
  <si>
    <t>Time of distribution, if appropriate</t>
  </si>
  <si>
    <t>Statement “Do Not X-Ray” and /or “Do Not Irradiate”, if applicable</t>
  </si>
  <si>
    <t>Shipper handling instructions</t>
  </si>
  <si>
    <t>Shipping facility name, street address, contact person, and phone number</t>
  </si>
  <si>
    <t xml:space="preserve">Receiving facility name, street address, contact person, and phone number </t>
  </si>
  <si>
    <t>If applicable:</t>
  </si>
  <si>
    <t>Statement “NOT EVALUATED FOR INFECTIOUS SUBSTANCES”</t>
  </si>
  <si>
    <t xml:space="preserve">ALLOGENEIC TRANSPLANT RECIPIENTS </t>
  </si>
  <si>
    <t xml:space="preserve">Unique Pt. ID </t>
  </si>
  <si>
    <t xml:space="preserve">Transplant Date </t>
  </si>
  <si>
    <t xml:space="preserve">AUTOLOGOUS TRANSPLANT RECIPIENTS </t>
  </si>
  <si>
    <t>Additional AUTOLOGOUS TRANSPLANT RECIPIENTS for multiple sites or populations</t>
  </si>
  <si>
    <t>ITEM AUDITED</t>
  </si>
  <si>
    <t>COMMENTS</t>
  </si>
  <si>
    <t>Primary disease</t>
  </si>
  <si>
    <t>Stem cell source</t>
  </si>
  <si>
    <t>Donor type</t>
  </si>
  <si>
    <t>Engraftment date</t>
  </si>
  <si>
    <t>Survival status at day 100</t>
  </si>
  <si>
    <t xml:space="preserve">AUTOLOGUS TRANSPLANT RECORD : UNIQUE PATIENT NUMBER </t>
  </si>
  <si>
    <t>Disease status at transplant</t>
  </si>
  <si>
    <t>Type of transplants</t>
  </si>
  <si>
    <t>Type of application</t>
  </si>
  <si>
    <t>Patients</t>
  </si>
  <si>
    <t>More than 1 clinical site?</t>
  </si>
  <si>
    <t>Is Extracorporeal Photopheresis a part of therapy for GvHD or other indications?</t>
  </si>
  <si>
    <t>Is Radiation Therapy administered?</t>
  </si>
  <si>
    <t>Does this application include Collection (bone marrow and/or apheresis)</t>
  </si>
  <si>
    <t>COLLECTION, PROCESSING, AND ADMINISTRATION</t>
  </si>
  <si>
    <t>INSPECTION CHECKLIST</t>
  </si>
  <si>
    <t xml:space="preserve">Issued by the </t>
  </si>
  <si>
    <t>JACIE Accreditation Office</t>
  </si>
  <si>
    <t>JOINT ACCREDITATION COMMITTEE -ISCT &amp; EBMT (JACIE)</t>
  </si>
  <si>
    <t>Name of  Facility/Programme</t>
  </si>
  <si>
    <t>Institution:</t>
  </si>
  <si>
    <t>City:</t>
  </si>
  <si>
    <t>Contact person:</t>
  </si>
  <si>
    <t>Contact telephone</t>
  </si>
  <si>
    <t>For JACIE Office use only</t>
  </si>
  <si>
    <t xml:space="preserve">Inspector name: </t>
  </si>
  <si>
    <t>ECP</t>
  </si>
  <si>
    <t>Only occasionally</t>
  </si>
  <si>
    <t>Applicant's corrections &amp; comments - 1</t>
  </si>
  <si>
    <t>Inspectors' assessment of corrections -1</t>
  </si>
  <si>
    <t>Inspectors' comments, if necessary -1</t>
  </si>
  <si>
    <t>Applicant's corrections &amp; comments -2</t>
  </si>
  <si>
    <t>Inspectors' assessment of corrections -2</t>
  </si>
  <si>
    <t>Inspectors' comments, if necessary -2</t>
  </si>
  <si>
    <t>Applicant's assessment</t>
  </si>
  <si>
    <t>Source of evidence and explanatory text</t>
  </si>
  <si>
    <t>Inspector: All items compliant?</t>
  </si>
  <si>
    <t>Type of donors</t>
  </si>
  <si>
    <t>Donors</t>
  </si>
  <si>
    <t>More than 1 collection site?</t>
  </si>
  <si>
    <t>More than 1 processing site?</t>
  </si>
  <si>
    <t>Type of cellular therapy products</t>
  </si>
  <si>
    <t>FOR COMPLETION BY THE APPLICANT</t>
  </si>
  <si>
    <t>END OF APPLICANT'S SECTION</t>
  </si>
  <si>
    <t>Part D: Cell Processing</t>
  </si>
  <si>
    <t>Part C: Apheresis</t>
  </si>
  <si>
    <t>FOR COMPLETION BY THE INSPECTOR</t>
  </si>
  <si>
    <t>Type of label</t>
  </si>
  <si>
    <t xml:space="preserve">INTERNATIONAL STANDARDS FOR HEMATOPOIETIC </t>
  </si>
  <si>
    <t>CELLULAR THERAPY PRODUCT</t>
  </si>
  <si>
    <r>
      <t>ALLOGENEIC TRANSPLANT RECORD</t>
    </r>
    <r>
      <rPr>
        <sz val="9"/>
        <color rgb="FF000000"/>
        <rFont val="Arial"/>
        <family val="2"/>
      </rPr>
      <t xml:space="preserve"> : UNIQUE PATIENT NUMBER </t>
    </r>
  </si>
  <si>
    <t>MED-A forms</t>
  </si>
  <si>
    <t>Part B: CLINICAL</t>
  </si>
  <si>
    <t>Part D: PROCESSING</t>
  </si>
  <si>
    <t>Bone Marrow</t>
  </si>
  <si>
    <t>Part CM/C: Cell Collection</t>
  </si>
  <si>
    <t>Total Transplants in 12 months prior to completing this checklist</t>
  </si>
  <si>
    <t>PLEASE COMPLETE THE LABEL CHECKLIST.</t>
  </si>
  <si>
    <r>
      <t>AUTOLOGOUS TRANSPLANT RECORD</t>
    </r>
    <r>
      <rPr>
        <sz val="9"/>
        <color rgb="FF000000"/>
        <rFont val="Arial"/>
        <family val="2"/>
      </rPr>
      <t xml:space="preserve"> : UNIQUE PATIENT NUMBER </t>
    </r>
  </si>
  <si>
    <t>No error found/ Error found</t>
  </si>
  <si>
    <t>No error found</t>
  </si>
  <si>
    <t>Error found</t>
  </si>
  <si>
    <t>Paediatric   Adult</t>
  </si>
  <si>
    <t>Paediatric or Adult? Delete whichever does not apply</t>
  </si>
  <si>
    <t>Total Allogeneic Related</t>
  </si>
  <si>
    <t>Total Allogeneic MUD</t>
  </si>
  <si>
    <t>Total Autologous</t>
  </si>
  <si>
    <t xml:space="preserve">This 'Snapshot' comprising Basic Questions helps JACIE and the Inspectors understand the </t>
  </si>
  <si>
    <t>See the Inspection Guide for full details on how to prepare and check the MED-A forms against the original patient records.</t>
  </si>
  <si>
    <t xml:space="preserve">INSTRUCTIONS </t>
  </si>
  <si>
    <t>Name of  Facility/Programme:</t>
  </si>
  <si>
    <t>Traceability and chain of custody of cellular therapy products.</t>
  </si>
  <si>
    <t>Cellular therapy product storage and distribution.</t>
  </si>
  <si>
    <t>Verification of cellular therapy product identity.</t>
  </si>
  <si>
    <t>Management of thrombocytopenia and bleeding, including recognition of disseminated intravascular coagulation.</t>
  </si>
  <si>
    <t>Cytokine release syndrome.</t>
  </si>
  <si>
    <t>Cardiac dysfunction.</t>
  </si>
  <si>
    <t>Respiratory distress.</t>
  </si>
  <si>
    <t>Neurologic toxicity.</t>
  </si>
  <si>
    <t>Anaphylaxis.</t>
  </si>
  <si>
    <t>Overall and treatment-related morbidity and mortality at thirty (30) days, one hundred (100) days, and one (1) year after cellular therapy product administration.</t>
  </si>
  <si>
    <t>Periodic audit of the accuracy of clinical data.</t>
  </si>
  <si>
    <t>There shall be a consultation with the referring physician prior to initiation of immune effector cellular therapy to review the goal and plan of the treatment.</t>
  </si>
  <si>
    <t>There shall be regular assessment of the recipient to detect complications, including cytokine release syndrome and neurologic dysfunction.</t>
  </si>
  <si>
    <t>There shall be a written plan for rapid escalation of care, increased intensity of monitoring, and relevant workup to address complications.</t>
  </si>
  <si>
    <t>Communication to the clinical staff, intensive care unit, emergency department, and pharmacy shall be timely.</t>
  </si>
  <si>
    <t>The Clinical Program shall have written guidelines for management of complications, including the use of cytokine-blocking agents and corticosteroid administration.</t>
  </si>
  <si>
    <t>The Processing Facility Quality Manager should have a reporting structure independent of cellular therapy product manufacturing.</t>
  </si>
  <si>
    <t>Part(s) affected</t>
  </si>
  <si>
    <t>B1</t>
  </si>
  <si>
    <t>B1.1</t>
  </si>
  <si>
    <t>B1.1.1</t>
  </si>
  <si>
    <t>The Clinical Program shall demonstrate common staff training, protocols, Standard Operating Procedures, quality management systems, clinical outcome analyses, and regular interaction among all clinical sites.</t>
  </si>
  <si>
    <t>B1.2</t>
  </si>
  <si>
    <t>B1.2.1</t>
  </si>
  <si>
    <t>If the Clinical Program or an intermediary facility receives cellular therapy products directly from a third-party provider, the following responsibilities shall be defined, at a minimum, by a written agreement:</t>
  </si>
  <si>
    <t>B1.2.1.1</t>
  </si>
  <si>
    <t>B1.2.1.2</t>
  </si>
  <si>
    <t>B1.2.1.3</t>
  </si>
  <si>
    <t>B1.2.1.4</t>
  </si>
  <si>
    <t>Review and verification of product specifications provided by the manufacturer, if applicable.</t>
  </si>
  <si>
    <t>B1.2.1.5</t>
  </si>
  <si>
    <t>Readily available access to a summary of documents used to determine allogeneic donor eligibility.</t>
  </si>
  <si>
    <t>B1.2.1.6</t>
  </si>
  <si>
    <t>Documented evidence of allogeneic donor eligibility screening and testing in accordance with applicable laws and regulations.</t>
  </si>
  <si>
    <t>B1.3</t>
  </si>
  <si>
    <t>B1.3.1</t>
  </si>
  <si>
    <t>B1.4</t>
  </si>
  <si>
    <t>The Clinical Program shall have a designated transplant team that includes a Clinical Program Director, a Quality Manager, and a minimum of one (1) additional attending transplant physician. The designated transplant team shall have been in place and performing cellular therapy for at least twelve (12) months and preceding initial accreditation.</t>
  </si>
  <si>
    <t>B1.5</t>
  </si>
  <si>
    <t>The Clinical Program shall comply with the Minimum Number of New Patients for Accreditation table in Appendix _.</t>
  </si>
  <si>
    <t>B2</t>
  </si>
  <si>
    <t>B2.1</t>
  </si>
  <si>
    <t>B2.2</t>
  </si>
  <si>
    <t>B2.3</t>
  </si>
  <si>
    <t>B2.4</t>
  </si>
  <si>
    <t>The Clinical Program shall document facility cleaning and sanitation and maintain order sufficient to achieve adequate conditions for operations.</t>
  </si>
  <si>
    <t>B2.5</t>
  </si>
  <si>
    <t>B2.6</t>
  </si>
  <si>
    <t>There shall be provisions for prompt evaluation and treatment by an attending physician available on a 24-hour basis.</t>
  </si>
  <si>
    <t>B2.7</t>
  </si>
  <si>
    <t>B2.8</t>
  </si>
  <si>
    <t>There shall be written guidelines for communication between the Clinical Program and the Collection Facility or the registry for the management of collection-related complications.</t>
  </si>
  <si>
    <t>B2.10</t>
  </si>
  <si>
    <t>B2.11</t>
  </si>
  <si>
    <t>There shall be a pharmacy providing 24-hour availability of medications needed for the care of cellular therapy patients.</t>
  </si>
  <si>
    <t>B2.11.1</t>
  </si>
  <si>
    <t>Pharmacies shall have prompt access to medications adequate to treat expected complications of cellular therapy, including cytokine release syndrome.</t>
  </si>
  <si>
    <t>B2.12</t>
  </si>
  <si>
    <t>B2.13</t>
  </si>
  <si>
    <t>There shall be 24-hour availability of CMV-appropriate and irradiated blood products needed for the care of cellular therapy recipients.</t>
  </si>
  <si>
    <t>B2.14</t>
  </si>
  <si>
    <t>Clinical Programs performing allogeneic transplantation shall use HLA testing laboratories that are capable of carrying out DNA–based intermediate and high resolution HLA 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t>
  </si>
  <si>
    <t>B2.15</t>
  </si>
  <si>
    <t>Chimerism testing shall be performed in laboratories accredited for the techniques used.</t>
  </si>
  <si>
    <t>B2.9</t>
  </si>
  <si>
    <t>There shall be access to an intensive care unit or emergency services.</t>
  </si>
  <si>
    <t>B2.16</t>
  </si>
  <si>
    <t>The Clinical Program shall be operated in a manner designed to minimize risks to the health and safety of employees, recipients, donors, visitors, and volunteers.</t>
  </si>
  <si>
    <t>B2.17</t>
  </si>
  <si>
    <t>B2.18</t>
  </si>
  <si>
    <t>All waste generated by the Clinical Program activities shall be disposed of in a manner that minimizes any hazard to facility personnel and to the environment in accordance with applicable laws and regulations.</t>
  </si>
  <si>
    <t>B2.19</t>
  </si>
  <si>
    <t>B3</t>
  </si>
  <si>
    <t>B3.1</t>
  </si>
  <si>
    <t>B3.1.1</t>
  </si>
  <si>
    <t>The Clinical Program Director shall be a physician appropriately licensed to practice medicine in the jurisdiction in which the Clinical Program is located and shall have achieved specialist certification in one or more of the following specialties: Hematology, Medical Oncology, Immunology, or Pediatric Hematology/Oncology. A physician trained prior to requirements for specialty training may serve as the Clinical Program Director if he/she has documented experience in the field of HPC transplantation extending over ten (10) years.</t>
  </si>
  <si>
    <t>B3.1.2</t>
  </si>
  <si>
    <t>The Clinical Program Director shall have two (2) years of experience as an attending physician responsible for the direct clinical management of HPC transplant patients in the inpatient and outpatient settings.</t>
  </si>
  <si>
    <t>B3.1.3</t>
  </si>
  <si>
    <t>B3.1.4</t>
  </si>
  <si>
    <t>The Clinical Program Director shall be responsible for all elements of the design of the Clinical Program including quality management, the selection and care of recipients and donors, and cell collection and processing, whether internal or contracted services.</t>
  </si>
  <si>
    <t>B3.1.5</t>
  </si>
  <si>
    <t>The Clinical Program Director shall have oversight of the medical care provided by all members of the Clinical Program.</t>
  </si>
  <si>
    <t>B3.1.5.1</t>
  </si>
  <si>
    <t>B3.1.6</t>
  </si>
  <si>
    <t>The Clinical Program Director shall participate in a minimum of ten (10) hours of educational activities related to cellular therapy annually.</t>
  </si>
  <si>
    <t>B3.1.6.1</t>
  </si>
  <si>
    <t>B3.2</t>
  </si>
  <si>
    <t>B3.2.1</t>
  </si>
  <si>
    <t>B3.2.1.1</t>
  </si>
  <si>
    <t>B3.2.1.2</t>
  </si>
  <si>
    <t>B3.2.2</t>
  </si>
  <si>
    <t>Attending physicians shall participate in a minimum of ten (10) hours of educational activities related to cellular therapy annually.</t>
  </si>
  <si>
    <t>B3.2.2.1</t>
  </si>
  <si>
    <t>B3.3</t>
  </si>
  <si>
    <t>B3.3.1</t>
  </si>
  <si>
    <t>B3.3.2</t>
  </si>
  <si>
    <t>Clinical training and competency shall include the management of autologous and/or allogeneic transplant recipients, as applicable.</t>
  </si>
  <si>
    <t>B3.3.3</t>
  </si>
  <si>
    <t>Clinical Program Directors and attending physicians shall each be assessed for competency on an annual basis.</t>
  </si>
  <si>
    <t>B3.3.4</t>
  </si>
  <si>
    <t>Clinical Program Directors and attending physicians shall have received specific training in each of the following areas as applicable to the Clinical Program’s services:</t>
  </si>
  <si>
    <t>B3.3.4.1</t>
  </si>
  <si>
    <t>Indications for allogeneic and autologous HPC transplantation.</t>
  </si>
  <si>
    <t>B3.3.4.2</t>
  </si>
  <si>
    <t>B3.3.4.3</t>
  </si>
  <si>
    <t>Donor selection, evaluation, and management.</t>
  </si>
  <si>
    <t>B3.3.4.4</t>
  </si>
  <si>
    <t>B3.3.4.5</t>
  </si>
  <si>
    <t>B3.3.4.6</t>
  </si>
  <si>
    <t>B3.3.4.7</t>
  </si>
  <si>
    <t>Cellular therapy product administration and patient management.</t>
  </si>
  <si>
    <t>B3.3.4.8</t>
  </si>
  <si>
    <t>B3.3.4.9</t>
  </si>
  <si>
    <t>B3.3.4.10</t>
  </si>
  <si>
    <t>B3.3.4.11</t>
  </si>
  <si>
    <t>Diagnosis and management of sinusoidal obstruction syndrome and other causes of hepatic dysfunction.</t>
  </si>
  <si>
    <t>B3.3.4.12</t>
  </si>
  <si>
    <t>B3.3.4.13</t>
  </si>
  <si>
    <t>B3.3.4.14</t>
  </si>
  <si>
    <t>Blood transfusion management.</t>
  </si>
  <si>
    <t>B3.3.4.15</t>
  </si>
  <si>
    <t>Use of irradiated blood products.</t>
  </si>
  <si>
    <t>B3.3.4.16</t>
  </si>
  <si>
    <t>B3.3.4.17</t>
  </si>
  <si>
    <t>B3.3.4.18</t>
  </si>
  <si>
    <t>B3.3.4.19</t>
  </si>
  <si>
    <t>Tumor lysis syndrome and macrophage activation syndrome.</t>
  </si>
  <si>
    <t>B3.3.4.21</t>
  </si>
  <si>
    <t>B3.3.4.22</t>
  </si>
  <si>
    <t>Renal dysfunction.</t>
  </si>
  <si>
    <t>B3.3.4.23</t>
  </si>
  <si>
    <t>B3.3.4.20</t>
  </si>
  <si>
    <t>B3.3.4.24</t>
  </si>
  <si>
    <t>B3.3.4.25</t>
  </si>
  <si>
    <t>Infectious and non-infectious processes.</t>
  </si>
  <si>
    <t>B3.3.4.26</t>
  </si>
  <si>
    <t>B3.3.4.28</t>
  </si>
  <si>
    <t>Evaluation of post-transplant cellular therapy outcomes.</t>
  </si>
  <si>
    <t>B3.3.4.29</t>
  </si>
  <si>
    <t>Evaluation of late effects of cellular therapy.</t>
  </si>
  <si>
    <t>B3.3.4.30</t>
  </si>
  <si>
    <t>B3.3.4.31</t>
  </si>
  <si>
    <t>Applicable regulations and reporting responsibilities for adverse events.</t>
  </si>
  <si>
    <t>B3.3.4.32</t>
  </si>
  <si>
    <t>B3.3.4.33</t>
  </si>
  <si>
    <t>Age-specific donor and recipient care.</t>
  </si>
  <si>
    <t>B3.3.5</t>
  </si>
  <si>
    <t>Additional specific clinical training and competence required for physicians in Clinical Programs requesting accreditation for allogeneic HPC transplantation shall include:</t>
  </si>
  <si>
    <t>B3.3.5.1</t>
  </si>
  <si>
    <t>B3.3.5.2</t>
  </si>
  <si>
    <t>B3.3.5.3</t>
  </si>
  <si>
    <t>Methodology and implications of HLA typing.</t>
  </si>
  <si>
    <t>B3.3.5.4</t>
  </si>
  <si>
    <t>B3.3.4.27</t>
  </si>
  <si>
    <t>Diagnosis and management of immunodeficiencies and opportunistic infections.</t>
  </si>
  <si>
    <t>B3.3.5.5</t>
  </si>
  <si>
    <t>Diagnosis and management of acute GVHD.</t>
  </si>
  <si>
    <t>B3.3.5.6</t>
  </si>
  <si>
    <t>Diagnosis and management of chronic GVHD.</t>
  </si>
  <si>
    <t>B3.3.6</t>
  </si>
  <si>
    <t>B3.3.6.3</t>
  </si>
  <si>
    <t>Cellular therapy product processing.</t>
  </si>
  <si>
    <t>B3.3.6.4</t>
  </si>
  <si>
    <t>Cellular therapy product cryopreservation.</t>
  </si>
  <si>
    <t>B3.3.6.2</t>
  </si>
  <si>
    <t>B3.3.6.1</t>
  </si>
  <si>
    <t>B3.3.6.7</t>
  </si>
  <si>
    <t>Extracorporeal photopheresis for GVHD.</t>
  </si>
  <si>
    <t>B3.3.6.5</t>
  </si>
  <si>
    <t>B3.3.6.6</t>
  </si>
  <si>
    <t>Cellular therapy product administration procedures.</t>
  </si>
  <si>
    <t>B3.4</t>
  </si>
  <si>
    <t>PHYSICIANS-IN-TRAINING</t>
  </si>
  <si>
    <t>B3.4.1</t>
  </si>
  <si>
    <t>B3.4.2</t>
  </si>
  <si>
    <t>Physicians-in-training shall receive specific training and develop competence in transplant-related skills, included within but not limited to those listed in B3.3.4 and B3.3.6.</t>
  </si>
  <si>
    <t>B3.5</t>
  </si>
  <si>
    <t>ADVANCED PRACTICE PROVIDERS/PROFESSIONALS (APPs)</t>
  </si>
  <si>
    <t>B3.5.1</t>
  </si>
  <si>
    <t>B3.5.2</t>
  </si>
  <si>
    <t>APPs shall have received specific training and maintain competence in the transplant-related skills that they routinely practice included within but not limited to those listed in B3.3.4 and B3.3.5.</t>
  </si>
  <si>
    <t>B3.5.3</t>
  </si>
  <si>
    <t>APPs shall participate in a minimum of ten (10) hours of educational activities related to cellular therapy annually.</t>
  </si>
  <si>
    <t>B3.5.3.1</t>
  </si>
  <si>
    <t>B3.6</t>
  </si>
  <si>
    <t>B3.6.1</t>
  </si>
  <si>
    <t>Clinical Programs performing pediatric transplantation shall have a transplant team trained in the management of pediatric recipients.</t>
  </si>
  <si>
    <t>B3.6.2</t>
  </si>
  <si>
    <t>B3.6.3</t>
  </si>
  <si>
    <t>B3.7</t>
  </si>
  <si>
    <t>B3.7.1</t>
  </si>
  <si>
    <t>The Clinical Program shall have nurses formally trained and experienced in the management of patients receiving cellular therapy.</t>
  </si>
  <si>
    <t>B3.7.2</t>
  </si>
  <si>
    <t>Clinical Programs treating pediatric recipients shall have nurses formally trained and experienced in the management of pediatric patients receiving cellular therapy.</t>
  </si>
  <si>
    <t>B3.7.3</t>
  </si>
  <si>
    <t>Nurses shall have received specific training and maintain competence in the transplant-related skills that they routinely practice including:</t>
  </si>
  <si>
    <t>B3.7.3.1</t>
  </si>
  <si>
    <t>B3.7.3.2</t>
  </si>
  <si>
    <t>B3.7.3.3</t>
  </si>
  <si>
    <t>B3.7.3.4</t>
  </si>
  <si>
    <t>Care interventions to manage cellular therapy complications, including, but not limited to, cytokine release syndrome, tumor lysis syndrome, cardiac dysfunction, respiratory distress, neurologic toxicity, macrophage activation syndrome, renal and hepatic failure, disseminated intravascular coagulation, anaphylaxis, neutropenic fever, infectious and noninfectious processes, mucositis, nausea and vomiting, and pain management.</t>
  </si>
  <si>
    <t>B3.7.3.5</t>
  </si>
  <si>
    <t>B3.7.3.6</t>
  </si>
  <si>
    <t>B3.7.4</t>
  </si>
  <si>
    <t>There shall be written Standard Operating Procedures or guidelines for nursing procedures, including, but not limited to:</t>
  </si>
  <si>
    <t>B3.7.4.1</t>
  </si>
  <si>
    <t>Care of immunocompromised recipients.</t>
  </si>
  <si>
    <t>B3.7.4.2</t>
  </si>
  <si>
    <t>Age-specific considerations.</t>
  </si>
  <si>
    <t>B3.7.4.3</t>
  </si>
  <si>
    <t>B3.7.4.4</t>
  </si>
  <si>
    <t>B3.7.4.5</t>
  </si>
  <si>
    <t>B3.7.4.6</t>
  </si>
  <si>
    <t>B3.7.4.7</t>
  </si>
  <si>
    <t>Detection and management of immune effector cellular therapy complications including, but not limited to, those listed in B3.7.3.4.</t>
  </si>
  <si>
    <t>B3.7.5</t>
  </si>
  <si>
    <t>There shall be an adequate number of nurses experienced in the care of transplant recipients.</t>
  </si>
  <si>
    <t>B3.7.6</t>
  </si>
  <si>
    <t>There shall be a nurse/recipient ratio satisfactory to manage the severity of the recipients’ clinical status.</t>
  </si>
  <si>
    <t>B3.8</t>
  </si>
  <si>
    <t>B3.8.1</t>
  </si>
  <si>
    <t>B3.8.2</t>
  </si>
  <si>
    <t>Training and knowledge of designated pharmacists shall include:</t>
  </si>
  <si>
    <t>B3.8.2.1</t>
  </si>
  <si>
    <t>Hematology/oncology patient care, including the process of cellular therapy.</t>
  </si>
  <si>
    <t>B3.8.2.2</t>
  </si>
  <si>
    <t>Adverse events including, but not limited to, cytokine release syndrome and neurological toxicities.</t>
  </si>
  <si>
    <t>B3.8.2.3</t>
  </si>
  <si>
    <t>Therapeutic drug monitoring, including, but not limited to, anti-infective agents, immunosuppressive agents, anti-seizure medications, and anticoagulants.</t>
  </si>
  <si>
    <t>B3.8.2.4</t>
  </si>
  <si>
    <t>B3.8.2.5</t>
  </si>
  <si>
    <t>B3.8.3</t>
  </si>
  <si>
    <t>Designated pharmacists shall be involved in the development and implementation of controlled documents related to the pharmaceutical management of cellular therapy recipients.</t>
  </si>
  <si>
    <t>B3.8.4</t>
  </si>
  <si>
    <t>Designated pharmacists shall participate in a minimum of ten (10) hours of educational activities related to cellular therapy annually.</t>
  </si>
  <si>
    <t>B3.8.4.1</t>
  </si>
  <si>
    <t>Continuing education shall include, but is not limited to, activities related to the field of HPC transplantation and cytokine release syndrome and neurological toxicities resulting from cellular therapies.</t>
  </si>
  <si>
    <t>B3.9</t>
  </si>
  <si>
    <t>B3.9.1</t>
  </si>
  <si>
    <t>The Clinical Program shall have access to certified or trained consulting specialists and/or specialist groups from key disciplines who are capable of assisting in the management of recipients and donors requiring medical care, including, but not limited to:</t>
  </si>
  <si>
    <t>B3.9.1.1</t>
  </si>
  <si>
    <t>B3.9.1.2</t>
  </si>
  <si>
    <t>B3.9.1.3</t>
  </si>
  <si>
    <t>B3.9.1.4</t>
  </si>
  <si>
    <t>B3.9.1.5</t>
  </si>
  <si>
    <t>B3.9.1.6</t>
  </si>
  <si>
    <t>B3.9.1.7</t>
  </si>
  <si>
    <t>B3.9.1.8</t>
  </si>
  <si>
    <t>B3.9.1.9</t>
  </si>
  <si>
    <t>B3.9.1.10</t>
  </si>
  <si>
    <t>B3.9.1.11</t>
  </si>
  <si>
    <t>B3.9.1.12</t>
  </si>
  <si>
    <t>B3.9.1.13</t>
  </si>
  <si>
    <t>B3.9.1.14</t>
  </si>
  <si>
    <t>B3.9.1.15</t>
  </si>
  <si>
    <t>B3.9.1.16</t>
  </si>
  <si>
    <t>B3.9.1.17</t>
  </si>
  <si>
    <t>B3.9.2</t>
  </si>
  <si>
    <t>A Clinical Program treating pediatric donors and recipients shall have consultants, as defined in B3.9.1, qualified to manage pediatric patients.</t>
  </si>
  <si>
    <t>B3.10</t>
  </si>
  <si>
    <t>B3.10.1</t>
  </si>
  <si>
    <t>There shall be a Clinical Program Quality Manager to establish and maintain systems to review, modify, and approve all policies and Standard Operating Procedures intended to monitor compliance with these Standards or the performance of the Clinical Program.</t>
  </si>
  <si>
    <t>B3.10.2</t>
  </si>
  <si>
    <t>The Clinical Program Quality Manager should have a reporting structure independent of cellular therapy product manufacturing.</t>
  </si>
  <si>
    <t>B3.10.3</t>
  </si>
  <si>
    <t>The Clinical Program Quality Manager shall participate in a minimum of ten (10) hours of educational activities related to cellular therapy and quality management annually.</t>
  </si>
  <si>
    <t>B3.10.3.1</t>
  </si>
  <si>
    <t>B3.11</t>
  </si>
  <si>
    <t>B3.11.1</t>
  </si>
  <si>
    <t>The Clinical Program shall have one or more designated staff with appropriate training and education to assist in the provision of pre-transplant recipient evaluation, treatment, and post-transplant follow-up and care. Designated staff shall include:</t>
  </si>
  <si>
    <t>B3.11.1.1</t>
  </si>
  <si>
    <t>Dietary staff.</t>
  </si>
  <si>
    <t>B3.11.1.2</t>
  </si>
  <si>
    <t>B3.11.1.3</t>
  </si>
  <si>
    <t>B3.11.1.4</t>
  </si>
  <si>
    <t>B3.11.1.5</t>
  </si>
  <si>
    <t>B4</t>
  </si>
  <si>
    <t>B4.1</t>
  </si>
  <si>
    <t>B4.1.1</t>
  </si>
  <si>
    <t>The Clinical Program Director or designee shall have authority over and responsibility for ensuring that the overall Quality Management Program is effectively established and maintained.</t>
  </si>
  <si>
    <t>B4.18</t>
  </si>
  <si>
    <t>The Clinical Program Director or designee shall annually review the effectiveness of the overall Quality Management Program.</t>
  </si>
  <si>
    <t>B4.18.1</t>
  </si>
  <si>
    <t>The annual report and documentation of the review findings shall be made available to key personnel, the Collection Facility Director, and the Processing Facility Director.</t>
  </si>
  <si>
    <t>B4.2</t>
  </si>
  <si>
    <t>B4.2.1</t>
  </si>
  <si>
    <t>The Clinical Program Director or designee shall be responsible for the Quality Management Plan.</t>
  </si>
  <si>
    <t>B4.17</t>
  </si>
  <si>
    <t>The Clinical Program Director or designee shall review the quality management activities with representatives in key positions in all elements of the cellular therapy program, at a minimum, quarterly.</t>
  </si>
  <si>
    <t>B4.17.3</t>
  </si>
  <si>
    <t>B4.3</t>
  </si>
  <si>
    <t>B4.3.1</t>
  </si>
  <si>
    <t>B4.4</t>
  </si>
  <si>
    <t>B4.4.1</t>
  </si>
  <si>
    <t>B4.4.2</t>
  </si>
  <si>
    <t>B4.4.2.1</t>
  </si>
  <si>
    <t>B4.4.2.2</t>
  </si>
  <si>
    <t>B4.4.2.3</t>
  </si>
  <si>
    <t>Initial training, competency, and retraining when appropriate for all procedures performed.</t>
  </si>
  <si>
    <t>B4.4.2.4</t>
  </si>
  <si>
    <t>Continued competency for each critical function performed, assessed annually at a minimum.</t>
  </si>
  <si>
    <t>B4.4.2.5</t>
  </si>
  <si>
    <t>B4.5</t>
  </si>
  <si>
    <t>The Quality Management Plan shall include, or summarize and reference, a comprehensive system for document control.</t>
  </si>
  <si>
    <t>B4.5.2</t>
  </si>
  <si>
    <t>There shall be policies or Standard Operating Procedures for the development, approval, implementation, distribution, review, revision, and archival of all critical documents.</t>
  </si>
  <si>
    <t>B4.5.1</t>
  </si>
  <si>
    <t>There shall be identification of the types of documents that are considered critical and shall comply with the document control system requirements. Controlled documents shall include at a minimum:</t>
  </si>
  <si>
    <t>B4.5.1.1</t>
  </si>
  <si>
    <t>Policies, protocols, Standard Operating Procedures, and guidelines.</t>
  </si>
  <si>
    <t>B4.5.1.2</t>
  </si>
  <si>
    <t>B4.5.1.3</t>
  </si>
  <si>
    <t>B4.5.1.4</t>
  </si>
  <si>
    <t>B4.5.3</t>
  </si>
  <si>
    <t>The document control system shall include:</t>
  </si>
  <si>
    <t>B4.5.3.1</t>
  </si>
  <si>
    <t>A standardized format for critical documents.</t>
  </si>
  <si>
    <t>B4.5.3.2</t>
  </si>
  <si>
    <t>B4.5.3.3</t>
  </si>
  <si>
    <t>A system for document approval, including the approval date, signature of approving individual(s), and the effective date.</t>
  </si>
  <si>
    <t>B4.5.3.4</t>
  </si>
  <si>
    <t>B4.5.3.5</t>
  </si>
  <si>
    <t>Controlled documents shall be reviewed every two years at a minimum.</t>
  </si>
  <si>
    <t>B4.5.3.6</t>
  </si>
  <si>
    <t>A system for document change control that includes a description of the change, version number, the signature of approving individual(s), approval date(s), communication or training on the change as applicable, effective date, and archival date.</t>
  </si>
  <si>
    <t>B4.5.3.7</t>
  </si>
  <si>
    <t>Archived controlled documents, the inclusive dates of use, and their historical sequence shall be maintained for a minimum of ten (10) years from archival or according to governmental or institutional policy, whichever is longer.</t>
  </si>
  <si>
    <t>B4.5.3.8</t>
  </si>
  <si>
    <t>B4.6</t>
  </si>
  <si>
    <t>The Quality Management Plan shall include, or summarize and reference, policies and Standard Operating Procedures for the establishment and maintenance of written agreements.</t>
  </si>
  <si>
    <t>B4.6.1</t>
  </si>
  <si>
    <t>Agreements shall be established with external parties providing critical services that could affect the quality and safety of the cellular therapy product or health and safety of the donor or recipient.</t>
  </si>
  <si>
    <t>B4.6.2</t>
  </si>
  <si>
    <t>Agreements shall include the responsibility of the external party performing any step in collection, processing, testing, storage, distribution, or administration to maintain required accreditation, and to comply with applicable laws and regulations, and these Standards.</t>
  </si>
  <si>
    <t>B4.6.3</t>
  </si>
  <si>
    <t>Agreements shall be dated and reviewed on a regular basis, minimally every two years.</t>
  </si>
  <si>
    <t>B4.7</t>
  </si>
  <si>
    <t>The Quality Management Plan shall include, or summarize and reference, policies and Standard Operating Procedures for documentation and review of outcome analysis and cellular therapy product efficacy to verify that the procedures in use consistently provide a safe and effective product.</t>
  </si>
  <si>
    <t>B4.7.1</t>
  </si>
  <si>
    <t>Criteria for cellular therapy product safety, product efficacy, and the clinical outcome shall be determined and shall be reviewed at regular time intervals.</t>
  </si>
  <si>
    <t>B4.7.2</t>
  </si>
  <si>
    <t>Both individual cellular therapy product data and aggregate data for each type of cellular therapy product and recipient type shall be evaluated.</t>
  </si>
  <si>
    <t>B4.7.3</t>
  </si>
  <si>
    <t>B4.7.3.1</t>
  </si>
  <si>
    <t>For HPC products intended for hematopoietic reconstitution, time to engraftment following cellular therapy product administration .</t>
  </si>
  <si>
    <t>B4.7.3.2</t>
  </si>
  <si>
    <t>For immune effector cells, an endpoint of clinical function as approved by the Clinical Program Director.</t>
  </si>
  <si>
    <t>B4.7.3.3</t>
  </si>
  <si>
    <t>B4.7.3.4</t>
  </si>
  <si>
    <t>B4.7.3.5</t>
  </si>
  <si>
    <t>B4.7.3.6</t>
  </si>
  <si>
    <t>B4.7.4</t>
  </si>
  <si>
    <t>Data on outcome analysis and cellular therapy product efficacy, including adverse events related to the recipient, donor, or product, shall be provided in a timely manner to entities involved in the collection, processing, and/or distribution of the cellular therapy product.</t>
  </si>
  <si>
    <t>B4.7.5</t>
  </si>
  <si>
    <t>B4.7.5.1</t>
  </si>
  <si>
    <t>B4.7.6</t>
  </si>
  <si>
    <t>B4.8</t>
  </si>
  <si>
    <t>B4.8.1</t>
  </si>
  <si>
    <t>Audits shall be conducted by an individual with sufficient expertise to identify problems, but who is not solely responsible for the process being audited.</t>
  </si>
  <si>
    <t>B4.8.2</t>
  </si>
  <si>
    <t>B4.8.3</t>
  </si>
  <si>
    <t>Audits shall include at a minimum:</t>
  </si>
  <si>
    <t>B4.8.3.1</t>
  </si>
  <si>
    <t>B4.8.3.4</t>
  </si>
  <si>
    <t>Annual audit of safety endpoints and immune effector cellular therapy toxicity management.</t>
  </si>
  <si>
    <t>B4.8.3.8</t>
  </si>
  <si>
    <t>Periodic audit of the accuracy of the data contained in the Transplant Essential Data Forms of the CIBMTR or the Minimum Essential Data-A Forms of the EBMT.</t>
  </si>
  <si>
    <t>B4.8.3.2</t>
  </si>
  <si>
    <t>Annual audit of donor screening and testing.</t>
  </si>
  <si>
    <t>B4.8.3.6</t>
  </si>
  <si>
    <t>Annual audit of verification of chemotherapy drug administered against the written order.</t>
  </si>
  <si>
    <t>B4.8.3.3</t>
  </si>
  <si>
    <t>B4.8.3.5</t>
  </si>
  <si>
    <t>Annual audit of documentation that external facilities performing critical contracted services have met the requirements of the written agreements.</t>
  </si>
  <si>
    <t>B4.8.3.7</t>
  </si>
  <si>
    <t>Periodic audit of the prescription ordering system against the protocol.</t>
  </si>
  <si>
    <t>B4.9</t>
  </si>
  <si>
    <t>The Quality Management Plan shall include, or summarize and reference, policies and Standard Operating Procedures for the management of cellular therapy products with positive microbial culture results that address at a minimum:</t>
  </si>
  <si>
    <t>B4.9.1</t>
  </si>
  <si>
    <t>Criteria for the administration of cellular therapy products with positive microbial culture results.</t>
  </si>
  <si>
    <t>B4.9.2</t>
  </si>
  <si>
    <t>B4.9.3</t>
  </si>
  <si>
    <t>B4.9.4</t>
  </si>
  <si>
    <t>B4.9.5</t>
  </si>
  <si>
    <t>B4.9.6</t>
  </si>
  <si>
    <t>B4.10</t>
  </si>
  <si>
    <t>The Quality Management Plan shall include, or summarize and reference, policies and Standard Operating Procedures for occurrences (errors, accidents, deviations, adverse events, adverse reactions, and complaints). The following activities shall be included at a minimum:</t>
  </si>
  <si>
    <t>B4.10.1</t>
  </si>
  <si>
    <t>B4.10.2</t>
  </si>
  <si>
    <t>B4.10.2.1</t>
  </si>
  <si>
    <t>A thorough investigation shall be conducted by the Clinical Program in collaboration with the Collection Facility, Processing Facility, and other entities involved in the manufacture of the cellular therapy product, as appropriate.</t>
  </si>
  <si>
    <t>B4.10.2.2</t>
  </si>
  <si>
    <t>Investigations shall identify the root cause and a plan for short- and long-term corrective and preventive actions as warranted.</t>
  </si>
  <si>
    <t>B4.10.3</t>
  </si>
  <si>
    <t>B4.10.3.1</t>
  </si>
  <si>
    <t>Documentation shall include a description of the occurrence, date and time of the occurrence, the involved individuals and cellular therapy product(s), when and to whom the occurrence was reported, and the immediate actions taken.</t>
  </si>
  <si>
    <t>B4.10.3.2</t>
  </si>
  <si>
    <t>B4.10.3.3</t>
  </si>
  <si>
    <t>Cumulative files of occurrences shall be maintained.</t>
  </si>
  <si>
    <t>B4.10.3.4</t>
  </si>
  <si>
    <t>Cumulative files shall include written investigation reports containing conclusions, follow-up, corrective and preventive actions, and a link to the record(s) of the involved cellular therapy products, donor(s), and recipient(s), if applicable.</t>
  </si>
  <si>
    <t>B4.10.4</t>
  </si>
  <si>
    <t>B4.10.4.1</t>
  </si>
  <si>
    <t>B4.10.4.2</t>
  </si>
  <si>
    <t>Occurrences shall be reported to other facilities performing cellular therapy product functions on the affected cellular therapy product and to the appropriate regulatory and accrediting agencies, registries, grant agencies, sponsors, IRBs, or Ethics Committees.</t>
  </si>
  <si>
    <t>B4.10.5</t>
  </si>
  <si>
    <t>B4.10.5.1</t>
  </si>
  <si>
    <t>Appropriate action shall be implemented if indicated, including both short-term action to address the immediate problem and long-term action to prevent the problem from recurring.</t>
  </si>
  <si>
    <t>B4.10.5.2</t>
  </si>
  <si>
    <t>B4.16.2</t>
  </si>
  <si>
    <t>Feedback shall be obtained from donors and recipients or legally authorized representatives.</t>
  </si>
  <si>
    <t>B4.11</t>
  </si>
  <si>
    <t>The Quality Management Plan shall include, or summarize and reference, policies and Standard Operating Procedures for cellular therapy product tracking and tracing that allow tracking from the donor to the recipient or final disposition and tracing from the recipient or final disposition to the donor.</t>
  </si>
  <si>
    <t>B4.12</t>
  </si>
  <si>
    <t>The Quality Management Plan shall include, or summarize and reference, policies and Standard Operating Procedures for actions to take in the event the Clinical Program’s operations are interrupted.</t>
  </si>
  <si>
    <t>B4.13</t>
  </si>
  <si>
    <t>The Quality Management Plan shall include, or summarize and reference, policies and Standard Operating Procedures for qualification of critical manufacturers, vendors, supplies, reagents, equipment, facilities, and services.</t>
  </si>
  <si>
    <t>B4.13.1</t>
  </si>
  <si>
    <t>Critical equipment, supplies, reagents, and facilities used for the marrow collection procedure shall be qualified.</t>
  </si>
  <si>
    <t>B4.13.2</t>
  </si>
  <si>
    <t>Qualification plans shall include minimum acceptance criteria for performance.</t>
  </si>
  <si>
    <t>B4.13.3</t>
  </si>
  <si>
    <t>Qualification plans, results, and reports shall be reviewed and approved by the Quality Manager and Clinical Program Director or designee.</t>
  </si>
  <si>
    <t>B4.14</t>
  </si>
  <si>
    <t>The Quality Management Plan shall include, or summarize and reference, policies and Standard Operating Procedures for validation or verification of critical procedures.</t>
  </si>
  <si>
    <t>B4.14.1</t>
  </si>
  <si>
    <t>B4.14.2</t>
  </si>
  <si>
    <t xml:space="preserve">Each validation shall include at a minimum: </t>
  </si>
  <si>
    <t>B4.14.2.1</t>
  </si>
  <si>
    <t>B4.14.2.2</t>
  </si>
  <si>
    <t>B4.14.2.3</t>
  </si>
  <si>
    <t>B4.14.2.4</t>
  </si>
  <si>
    <t>B4.14.2.5</t>
  </si>
  <si>
    <t>B4.14.2.6</t>
  </si>
  <si>
    <t>References, if applicable.</t>
  </si>
  <si>
    <t>B4.14.2.7</t>
  </si>
  <si>
    <t>Review and approval of the validation plan, validation report, and conclusion by the Quality Manager or designee and the Clinical Program Director or designee.</t>
  </si>
  <si>
    <t>B4.14.3</t>
  </si>
  <si>
    <t>Significant changes to critical procedures shall be validated and verified as appropriate.</t>
  </si>
  <si>
    <t>B4.15</t>
  </si>
  <si>
    <t>The Quality Management Plan shall include, or summarize and reference, policies and Standard Operating Procedures for the evaluation of risk in changes to a process to confirm that the changes do not create an adverse impact or inherent risk elsewhere in the operation.</t>
  </si>
  <si>
    <t>B4.16</t>
  </si>
  <si>
    <t>The Quality Management Plan shall include, or summarize and reference, policies and Standard Operating Procedures for obtaining feedback.</t>
  </si>
  <si>
    <t>B4.16.1</t>
  </si>
  <si>
    <t>Feedback shall be obtained from associated Collection and Processing Facilities.</t>
  </si>
  <si>
    <t>B4.17.1</t>
  </si>
  <si>
    <t>Meetings should have defined attendees, documented minutes, and assigned actions.</t>
  </si>
  <si>
    <t>B4.17.2</t>
  </si>
  <si>
    <t>Key performance data and review findings shall be reported to staff.</t>
  </si>
  <si>
    <t>B5</t>
  </si>
  <si>
    <t>POLICIES AND STANDARD OPERATING PROCEDURES</t>
  </si>
  <si>
    <t>B5.1</t>
  </si>
  <si>
    <t>B5.1.1</t>
  </si>
  <si>
    <t>B5.1.2</t>
  </si>
  <si>
    <t>B5.1.3</t>
  </si>
  <si>
    <t>B5.1.4</t>
  </si>
  <si>
    <t>B5.1.5</t>
  </si>
  <si>
    <t>B5.1.6</t>
  </si>
  <si>
    <t>B5.1.7</t>
  </si>
  <si>
    <t>B5.1.8</t>
  </si>
  <si>
    <t>B5.1.9</t>
  </si>
  <si>
    <t>B5.1.10</t>
  </si>
  <si>
    <t>Management of cytokine release syndrome and central nervous system toxicities.</t>
  </si>
  <si>
    <t>B5.1.11</t>
  </si>
  <si>
    <t>B5.1.12</t>
  </si>
  <si>
    <t>Hygiene and use of personal protective equipment and attire.</t>
  </si>
  <si>
    <t>B5.1.13</t>
  </si>
  <si>
    <t>B5.1.14</t>
  </si>
  <si>
    <t>Cellular therapy emergency and disaster plan, including the Clinical Program response.</t>
  </si>
  <si>
    <t>B5.2</t>
  </si>
  <si>
    <t>The Clinical Program shall maintain a detailed list of all controlled documents including title and identifier.</t>
  </si>
  <si>
    <t>B5.3</t>
  </si>
  <si>
    <t>Standard Operating Procedures shall be sufficiently detailed and unambiguous to allow qualified staff to follow and complete the procedures successfully. Each individual Standard Operating Procedure shall include:</t>
  </si>
  <si>
    <t>B5.3.1</t>
  </si>
  <si>
    <t>B5.3.2</t>
  </si>
  <si>
    <t>B5.3.3</t>
  </si>
  <si>
    <t>B5.3.4</t>
  </si>
  <si>
    <t>B5.3.5</t>
  </si>
  <si>
    <t>B5.3.6</t>
  </si>
  <si>
    <t>B5.3.7</t>
  </si>
  <si>
    <t>A reference section listing appropriate and current literature.</t>
  </si>
  <si>
    <t>B5.3.8</t>
  </si>
  <si>
    <t>Documented approval of each procedure by the Clinical Program Director or designated physician prior to implementation and every two (2) years thereafter.</t>
  </si>
  <si>
    <t>B5.3.9</t>
  </si>
  <si>
    <t>B5.3.10</t>
  </si>
  <si>
    <t>B5.4</t>
  </si>
  <si>
    <t>Controlled documents relevant to processes being performed shall be readily available to the facility staff.</t>
  </si>
  <si>
    <t>B5.5</t>
  </si>
  <si>
    <t>Staff training and, if appropriate, competency shall be documented before performing a new or revised Standard Operating Procedure or guideline.</t>
  </si>
  <si>
    <t>B5.6</t>
  </si>
  <si>
    <t>All personnel shall follow the policies and Standard Operating Procedures related to their positions.</t>
  </si>
  <si>
    <t>B5.7</t>
  </si>
  <si>
    <t>Planned deviations shall be pre-approved by the Clinical Program Director and reviewed by the Quality Manager.</t>
  </si>
  <si>
    <t>B6</t>
  </si>
  <si>
    <t>Written criteria shall include criteria for the selection of allogeneic donors who are minors or older donors.</t>
  </si>
  <si>
    <t>The donor shall have the right to refuse to donate or withdraw consent.</t>
  </si>
  <si>
    <t>The allogeneic donor shall be informed of the potential consequences to the recipient of such refusal in the event that consent is withdrawn after the recipient begins the preparative regimen.</t>
  </si>
  <si>
    <t>In the case of a donor who is a minor, informed consent shall be obtained from the donor’s legally authorized representative in accordance with applicable laws and regulations and shall be documented.</t>
  </si>
  <si>
    <t>There shall be criteria and evaluation policies or Standard Operating Procedures in place to protect the safety of donors during the process of cellular therapy product collection.</t>
  </si>
  <si>
    <t>The Clinical Program shall confirm that clinically significant findings are reported to the prospective donor with documentation in the donor record of recommendations made for follow-up care.</t>
  </si>
  <si>
    <t>Mobilization for collection of HPC, Apheresis.</t>
  </si>
  <si>
    <t>The donor shall be evaluated for the risk of hemoglobinopathy prior to administration of the mobilization regimen.</t>
  </si>
  <si>
    <t>Laboratory testing of all donors shall be performed by a laboratory that is accredited, registered, certified, or licensed in accordance with applicable laws and regulations.</t>
  </si>
  <si>
    <t>The Clinical Program shall inform the Collection Facility and Processing Facility of donor test results or if any testing was not performed.</t>
  </si>
  <si>
    <t>There shall be a written order from a physician specifying, at a minimum, anticipated date and goals of collection and processing.</t>
  </si>
  <si>
    <t>Collection from a donor who does not meet collection safety criteria shall require documentation of the rationale for his/her selection by the donor’s physician.</t>
  </si>
  <si>
    <t>There shall be policies or Standard Operating Procedures for follow-up of donors that includes routine management and the management of collection-associated adverse events.</t>
  </si>
  <si>
    <t>A donor advocate shall be available to represent allogeneic donors who are minors or who are mentally incapacitated, as those terms are defined by applicable laws.</t>
  </si>
  <si>
    <t>Allogeneic donor infectious disease testing shall be performed using licensed donor screening tests approved or cleared by the governmental authority.</t>
  </si>
  <si>
    <t>A red cell antibody screen shall be performed on allogeneic recipients.</t>
  </si>
  <si>
    <t>Human T cell lymphotropic virus I.</t>
  </si>
  <si>
    <t>Human T cell lymphotropic virus II.</t>
  </si>
  <si>
    <t>Allogeneic donors shall be tested for Cytomegalovirus (unless previously documented to be positive).</t>
  </si>
  <si>
    <t>Allogeneic donors and recipients shall be tested for HLA alleles by a laboratory accredited by ASHI, EFI, or other appropriate organization. Typing shall include at a minimum HLA-A, B, and DRB1 type for all allogeneic donors and also HLA-C type for unrelated allogeneic donors and related allogeneic donors other than siblings.</t>
  </si>
  <si>
    <t>DNA high resolution molecular typing shall be used for HLA typing.</t>
  </si>
  <si>
    <t>There shall be a policy or Standard Operating Procedure to confirm the identity of cord blood units if verification typing cannot be performed on attached segments.</t>
  </si>
  <si>
    <t>There shall be a policy or Standard Operating Procedure for anti-HLA antibody testing for mismatched donors and recipients.</t>
  </si>
  <si>
    <t>There shall be a policy for the creation and retention of allogeneic donor records.</t>
  </si>
  <si>
    <t>B7</t>
  </si>
  <si>
    <t>B7.1</t>
  </si>
  <si>
    <t>Recipient informed consent for the cellular therapy shall be obtained and documented by a licensed health care professional familiar with the proposed cellular therapy.</t>
  </si>
  <si>
    <t>B7.1.1</t>
  </si>
  <si>
    <t>B7.2</t>
  </si>
  <si>
    <t>The attending physician shall confirm the availability and suitability of a donor or cellular therapy product prior to initiating the recipient’s preparative regimen.</t>
  </si>
  <si>
    <t>B7.2.1</t>
  </si>
  <si>
    <t>The Clinical Program shall notify the Processing Facility prior to requesting a cellular therapy product from a cord blood bank, registry, or other facility.</t>
  </si>
  <si>
    <t>B7.3</t>
  </si>
  <si>
    <t>B7.3.1</t>
  </si>
  <si>
    <t>B7.4</t>
  </si>
  <si>
    <t>There shall be policies addressing safe administration of the preparative regimen.</t>
  </si>
  <si>
    <t>B7.4.1</t>
  </si>
  <si>
    <t>The treatment orders shall include the patient’s current height and weight, specific dates of administration, daily doses (if appropriate), and route of administration of each agent.</t>
  </si>
  <si>
    <t>B7.4.2</t>
  </si>
  <si>
    <t>Preprinted orders or electronic equivalent shall be used for protocols and standardized regimens. These orders shall be verified and documented by an attending physician.</t>
  </si>
  <si>
    <t>B7.4.3</t>
  </si>
  <si>
    <t>The pharmacist verifying or preparing the drug shall check and document the doses against the protocol or standardized regimen listed on the orders.</t>
  </si>
  <si>
    <t>B7.4.4</t>
  </si>
  <si>
    <t>Prior to administration of the preparative regimen, one (1) qualified person using a validated process or two (2) qualified persons shall verify and document:</t>
  </si>
  <si>
    <t>B7.4.4.1</t>
  </si>
  <si>
    <t>The drug and dose in the bag or pill against the orders and the protocol or standardized regimen.</t>
  </si>
  <si>
    <t>B7.4.4.2</t>
  </si>
  <si>
    <t>The identity of the recipient.</t>
  </si>
  <si>
    <t>B7.5</t>
  </si>
  <si>
    <t>There shall be policies addressing safe administration of radiation therapy.</t>
  </si>
  <si>
    <t>B7.5.1</t>
  </si>
  <si>
    <t>There shall be a consultation with a radiation oncologist prior to initiation of therapy if radiation treatment is used in the preparative regimen.</t>
  </si>
  <si>
    <t>B7.5.2</t>
  </si>
  <si>
    <t>The recipient’s diagnosis, relevant medical history including pre-existing co-morbid conditions, and proposed preparative regimen shall be made available to the consulting radiation oncologist in writing.</t>
  </si>
  <si>
    <t>B7.5.3</t>
  </si>
  <si>
    <t>A documented consultation by a radiation oncologist shall address any prior radiation treatment the recipient may have received, any other factors that may increase the toxicity of the radiation, and include a plan for delivery of radiation therapy.</t>
  </si>
  <si>
    <t>B7.5.4</t>
  </si>
  <si>
    <t>Prior to administration of each dose of radiation therapy, the dose shall be verified and documented as per institutional radiation therapy standards.</t>
  </si>
  <si>
    <t>B7.5.5</t>
  </si>
  <si>
    <t>A final report of the details of the radiation therapy administered shall be documented in the recipient’s medical record.</t>
  </si>
  <si>
    <t>B7.6</t>
  </si>
  <si>
    <t>There shall be policies addressing safe administration of cellular therapy products.</t>
  </si>
  <si>
    <t>B7.6.1</t>
  </si>
  <si>
    <t>There shall be policies for determining the appropriate volume and the appropriate dose of red blood cells, cryoprotectants, and other additives.</t>
  </si>
  <si>
    <t>B7.6.2</t>
  </si>
  <si>
    <t>There shall be policies for the infusion of ABO-incompatible red cells in allogeneic cellular therapy products.</t>
  </si>
  <si>
    <t>B7.6.3</t>
  </si>
  <si>
    <t>B7.6.3.1</t>
  </si>
  <si>
    <t>B7.6.3.2</t>
  </si>
  <si>
    <t>B7.6.4</t>
  </si>
  <si>
    <t>B7.6.5</t>
  </si>
  <si>
    <t>B7.6.6</t>
  </si>
  <si>
    <t>There shall be documentation in the recipient’s medical record of the unique identifier of the administered cellular therapy product , initiation and completion times of administration, and any adverse events related to administration.</t>
  </si>
  <si>
    <t>B7.6.7</t>
  </si>
  <si>
    <t>B7.7</t>
  </si>
  <si>
    <t xml:space="preserve">There shall be policies or Standard Operating Procedures addressing appropriate follow-up of recipients after administration of preparative regimens and cellular therapy products, including, at a minimum, the management of the following elements: </t>
  </si>
  <si>
    <t>B7.7.1</t>
  </si>
  <si>
    <t>Management of nausea, vomiting, pain and other discomforts.</t>
  </si>
  <si>
    <t>B7.7.2</t>
  </si>
  <si>
    <t>Monitoring of blood counts and transfusion of blood products.</t>
  </si>
  <si>
    <t>B7.7.3</t>
  </si>
  <si>
    <t>Monitoring of infections and use of antimicrobials.</t>
  </si>
  <si>
    <t>B7.7.4</t>
  </si>
  <si>
    <t>Monitoring of organ dysfunction or failure and institution of treatment.</t>
  </si>
  <si>
    <t>B7.7.5</t>
  </si>
  <si>
    <t>Monitoring of graft failure and institution of treatment.</t>
  </si>
  <si>
    <t>B7.7.6</t>
  </si>
  <si>
    <t>Regular assessment for evidence of acute GVHD using an established staging and grading system.</t>
  </si>
  <si>
    <t>B7.7.7</t>
  </si>
  <si>
    <t>Regular assessment for evidence of chronic GVHD using an established staging and grading system.</t>
  </si>
  <si>
    <t>B7.9</t>
  </si>
  <si>
    <t>There should be policies or Standard Operating Procedures in place for post-transplant vaccination schedules and indications.</t>
  </si>
  <si>
    <t>B7.8</t>
  </si>
  <si>
    <t>B7.8.1</t>
  </si>
  <si>
    <t>When a recipient is discharged prior to engraftment, the Clinical Program shall verify that the following elements are available:</t>
  </si>
  <si>
    <t>B7.8.1.1</t>
  </si>
  <si>
    <t>A consult between the attending physician and the receiving health care professionals regarding the applicable elements in Standard B7.7.</t>
  </si>
  <si>
    <t>B7.8.1.2</t>
  </si>
  <si>
    <t>Facilities that provide appropriate location, adequate space, and protection from airborne microbial contamination.</t>
  </si>
  <si>
    <t>B7.8.1.3</t>
  </si>
  <si>
    <t>Appropriate medications, blood products, and additional care required by the recipient.</t>
  </si>
  <si>
    <t>B7.8.2</t>
  </si>
  <si>
    <t>B7.8.3</t>
  </si>
  <si>
    <t>The Clinical Program shall provide appropriate instructions to recipients prior to discharge.</t>
  </si>
  <si>
    <t>B7.10</t>
  </si>
  <si>
    <t>There shall be policies addressing indications for and safe administration of ECP if utilized by the Clinical Program.</t>
  </si>
  <si>
    <t>B7.10.1</t>
  </si>
  <si>
    <t>There shall be a consultation with the facility or physician that performs ECP prior to initiation of therapy.</t>
  </si>
  <si>
    <t>B7.10.2</t>
  </si>
  <si>
    <t>Before ECP is undertaken, there shall be a written therapy plan from an attending physician specifying the patient’s diagnosis and GVHD grade, involved organs, timing of the procedure, and any other factors that may affect the safe administration of ECP.</t>
  </si>
  <si>
    <t>B7.10.3</t>
  </si>
  <si>
    <t>B7.10.4</t>
  </si>
  <si>
    <t>The facility performing ECP shall follow written Standard Operating Procedures appropriate for the clinical condition of the patient.</t>
  </si>
  <si>
    <t>B7.11</t>
  </si>
  <si>
    <t>There shall be policies or Standard Operating Procedures addressing the administration of immune effector cells and management of complications, if applicable.</t>
  </si>
  <si>
    <t>B7.11.1</t>
  </si>
  <si>
    <t>B7.11.2</t>
  </si>
  <si>
    <t>B7.11.3</t>
  </si>
  <si>
    <t>B7.11.4</t>
  </si>
  <si>
    <t>B7.11.5</t>
  </si>
  <si>
    <t>B7.12</t>
  </si>
  <si>
    <t>B7.12.1</t>
  </si>
  <si>
    <t>There shall be policies or Standard Operating Procedures for monitoring by appropriate specialists of recipients for post-cellular therapy late effects, including at a minimum:</t>
  </si>
  <si>
    <t>B7.12.1.1</t>
  </si>
  <si>
    <t>Endocrine and reproductive function and osteoporosis.</t>
  </si>
  <si>
    <t>B7.12.1.2</t>
  </si>
  <si>
    <t>Cardiovascular risk factors.</t>
  </si>
  <si>
    <t>B7.12.1.3</t>
  </si>
  <si>
    <t>Respiratory function.</t>
  </si>
  <si>
    <t>B7.12.1.4</t>
  </si>
  <si>
    <t>Chronic renal impairment.</t>
  </si>
  <si>
    <t>B7.12.1.5</t>
  </si>
  <si>
    <t>Secondary malignancies.</t>
  </si>
  <si>
    <t>B7.12.1.6</t>
  </si>
  <si>
    <t>Growth and development of pediatric patients.</t>
  </si>
  <si>
    <t>B7.12.2</t>
  </si>
  <si>
    <t>There shall be polices or Standard Operating Procedures describing the transition of long-term pediatric recipients to adult care as appropriate.</t>
  </si>
  <si>
    <t>B7.12.2.1</t>
  </si>
  <si>
    <t>There shall be policies or Standard Operating Procedures describing the acceptance of pediatric recipients into a long-term follow-up clinic for adults.</t>
  </si>
  <si>
    <t>B8</t>
  </si>
  <si>
    <t>B8.1</t>
  </si>
  <si>
    <t>Clinical Programs shall have formal review of investigational treatment protocols and patient consent forms by a process that is approved under institutional policies and applicable laws and regulations.</t>
  </si>
  <si>
    <t>B8.1.1</t>
  </si>
  <si>
    <t>Those Clinical Programs utilizing investigational treatment protocols shall have in place a pharmacy equipped for research activities, including a process for tracking, inventory, and secured storage of investigational drugs.</t>
  </si>
  <si>
    <t>B8.1.2</t>
  </si>
  <si>
    <t>There shall be a process to manage investigational cellular therapy products.</t>
  </si>
  <si>
    <t>B8.2</t>
  </si>
  <si>
    <t>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 and the resolution.</t>
  </si>
  <si>
    <t>B8.3</t>
  </si>
  <si>
    <t>B8.3.1</t>
  </si>
  <si>
    <t>B8.3.2</t>
  </si>
  <si>
    <t>B8.3.2.1</t>
  </si>
  <si>
    <t>B8.3.2.2</t>
  </si>
  <si>
    <t>B8.3.2.3</t>
  </si>
  <si>
    <t>B8.3.2.4</t>
  </si>
  <si>
    <t>B8.3.2.5</t>
  </si>
  <si>
    <t>B8.4</t>
  </si>
  <si>
    <t>B9</t>
  </si>
  <si>
    <t>B9.1</t>
  </si>
  <si>
    <t>B9.1.1</t>
  </si>
  <si>
    <t>B9.1.2</t>
  </si>
  <si>
    <t>B9.1.3</t>
  </si>
  <si>
    <t>B9.2</t>
  </si>
  <si>
    <t>The Clinical Program should collect all data elements included in the applicable CIBMTR Cellular Therapy forms or EBMT forms.</t>
  </si>
  <si>
    <t>B9.3</t>
  </si>
  <si>
    <t>The Clinical Program shall define staff responsible for collecting data and, as appropriate, reporting data to institutional repositories and CIBMTR or EBMT.</t>
  </si>
  <si>
    <t>B9.3.1</t>
  </si>
  <si>
    <t>Defined data management staff should participate in continuing education annually.</t>
  </si>
  <si>
    <t>B10</t>
  </si>
  <si>
    <t>B10.1</t>
  </si>
  <si>
    <t>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t>
  </si>
  <si>
    <t>B10.1.1</t>
  </si>
  <si>
    <t>B10.1.2</t>
  </si>
  <si>
    <t>Cleaning and sanitation records shall be retained for a minimum of three (3) years or longer in accordance with applicable laws or regulations.</t>
  </si>
  <si>
    <t>B10.2</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</si>
  <si>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is latest.</t>
  </si>
  <si>
    <t>B10.3</t>
  </si>
  <si>
    <t>B10.4</t>
  </si>
  <si>
    <t>B10.4.1</t>
  </si>
  <si>
    <t>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t>
  </si>
  <si>
    <t>B10.4.2</t>
  </si>
  <si>
    <t>For all critical electronic record systems, there shall be policies, Standard Operating Procedures, and system elements to maintain the accuracy, integrity, identity, and confidentiality of all records.</t>
  </si>
  <si>
    <t>B10.4.3</t>
  </si>
  <si>
    <t>B10.4.4</t>
  </si>
  <si>
    <t>B10.4.5</t>
  </si>
  <si>
    <t>B10.4.6</t>
  </si>
  <si>
    <t>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t>
  </si>
  <si>
    <t>B10.4.7</t>
  </si>
  <si>
    <t>For all critical electronic record systems, there shall be written Standard Operating Procedures for record entry, verification, and revision.</t>
  </si>
  <si>
    <t>B10.4.7.1</t>
  </si>
  <si>
    <t>B10.4.7.2</t>
  </si>
  <si>
    <t>B10.4.8</t>
  </si>
  <si>
    <t>B10.4.9</t>
  </si>
  <si>
    <t>B10.4.9.1</t>
  </si>
  <si>
    <t>B10.4.9.2</t>
  </si>
  <si>
    <t>B10.4.9.3</t>
  </si>
  <si>
    <t>B10.4.9.4</t>
  </si>
  <si>
    <t>B10.5</t>
  </si>
  <si>
    <t>B10.5.1</t>
  </si>
  <si>
    <t>B10.5.2</t>
  </si>
  <si>
    <t>The Clinical Program shall furnish outcome data, related to the safety, purity, or potency of the cellular therapy product involved, to other facilities involved in the collection or processing of the cellular therapy product.</t>
  </si>
  <si>
    <t>07ref</t>
  </si>
  <si>
    <t>HEAD</t>
  </si>
  <si>
    <t>list</t>
  </si>
  <si>
    <t>C1</t>
  </si>
  <si>
    <t>C1.1</t>
  </si>
  <si>
    <t>These Standards apply to all collection, storage, and distribution activities performed in the Apheresis Collection Facility for cellular therapy products obtained from living donors.</t>
  </si>
  <si>
    <t>C1.2</t>
  </si>
  <si>
    <t>C1.3</t>
  </si>
  <si>
    <t>C1.3.1</t>
  </si>
  <si>
    <t>C1.4</t>
  </si>
  <si>
    <t>The Apheresis Collection Facility shall have an Apheresis Collection Facility Director, an Apheresis Collection Facility Medical Director, a Quality Manager, and a minimum of one (1) additional designated staff member. This team shall have been in place and performing cellular therapy product collections for at least twelve (12) months preceding initial accreditation.</t>
  </si>
  <si>
    <t>C1.5</t>
  </si>
  <si>
    <t>C2</t>
  </si>
  <si>
    <t>C2.1</t>
  </si>
  <si>
    <t>There shall be appropriate designated areas for collection of cellular therapy products, for collected products, and for storage of equipment, supplies, and reagents.</t>
  </si>
  <si>
    <t>C2.1.1</t>
  </si>
  <si>
    <t>C2.1.2</t>
  </si>
  <si>
    <t>There shall be a designated area for collection with appropriate location and adequate space and design to minimize the risk of airborne microbial contamination.</t>
  </si>
  <si>
    <t>C2.1.3</t>
  </si>
  <si>
    <t>There shall be a process to control storage areas to prevent mix-ups, contamination, and cross-contamination of all cellular therapy products.</t>
  </si>
  <si>
    <t>C2.1.4</t>
  </si>
  <si>
    <t>C2.2</t>
  </si>
  <si>
    <t>C2.3</t>
  </si>
  <si>
    <t>Apheresis Collection Facility parameters and environmental conditions shall be controlled to protect the safety and comfort of donors and personnel.</t>
  </si>
  <si>
    <t>C2.4</t>
  </si>
  <si>
    <t>There shall be a written assessment of critical Apheresis Collection Facility parameters that may affect cellular therapy product viability, integrity, contamination, or cross-contamination during collection.</t>
  </si>
  <si>
    <t>C2.4.1</t>
  </si>
  <si>
    <t>The written assessment shall include temperature and humidity at a minimum.</t>
  </si>
  <si>
    <t>C2.4.2</t>
  </si>
  <si>
    <t>C2.5</t>
  </si>
  <si>
    <t>When using collection methods that may result in contamination or cross-contamination of cellular therapy products, critical environmental conditions shall be controlled, monitored, and recorded, where appropriate, for air quality and surface contaminants.</t>
  </si>
  <si>
    <t>C2.6</t>
  </si>
  <si>
    <t>C2.7</t>
  </si>
  <si>
    <t>C2.8</t>
  </si>
  <si>
    <t>C2.9</t>
  </si>
  <si>
    <t>The Apheresis Collection Facility shall be operated in a manner designed to minimize risks to the health and safety of employees, donors, visitors, and volunteers.</t>
  </si>
  <si>
    <t>C2.10</t>
  </si>
  <si>
    <t>The Apheresis Collection Facility shall have a written safety manual that includes instructions for action in case of exposure, as applicable, to communicable disease and to chemical, biological, or radiological hazards.</t>
  </si>
  <si>
    <t>C2.11</t>
  </si>
  <si>
    <t>All waste generated by the Apheresis Collection Facility activities shall be disposed of in a manner that minimizes any hazard to facility personnel and to the environment in accordance with applicable laws and regulations.</t>
  </si>
  <si>
    <t>C2.12</t>
  </si>
  <si>
    <t>C3</t>
  </si>
  <si>
    <t>C3.1</t>
  </si>
  <si>
    <t>C3.1.1</t>
  </si>
  <si>
    <t>There shall be an Apheresis Collection Facility Director with a medical degree or degree in a relevant science, with two (2) years of postgraduate training and experience in cellular therapy product collection procedures at a minimum. The Apheresis Collection Facility Director may also serve as the Apheresis Collection Facility Medical Director, if appropriately credentialed.</t>
  </si>
  <si>
    <t>C3.1.2</t>
  </si>
  <si>
    <t>The Apheresis Collection Facility Director shall be responsible for all Standard Operating Procedures, technical procedures, performance of the collection procedure, supervision of staff, administrative operations, and the Quality Management Program, including compliance with these Standards and applicable laws and regulations.</t>
  </si>
  <si>
    <t>C3.1.3</t>
  </si>
  <si>
    <t>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</si>
  <si>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C3.1.4</t>
  </si>
  <si>
    <t>The Apheresis Collection Facility Director shall participate in a minimum of ten (10) hours of educational activities related to cellular therapy annually.</t>
  </si>
  <si>
    <t>C3.1.4.1</t>
  </si>
  <si>
    <t>C3.2</t>
  </si>
  <si>
    <t>C3.2.1</t>
  </si>
  <si>
    <t>There shall be an Apheresis Collection Facility Medical Director who is a licensed physician with postgraduate certification, and training in cellular therapy product collection and transplantation.</t>
  </si>
  <si>
    <t>C3.2.2</t>
  </si>
  <si>
    <t>C3.2.3</t>
  </si>
  <si>
    <t>The Apheresis Collection Facility Medical Director shall have at least two (2) years experience in performing or supervising cellular therapy product collection procedures.</t>
  </si>
  <si>
    <t>C3.2.4</t>
  </si>
  <si>
    <t>The Apheresis Collection Facility Medical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t>
  </si>
  <si>
    <t>C3.2.5</t>
  </si>
  <si>
    <t>The Apheresis Collection Facility Medical Director shall participate in a minimum of ten (10) hours of educational activities related to cellular therapy annually.</t>
  </si>
  <si>
    <t>C3.2.5.1</t>
  </si>
  <si>
    <t>C3.3</t>
  </si>
  <si>
    <t>C3.3.1</t>
  </si>
  <si>
    <t>C3.3.2</t>
  </si>
  <si>
    <t>The Apheresis Collection Facility Quality Manager should have a reporting structure independent of cellular therapy product manufacturing.</t>
  </si>
  <si>
    <t>C3.3.3</t>
  </si>
  <si>
    <t>The Apheresis Collection Facility Quality Manager shall participate in a minimum of ten (10) hours of educational activities related to cellular therapy, cell collection, and quality management annually.</t>
  </si>
  <si>
    <t>C3.3.3.1</t>
  </si>
  <si>
    <t>C3.4</t>
  </si>
  <si>
    <t>C3.4.1</t>
  </si>
  <si>
    <t>C3.4.2</t>
  </si>
  <si>
    <t>For Apheresis Collection Facilities collecting cellular therapy products from pediatric donors, physicians and collection staff shall have documented training and experience with pediatric donors.</t>
  </si>
  <si>
    <t>C4</t>
  </si>
  <si>
    <t>C4.1</t>
  </si>
  <si>
    <t>There shall be a Quality Management Program that incorporates key performance data.</t>
  </si>
  <si>
    <t>C4.1.1</t>
  </si>
  <si>
    <t>C4.18</t>
  </si>
  <si>
    <t>The Apheresis Collection Facility Director or designee shall annually review the effectiveness of the Quality Management Program.</t>
  </si>
  <si>
    <t>C4.2</t>
  </si>
  <si>
    <t>C4.2.1</t>
  </si>
  <si>
    <t>C4.17</t>
  </si>
  <si>
    <t>The Apheresis Collection Facility Director or designee shall review the quality management activities with representatives in key positions in all elements of the cellular therapy program, at a minimum, quarterly.</t>
  </si>
  <si>
    <t>C4.17.3</t>
  </si>
  <si>
    <t>C4.3</t>
  </si>
  <si>
    <t>C4.3.1</t>
  </si>
  <si>
    <t>C4.4</t>
  </si>
  <si>
    <t>C4.4.1</t>
  </si>
  <si>
    <t>C4.4.2</t>
  </si>
  <si>
    <t>C4.4.2.1</t>
  </si>
  <si>
    <t>C4.4.2.2</t>
  </si>
  <si>
    <t>C4.4.2.3</t>
  </si>
  <si>
    <t>C4.4.2.4</t>
  </si>
  <si>
    <t>C4.4.2.5</t>
  </si>
  <si>
    <t>C4.5</t>
  </si>
  <si>
    <t>C4.5.2</t>
  </si>
  <si>
    <t>C4.5.1</t>
  </si>
  <si>
    <t>C4.5.1.1</t>
  </si>
  <si>
    <t>C4.5.1.2</t>
  </si>
  <si>
    <t>C4.5.1.3</t>
  </si>
  <si>
    <t>C4.5.1.4</t>
  </si>
  <si>
    <t>C4.5.3</t>
  </si>
  <si>
    <t>C4.5.3.1</t>
  </si>
  <si>
    <t>C4.5.3.2</t>
  </si>
  <si>
    <t>C4.5.3.3</t>
  </si>
  <si>
    <t>C4.5.3.4</t>
  </si>
  <si>
    <t>C4.5.3.5</t>
  </si>
  <si>
    <t>C4.5.3.6</t>
  </si>
  <si>
    <t>A system for document change control that includes a description of the change, the signature of approving individual(s), approval date(s), communication or training on the change as applicable, effective date, and archival date.</t>
  </si>
  <si>
    <t>C4.5.3.7</t>
  </si>
  <si>
    <t>C4.5.3.8</t>
  </si>
  <si>
    <t>C4.6</t>
  </si>
  <si>
    <t>C4.6.1</t>
  </si>
  <si>
    <t>C4.6.2</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</si>
  <si>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</si>
  <si>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C4.6.3</t>
  </si>
  <si>
    <t>C4.7</t>
  </si>
  <si>
    <t>C4.7.1</t>
  </si>
  <si>
    <t>Criteria for cellular therapy product safety, product efficacy, or the clinical outcome shall be determined and shall be reviewed at regular time intervals.</t>
  </si>
  <si>
    <t>C4.7.2</t>
  </si>
  <si>
    <t>C4.7.3</t>
  </si>
  <si>
    <t>C4.8</t>
  </si>
  <si>
    <t>The Quality Management Plan shall include, or summarize and reference, policies and Standard Operating Procedures for, and a schedule of, audits of the Apheresis Collection Facility’s activities to verify compliance with elements of the Quality Management Program and policies and Standard Operating Procedures, applicable laws or regulations, and these Standards.</t>
  </si>
  <si>
    <t>C4.8.1</t>
  </si>
  <si>
    <t>C4.8.2</t>
  </si>
  <si>
    <t>C4.8.3</t>
  </si>
  <si>
    <t>Audits shall include:</t>
  </si>
  <si>
    <t>C4.8.3.1</t>
  </si>
  <si>
    <t>Annual audit of documentation of donor eligibility determination prior to start of the collection procedure.</t>
  </si>
  <si>
    <t>C4.8.3.2</t>
  </si>
  <si>
    <t>Annual audit of documentation of interim assessment of donor suitability and eligibility prior to the start of the collection procedure.</t>
  </si>
  <si>
    <t>C4.8.3.3</t>
  </si>
  <si>
    <t>C4.8.3.4</t>
  </si>
  <si>
    <t>C4.9</t>
  </si>
  <si>
    <t>C4.9.1</t>
  </si>
  <si>
    <t>Notification of the recipient’s physician and any other facility in receipt of the cellular therapy product.</t>
  </si>
  <si>
    <t>C4.9.2</t>
  </si>
  <si>
    <t>C4.9.3</t>
  </si>
  <si>
    <t>C4.9.4</t>
  </si>
  <si>
    <t>Reporting to regulatory agencies, if appropriate.</t>
  </si>
  <si>
    <t>C4.10</t>
  </si>
  <si>
    <t>C4.10.1</t>
  </si>
  <si>
    <t>C4.10.2</t>
  </si>
  <si>
    <t>C4.10.2.1</t>
  </si>
  <si>
    <t>C4.10.2.2</t>
  </si>
  <si>
    <t>C4.10.3</t>
  </si>
  <si>
    <t>C4.10.3.1</t>
  </si>
  <si>
    <t>C4.10.3.2</t>
  </si>
  <si>
    <t>C4.10.3.3</t>
  </si>
  <si>
    <t>C4.10.3.4</t>
  </si>
  <si>
    <t>C4.10.4</t>
  </si>
  <si>
    <t>C4.10.4.1</t>
  </si>
  <si>
    <t>C4.10.4.2</t>
  </si>
  <si>
    <t>C4.10.5</t>
  </si>
  <si>
    <t>C4.10.5.1</t>
  </si>
  <si>
    <t>C4.10.5.2</t>
  </si>
  <si>
    <t>C4.11</t>
  </si>
  <si>
    <t>C4.12</t>
  </si>
  <si>
    <t>The Quality Management Plan shall include, or summarize and reference, policies and Standard Operating Procedures for actions to take in the event the Apheresis Collection Facility’s operations are interrupted.</t>
  </si>
  <si>
    <t>C4.13</t>
  </si>
  <si>
    <t>The Quality Management Plan shall include, or summarize and reference, policies and Standard Operating Procedures for qualification of critical manufacturers, vendors, equipment, supplies, reagents , facilities, and services.</t>
  </si>
  <si>
    <t>C4.13.1</t>
  </si>
  <si>
    <t>Reagents that are not the appropriate grade shall undergo qualification for the intended use.</t>
  </si>
  <si>
    <t>C4.13.2</t>
  </si>
  <si>
    <t>C4.13.3</t>
  </si>
  <si>
    <t>Qualification plans, results, and reports shall be reviewed and approved by the Quality Manager and Apheresis Collection Facility Director or designee.</t>
  </si>
  <si>
    <t>C4.14</t>
  </si>
  <si>
    <t>C4.14.1</t>
  </si>
  <si>
    <t>Critical procedures to be validated shall include at least the following: collection procedures, testing, labeling, storage, and distribution.</t>
  </si>
  <si>
    <t>C4.14.2</t>
  </si>
  <si>
    <t>C4.14.2.1</t>
  </si>
  <si>
    <t>C4.14.2.2</t>
  </si>
  <si>
    <t>C4.14.2.3</t>
  </si>
  <si>
    <t>C4.14.2.4</t>
  </si>
  <si>
    <t>C4.14.2.5</t>
  </si>
  <si>
    <t>C4.14.2.6</t>
  </si>
  <si>
    <t>C4.14.2.7</t>
  </si>
  <si>
    <t>Review and approval of the validation plan, validation report, and conclusion by the Quality Manager or designee and the Apheresis Collection Facility Director or designee.</t>
  </si>
  <si>
    <t>C4.14.3</t>
  </si>
  <si>
    <t>C4.15</t>
  </si>
  <si>
    <t>C4.16</t>
  </si>
  <si>
    <t>C4.16.1</t>
  </si>
  <si>
    <t>Feedback shall be obtained from associated Clinical Programs and Processing Facilities.</t>
  </si>
  <si>
    <t>C4.16.2</t>
  </si>
  <si>
    <t>Feedback shall be obtained from donors or legally authorized representatives.</t>
  </si>
  <si>
    <t>C4.17.1</t>
  </si>
  <si>
    <t>C4.17.2</t>
  </si>
  <si>
    <t>C4.18.1</t>
  </si>
  <si>
    <t>The annual report and documentation of the review findings shall be made available to key personnel, the Clinical Program Director, and the Processing Facility Director.</t>
  </si>
  <si>
    <t>C5</t>
  </si>
  <si>
    <t>C5.1</t>
  </si>
  <si>
    <t>The Apheresis Collection Facility shall establish and maintain policies or Standard Operating Procedures addressing critical aspects of operations and management in addition to those required in C4. These documents shall include all elements required by these Standards and shall address at a minimum:</t>
  </si>
  <si>
    <t>C5.1.1</t>
  </si>
  <si>
    <t>C5.1.2</t>
  </si>
  <si>
    <t>C5.1.3</t>
  </si>
  <si>
    <t>C5.1.4</t>
  </si>
  <si>
    <t>C5.1.5</t>
  </si>
  <si>
    <t>C5.1.6</t>
  </si>
  <si>
    <t>C5.1.7</t>
  </si>
  <si>
    <t>C5.1.8</t>
  </si>
  <si>
    <t>C5.1.9</t>
  </si>
  <si>
    <t>C5.1.10</t>
  </si>
  <si>
    <t>C5.1.11</t>
  </si>
  <si>
    <t>C5.1.12</t>
  </si>
  <si>
    <t>C5.1.13</t>
  </si>
  <si>
    <t>C5.1.14</t>
  </si>
  <si>
    <t>C5.1.15</t>
  </si>
  <si>
    <t>C5.1.16</t>
  </si>
  <si>
    <t>C5.1.17</t>
  </si>
  <si>
    <t>C5.1.18</t>
  </si>
  <si>
    <t>C5.1.19</t>
  </si>
  <si>
    <t>Cellular therapy emergency and disaster plan, including the Apheresis Collection Facility response.</t>
  </si>
  <si>
    <t>C5.2</t>
  </si>
  <si>
    <t>The Apheresis Collection Facility shall maintain a detailed list of all controlled documents, including title and identifier.</t>
  </si>
  <si>
    <t>C5.3</t>
  </si>
  <si>
    <t>C5.3.1</t>
  </si>
  <si>
    <t>C5.3.2</t>
  </si>
  <si>
    <t>C5.3.3</t>
  </si>
  <si>
    <t>C5.3.4</t>
  </si>
  <si>
    <t>C5.3.5</t>
  </si>
  <si>
    <t>C5.3.6</t>
  </si>
  <si>
    <t>C5.3.7</t>
  </si>
  <si>
    <t>C5.3.8</t>
  </si>
  <si>
    <t>Documented approval of each procedure by the Apheresis Collection Facility Director or Medical Director, as appropriate, prior to implementation and every two (2) years thereafter.</t>
  </si>
  <si>
    <t>C5.3.9</t>
  </si>
  <si>
    <t>C5.3.10</t>
  </si>
  <si>
    <t>C5.4</t>
  </si>
  <si>
    <t>C5.5</t>
  </si>
  <si>
    <t>Staff training and, if appropriate, competency shall be documented before performing a new or revised Standard Operating Procedure.</t>
  </si>
  <si>
    <t>C5.6</t>
  </si>
  <si>
    <t>C5.7</t>
  </si>
  <si>
    <t>Planned deviations shall be pre-approved by the Apheresis Collection Facility Director and/or Medical Director, and reviewed by the Quality Manager.</t>
  </si>
  <si>
    <t>C6</t>
  </si>
  <si>
    <t>C6.3.1.1</t>
  </si>
  <si>
    <t>The Apheresis Collection Facility shall confirm that clinically significant findings are reported to the prospective donor with documentation in the donor record of recommendations made for follow-up care.</t>
  </si>
  <si>
    <t>Collection from a donor who does not meet collection safety criteria shall require documentation of the rationale for his/her selection by the donor’s physician. Collection staff shall document review of these donor safety issues.</t>
  </si>
  <si>
    <t>C6.3.7.1</t>
  </si>
  <si>
    <t>There shall be written documentation of issues of donor health that pertain to the safety of the collection procedure available to the Apheresis Collection Facility staff. Collection staff shall document review of these issues prior to collection.</t>
  </si>
  <si>
    <t>C6.4.3</t>
  </si>
  <si>
    <t>The Apheresis Collection Facility shall comply with B6.4.6 through B6.4.6.8 when primarily responsible for donor screening for transmissible disease.</t>
  </si>
  <si>
    <t>C6.4.4</t>
  </si>
  <si>
    <t>The Apheresis Collection Facility shall comply with B6.4.7 through B6.4.11 when primarily responsible for infectious and non-infectious disease testing of donors.</t>
  </si>
  <si>
    <t>C6.4.5</t>
  </si>
  <si>
    <t>The Apheresis Collection Facility shall comply with B6.4.3, B6.4.4, and B6.4.12 through B6.4.12.4 when primarily responsible for testing for the selection of allogeneic donors.</t>
  </si>
  <si>
    <t>C6.4.8</t>
  </si>
  <si>
    <t>C6.5</t>
  </si>
  <si>
    <t>There shall be policies covering the creation and retention of donor records including at a minimum:</t>
  </si>
  <si>
    <t>C6.5.1</t>
  </si>
  <si>
    <t>C6.5.2</t>
  </si>
  <si>
    <t>C6.5.3</t>
  </si>
  <si>
    <t>C6.5.4</t>
  </si>
  <si>
    <t>C6.5.5</t>
  </si>
  <si>
    <t>C7</t>
  </si>
  <si>
    <t>C7.1</t>
  </si>
  <si>
    <t>C7.1.1</t>
  </si>
  <si>
    <t>Cellular therapy products shall be identified according to ISBT 128 standard terminology or Eurocode.</t>
  </si>
  <si>
    <t>C7.1.2</t>
  </si>
  <si>
    <t>Coding and labeling technologies shall be implemented using ISBT 128 or Eurocode.</t>
  </si>
  <si>
    <t>C7.2</t>
  </si>
  <si>
    <t>C7.2.1</t>
  </si>
  <si>
    <t>C7.2.1.1</t>
  </si>
  <si>
    <t>C7.2.1.2</t>
  </si>
  <si>
    <t>C7.2.2</t>
  </si>
  <si>
    <t>Pre-printed labels shall be held upon receipt from the manufacturer pending review and proofing against a copy or template approved by the Apheresis Collection Facility Director or designee to confirm accuracy regarding identity, content, and conformity.</t>
  </si>
  <si>
    <t>C7.2.3</t>
  </si>
  <si>
    <t>C7.2.4</t>
  </si>
  <si>
    <t>C7.2.4.1</t>
  </si>
  <si>
    <t>C7.2.5</t>
  </si>
  <si>
    <t>C7.2.5.1</t>
  </si>
  <si>
    <t>C7.2.5.2</t>
  </si>
  <si>
    <t>C7.2.6</t>
  </si>
  <si>
    <t>C7.2.7</t>
  </si>
  <si>
    <t>The information entered on a container label shall be verified by one (1) qualified staff member using a validated process or two (2) qualified staff members.</t>
  </si>
  <si>
    <t>C7.2.8</t>
  </si>
  <si>
    <t>C7.2.9</t>
  </si>
  <si>
    <t>C7.2.10</t>
  </si>
  <si>
    <t>C7.2.11</t>
  </si>
  <si>
    <t>C7.2.12</t>
  </si>
  <si>
    <t>C7.3</t>
  </si>
  <si>
    <t>C7.3.1</t>
  </si>
  <si>
    <t>C7.3.1.1</t>
  </si>
  <si>
    <t>C7.3.1.2</t>
  </si>
  <si>
    <t>C7.3.1.3</t>
  </si>
  <si>
    <t>C7.3.1.4</t>
  </si>
  <si>
    <t>C7.3.1.5</t>
  </si>
  <si>
    <t>The facility associated with each identifier shall be named in the documents to accompany the cellular therapy product.</t>
  </si>
  <si>
    <t>C7.4</t>
  </si>
  <si>
    <t>C7.4.1</t>
  </si>
  <si>
    <t>At all stages of collection, the cellular therapy product shall be labeled with the proper name of the product and the unique numeric or alphanumeric identifier, at a minimum.</t>
  </si>
  <si>
    <t>C7.4.3</t>
  </si>
  <si>
    <t>C7.4.4</t>
  </si>
  <si>
    <t>C7.4.6</t>
  </si>
  <si>
    <t>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t>
  </si>
  <si>
    <t>C7.4.2</t>
  </si>
  <si>
    <t>C7.4.5</t>
  </si>
  <si>
    <t>A cellular therapy product collected in or designated for use in the U.S. shall be accompanied by the elements listed in the Accompanying Documentation table in Appendix IV at the time it leaves the control of the Apheresis Collection Facility.</t>
  </si>
  <si>
    <t>C7.4.7</t>
  </si>
  <si>
    <t>C7.4.8</t>
  </si>
  <si>
    <t>C8</t>
  </si>
  <si>
    <t>C8.1</t>
  </si>
  <si>
    <t>Collection of cellular therapy products shall be performed according to written Standard Operating Procedures.</t>
  </si>
  <si>
    <t>C8.2</t>
  </si>
  <si>
    <t>There shall be a process for inventory control that encompasses equipment, supplies, reagents, and labels.</t>
  </si>
  <si>
    <t>C8.2.1</t>
  </si>
  <si>
    <t>There shall be a system to uniquely identify and track and trace all critical equipment, supplies, reagents, and labels used in the collection of cellular therapy products.</t>
  </si>
  <si>
    <t>C8.2.2</t>
  </si>
  <si>
    <t>C8.2.3</t>
  </si>
  <si>
    <t>C8.3</t>
  </si>
  <si>
    <t>Equipment shall be inspected for cleanliness and verified to be in compliance with the maintenance schedule prior to use. Equipment shall also be standardized and calibrated on a regularly scheduled basis and after a critical repair or move as described in Standard Operating Procedures and in accordance with the manufacturer’s recommendations.</t>
  </si>
  <si>
    <t>C8.3.1</t>
  </si>
  <si>
    <t>C8.3.2</t>
  </si>
  <si>
    <t>When equipment is found to be out of calibration or specification, there shall be a defined process for action required for cellular therapy products collected since the last calibration.</t>
  </si>
  <si>
    <t>C8.4</t>
  </si>
  <si>
    <t>C8.5</t>
  </si>
  <si>
    <t>Autologous or CMV-appropriate and irradiated blood components shall be available during the apheresis collection procedure for all donors.</t>
  </si>
  <si>
    <t>C8.5.1</t>
  </si>
  <si>
    <t>Allogeneic blood components administered to the donor during apheresis collection should be irradiated prior to transfusion.</t>
  </si>
  <si>
    <t>C8.6</t>
  </si>
  <si>
    <t>There shall be a written order from a physician specifying, at a minimum, anticipated date and goals of collection.</t>
  </si>
  <si>
    <t>C8.7</t>
  </si>
  <si>
    <t>C8.8</t>
  </si>
  <si>
    <t>C8.9</t>
  </si>
  <si>
    <t>There shall be written documentation of a daily assessment of donor suitability for the collection procedure performed by a qualified person immediately prior to each collection procedure.</t>
  </si>
  <si>
    <t>C8.10</t>
  </si>
  <si>
    <t>C8.10.1</t>
  </si>
  <si>
    <t>Adequacy of central line placement shall be verified by the Apheresis Collection Facility prior to initiating the collection procedure.</t>
  </si>
  <si>
    <t>C8.11</t>
  </si>
  <si>
    <t>C8.12</t>
  </si>
  <si>
    <t>C8.12.1</t>
  </si>
  <si>
    <t>C8.12.2</t>
  </si>
  <si>
    <t>Methods for collection shall employ procedures validated to result in acceptable cell viability, sterility, and recovery.</t>
  </si>
  <si>
    <t>C8.13</t>
  </si>
  <si>
    <t>C8.14</t>
  </si>
  <si>
    <t>C8.15</t>
  </si>
  <si>
    <t>C8.16</t>
  </si>
  <si>
    <t>C8.16.1</t>
  </si>
  <si>
    <t>C8.17</t>
  </si>
  <si>
    <t>C8.17.1</t>
  </si>
  <si>
    <t>Before ECP is undertaken, there shall be a written therapy plan from a physician specifying the patient’s diagnosis and GVHD grade, involved organs, indication, timing of the procedure, proposed regimen, and any other factors that may affect the safe treatment with ECP.</t>
  </si>
  <si>
    <t>C8.17.2</t>
  </si>
  <si>
    <t>The ECP shall be performed according to written standard operating procedures of the facility performing the procedure appropriate for the clinical condition of the patient.</t>
  </si>
  <si>
    <t>C8.17.3</t>
  </si>
  <si>
    <t>A final report of the details of the ECP treatment shall be documented in the patient’s medical record.</t>
  </si>
  <si>
    <t>C9</t>
  </si>
  <si>
    <t>C9.1</t>
  </si>
  <si>
    <t>Apheresis Collection Facilities shall control storage areas to prevent mix-ups, deterioration, contamination, cross-contamination, and improper release or distribution of cellular therapy products.</t>
  </si>
  <si>
    <t>C9.2</t>
  </si>
  <si>
    <t>C10</t>
  </si>
  <si>
    <t>C10.1</t>
  </si>
  <si>
    <t>Standard Operating Procedures for transportation and shipping of the cellular therapy product shall be designed to protect the integrity of the product and the health and safety of individuals in the immediate area.</t>
  </si>
  <si>
    <t>C10.2</t>
  </si>
  <si>
    <t>C10.3</t>
  </si>
  <si>
    <t>The cellular therapy product shall be transported or shipped to the Processing Facility in a validated container at a temperature defined in a Standard Operating Procedure.</t>
  </si>
  <si>
    <t>C10.3.1</t>
  </si>
  <si>
    <t>Cellular therapy products that are transported or shipped from the collection site to the Processing Facility shall be in an outer container made of material adequate to withstand leakage of contents, impact shocks, pressure changes, temperature changes, puncture, and other conditions incident to ordinary handling.</t>
  </si>
  <si>
    <t>C10.3.2</t>
  </si>
  <si>
    <t>C10.4</t>
  </si>
  <si>
    <t>C10.5</t>
  </si>
  <si>
    <t>C11</t>
  </si>
  <si>
    <t>C11.1</t>
  </si>
  <si>
    <t>GENERAL REQUIREMENTS</t>
  </si>
  <si>
    <t>C11.1.1</t>
  </si>
  <si>
    <t>C11.1.1.1</t>
  </si>
  <si>
    <t>C11.1.1.2</t>
  </si>
  <si>
    <t>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t>
  </si>
  <si>
    <t>C11.1.2</t>
  </si>
  <si>
    <t>Records shall be maintained in such a way as to preserve their integrity, preservation, and retrieval.</t>
  </si>
  <si>
    <t>C11.1.4</t>
  </si>
  <si>
    <t>Safeguards to secure the confidentiality of all records and communications between the collection, processing, and clinical facilities, and their recipients and donors, shall be established and followed in compliance with applicable laws and regulations.</t>
  </si>
  <si>
    <t>C11.1.3</t>
  </si>
  <si>
    <t>Records shall be accurate, legible, and indelible.</t>
  </si>
  <si>
    <t>C11.2</t>
  </si>
  <si>
    <t>The Apheresis Collection Facility shall define and follow good documentation practices.</t>
  </si>
  <si>
    <t>C11.3</t>
  </si>
  <si>
    <t>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t>
  </si>
  <si>
    <t>C11.3.1</t>
  </si>
  <si>
    <t>C11.3.2</t>
  </si>
  <si>
    <t>C11.4</t>
  </si>
  <si>
    <t>Records to allow tracking and tracing of cellular therapy products shall be maintained for a minimum of ten (10) years after the administration, distribution, disposition, or expiration of the cellular therapy product, whichever is latest. These records shall include product identity, unique numeric or alphanumeric identifier, and collection date and time; and donor and recipient identification as far as known.</t>
  </si>
  <si>
    <t>C11.5</t>
  </si>
  <si>
    <t>Recipient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is latest.</t>
  </si>
  <si>
    <t>C11.6</t>
  </si>
  <si>
    <t>Research records shall be maintained in a confidential manner as required by applicable laws and regulations or for a minimum of ten (10) years after the administration, distribution, disposition, or expiration of the cellular therapy product, whichever is latest.</t>
  </si>
  <si>
    <t>C11.7</t>
  </si>
  <si>
    <t>C11.7.1</t>
  </si>
  <si>
    <t>C11.7.2</t>
  </si>
  <si>
    <t>C11.7.3</t>
  </si>
  <si>
    <t>C11.7.4</t>
  </si>
  <si>
    <t>C11.7.5</t>
  </si>
  <si>
    <t>C11.7.6</t>
  </si>
  <si>
    <t>C11.7.7</t>
  </si>
  <si>
    <t>C11.7.7.1</t>
  </si>
  <si>
    <t>C11.7.7.2</t>
  </si>
  <si>
    <t>C11.7.8</t>
  </si>
  <si>
    <t>C11.7.9</t>
  </si>
  <si>
    <t>C11.7.9.1</t>
  </si>
  <si>
    <t>C11.7.9.2</t>
  </si>
  <si>
    <t>C11.7.9.3</t>
  </si>
  <si>
    <t>C11.7.9.4</t>
  </si>
  <si>
    <t>C11.7.9.5</t>
  </si>
  <si>
    <t>C11.7.9.6</t>
  </si>
  <si>
    <t>C11.7.9.7</t>
  </si>
  <si>
    <t>C11.8</t>
  </si>
  <si>
    <t>C11.8.1</t>
  </si>
  <si>
    <t>The Apheresis Collection Facility shall furnish to the facility of final disposition a copy of all records relating to the collection procedures performed related to the safety, purity, or potency of the cellular therapy product involved.</t>
  </si>
  <si>
    <t>C11.8.2</t>
  </si>
  <si>
    <t>C12</t>
  </si>
  <si>
    <t>C12.1</t>
  </si>
  <si>
    <t>CM1</t>
  </si>
  <si>
    <t>General</t>
  </si>
  <si>
    <t>CM1.1</t>
  </si>
  <si>
    <t>These Standards apply to all collection, storage, and distribution activities performed in the Marrow Collection Facility for cellular therapy products obtained from living donors.</t>
  </si>
  <si>
    <t>CM1.2</t>
  </si>
  <si>
    <t>CM1.3</t>
  </si>
  <si>
    <t>CM1.3.1</t>
  </si>
  <si>
    <t>CM1.4</t>
  </si>
  <si>
    <t>The Marrow Collection Facility shall have a Marrow Collection Facility Medical Director, a Quality Manager, and a minimum of one (1) additional designated staff member. This team shall have been in place and performing cellular therapy product collections for at least twelve (12) months preceding initial accreditation.</t>
  </si>
  <si>
    <t>CM1.5</t>
  </si>
  <si>
    <t>CM2</t>
  </si>
  <si>
    <t>CM2.1</t>
  </si>
  <si>
    <t>CM2.1.1</t>
  </si>
  <si>
    <t>CM2.1.2</t>
  </si>
  <si>
    <t>CM2.1.3</t>
  </si>
  <si>
    <t>CM2.2</t>
  </si>
  <si>
    <t>CM2.4</t>
  </si>
  <si>
    <t>There shall be a written assessment of critical Marrow Collection Facility parameters that may affect cellular therapy product viability, integrity, contamination, or cross-contamination during collection.</t>
  </si>
  <si>
    <t>CM2.4.1</t>
  </si>
  <si>
    <t>CM2.4.2</t>
  </si>
  <si>
    <t>CM2.3</t>
  </si>
  <si>
    <t>Marrow Collection Facility parameters and environmental conditions shall be controlled to protect the safety and comfort of donors and personnel.</t>
  </si>
  <si>
    <t>CM2.5</t>
  </si>
  <si>
    <t>CM2.6</t>
  </si>
  <si>
    <t>CM2.7</t>
  </si>
  <si>
    <t>CM2.8</t>
  </si>
  <si>
    <t>The Marrow Collection Facility shall be operated in a manner designed to minimize risks to the health and safety of employees, donors, visitors, and volunteers.</t>
  </si>
  <si>
    <t>CM2.9</t>
  </si>
  <si>
    <t>CM2.10</t>
  </si>
  <si>
    <t>All waste generated by the Marrow Collection Facility activities shall be disposed of in a manner that minimizes any hazard to facility personnel and to the environment in accordance with applicable laws and regulations.</t>
  </si>
  <si>
    <t>CM2.11</t>
  </si>
  <si>
    <t>CM3</t>
  </si>
  <si>
    <t>CM3.1</t>
  </si>
  <si>
    <t>CM3.1.1</t>
  </si>
  <si>
    <t>There shall be a Marrow Collection Facility Medical Director who is a licensed physician with postgraduate certification and training in cellular therapy product collection and transplantation.</t>
  </si>
  <si>
    <t>CM3.1.2</t>
  </si>
  <si>
    <t>CM3.1.2.1</t>
  </si>
  <si>
    <t>CM3.1.2.2</t>
  </si>
  <si>
    <t>CM3.1.2.3</t>
  </si>
  <si>
    <t>CM3.1.2.4</t>
  </si>
  <si>
    <t>CM3.1.2.5</t>
  </si>
  <si>
    <t>CM3.1.2.6</t>
  </si>
  <si>
    <t>CM3.1.2.7</t>
  </si>
  <si>
    <t>CM3.1.2.8</t>
  </si>
  <si>
    <t>CM3.1.3</t>
  </si>
  <si>
    <t>The Marrow Collection Facility Medical Director shall have at least two (2) years experience in cellular therapy product collection procedures.</t>
  </si>
  <si>
    <t>CM3.1.4</t>
  </si>
  <si>
    <t>The Marrow Collection Facility Medical Director shall have performed or supervised ten (10) marrow collection procedures within his/her career at a minimum.</t>
  </si>
  <si>
    <t>CM3.1.5</t>
  </si>
  <si>
    <t>The Marrow Collection Facility Medical Director shall participate in a minimum of ten (10) hours of educational activities related to cellular therapy annually.</t>
  </si>
  <si>
    <t>CM3.1.5.1</t>
  </si>
  <si>
    <t>CM3.2</t>
  </si>
  <si>
    <t>CM3.2.1</t>
  </si>
  <si>
    <t>There shall be a Marrow Collection Facility Quality Manager to establish and maintain systems to review, modify, and approve all policies and Standard Operating Procedures intended to monitor compliance with these Standards or the performance of the Marrow Collection Facility.</t>
  </si>
  <si>
    <t>CM3.2.2</t>
  </si>
  <si>
    <t>The Marrow Collection Facility Quality Manager should have a reporting structure independent of cellular therapy product manufacturing.</t>
  </si>
  <si>
    <t>CM3.2.3</t>
  </si>
  <si>
    <t>The Marrow Collection Facility Quality Manager shall participate in a minimum of ten (10) hours of educational activities related to cellular therapy, cell collection, and quality management annually.</t>
  </si>
  <si>
    <t>CM3.2.3.1</t>
  </si>
  <si>
    <t>CM3.3</t>
  </si>
  <si>
    <t>CM3.3.1</t>
  </si>
  <si>
    <t>CM3.3.2</t>
  </si>
  <si>
    <t>CM3.3.3</t>
  </si>
  <si>
    <t>For Marrow Collection Facilities collecting cellular therapy products from pediatric donors, physicians and collection staff shall have documented training and experience with pediatric donors.</t>
  </si>
  <si>
    <t>CM4</t>
  </si>
  <si>
    <t>CM4.1</t>
  </si>
  <si>
    <t>CM5</t>
  </si>
  <si>
    <t>CM5.1</t>
  </si>
  <si>
    <t>The Marrow Collection Facility shall establish and maintain policies or Standard Operating Procedures addressing critical aspects of operations and management in addition to those required in CM4. These documents shall include all elements required by these Standards and shall address at a minimum:</t>
  </si>
  <si>
    <t>CM5.1.1</t>
  </si>
  <si>
    <t>CM5.1.2</t>
  </si>
  <si>
    <t>CM5.1.3</t>
  </si>
  <si>
    <t>CM5.1.4</t>
  </si>
  <si>
    <t>CM5.1.5</t>
  </si>
  <si>
    <t>CM5.1.6</t>
  </si>
  <si>
    <t>CM5.1.7</t>
  </si>
  <si>
    <t>CM5.1.8</t>
  </si>
  <si>
    <t>CM5.1.9</t>
  </si>
  <si>
    <t>CM5.1.10</t>
  </si>
  <si>
    <t>CM5.1.11</t>
  </si>
  <si>
    <t>CM5.1.12</t>
  </si>
  <si>
    <t>CM5.1.13</t>
  </si>
  <si>
    <t>CM5.1.14</t>
  </si>
  <si>
    <t>Cellular therapy emergency and disaster plan related to the marrow collection procedure.</t>
  </si>
  <si>
    <t>CM5.2</t>
  </si>
  <si>
    <t>CM5.3</t>
  </si>
  <si>
    <t>Standard Operating Procedures required in CM5.1 shall be sufficiently detailed and unambiguous to allow qualified staff to follow and complete the procedures successfully. Each individual Standard Operating Procedure shall include:</t>
  </si>
  <si>
    <t>CM5.3.1</t>
  </si>
  <si>
    <t>CM5.3.2</t>
  </si>
  <si>
    <t>CM5.3.3</t>
  </si>
  <si>
    <t>CM5.3.4</t>
  </si>
  <si>
    <t>CM5.3.5</t>
  </si>
  <si>
    <t>CM5.3.6</t>
  </si>
  <si>
    <t>CM5.3.7</t>
  </si>
  <si>
    <t>CM5.3.8</t>
  </si>
  <si>
    <t>Documented approval of each procedure by the Marrow Collection Facility Medical Director prior to implementation and every two (2) years thereafter.</t>
  </si>
  <si>
    <t>CM5.3.9</t>
  </si>
  <si>
    <t>CM5.3.10</t>
  </si>
  <si>
    <t>CM5.4</t>
  </si>
  <si>
    <t>CM5.5</t>
  </si>
  <si>
    <t>CM5.6</t>
  </si>
  <si>
    <t>CM5.7</t>
  </si>
  <si>
    <t>Planned deviations shall be pre-approved by the Marrow Collection Facility Medical Director and reviewed by the Quality Manager.</t>
  </si>
  <si>
    <t>CM6</t>
  </si>
  <si>
    <t>CM6.3.1.1</t>
  </si>
  <si>
    <t>The Marrow Collection Facility shall confirm that clinically significant findings are reported to the prospective donor with documentation in the donor record of recommendations made for follow-up care.</t>
  </si>
  <si>
    <t>CM6.3.7.1</t>
  </si>
  <si>
    <t>There shall be written documentation of issues of donor health that pertain to the safety of the collection procedure available to the Marrow Collection Facility staff. Collection staff shall document review of these issues prior to collection.</t>
  </si>
  <si>
    <t>CM6.4.3</t>
  </si>
  <si>
    <t>The Marrow Collection Facility shall comply with B6.4.6 through B6.4.6.8 when primarily responsible for donor screening for transmissible disease.</t>
  </si>
  <si>
    <t>CM6.4.4</t>
  </si>
  <si>
    <t>The Marrow Collection Facility shall comply with B6.4.7 through B6.4.11 when primarily responsible for infectious and non-infectious disease testing of HPC donors.</t>
  </si>
  <si>
    <t>CM6.4.5</t>
  </si>
  <si>
    <t>The Marrow Collection Facility shall comply with B6.4.3, B6.4.4, and B6.4.12 through B6.4.12.4 when primarily responsible for testing for the selection of allogeneic donors.</t>
  </si>
  <si>
    <t>CM7</t>
  </si>
  <si>
    <t>CM7.1</t>
  </si>
  <si>
    <t>CM7.1.1</t>
  </si>
  <si>
    <t>CM7.1.2</t>
  </si>
  <si>
    <t>CM7.2</t>
  </si>
  <si>
    <t>CM7.2.1</t>
  </si>
  <si>
    <t>CM7.2.1.1</t>
  </si>
  <si>
    <t>CM7.2.1.2</t>
  </si>
  <si>
    <t>CM7.2.2</t>
  </si>
  <si>
    <t>CM7.2.3</t>
  </si>
  <si>
    <t>CM7.2.4</t>
  </si>
  <si>
    <t>CM7.2.4.1</t>
  </si>
  <si>
    <t>CM7.2.5</t>
  </si>
  <si>
    <t>CM7.2.5.1</t>
  </si>
  <si>
    <t>CM7.2.5.2</t>
  </si>
  <si>
    <t>CM7.2.6</t>
  </si>
  <si>
    <t>CM7.2.7</t>
  </si>
  <si>
    <t>CM7.2.8</t>
  </si>
  <si>
    <t>CM7.2.9</t>
  </si>
  <si>
    <t>CM7.2.10</t>
  </si>
  <si>
    <t>CM7.2.11</t>
  </si>
  <si>
    <t>CM7.2.12</t>
  </si>
  <si>
    <t>CM7.3</t>
  </si>
  <si>
    <t>CM7.3.1</t>
  </si>
  <si>
    <t>CM7.3.1.1</t>
  </si>
  <si>
    <t>CM7.3.1.2</t>
  </si>
  <si>
    <t>CM7.3.1.3</t>
  </si>
  <si>
    <t>CM7.3.1.4</t>
  </si>
  <si>
    <t>CM7.4</t>
  </si>
  <si>
    <t>CM7.4.1</t>
  </si>
  <si>
    <t>CM7.4.4</t>
  </si>
  <si>
    <t>Each label shall bear the appropriate biohazard and warning labels as found in the Circular of Information for the Use of Cellular Therapy Products, “Table 2. Biohazard and Warning Labels on Cellular Therapy Products Collected, Processed, and/or Administered in the United States.”</t>
  </si>
  <si>
    <t>CM7.4.3</t>
  </si>
  <si>
    <t>CM7.4.2</t>
  </si>
  <si>
    <t>CM7.4.5</t>
  </si>
  <si>
    <t>A cellular therapy product collected in or designated for use in the U.S. shall be accompanied by the elements listed in the Accompanying Documentation table in Appendix IV at the time it leaves the control of the Marrow Collection Facility.</t>
  </si>
  <si>
    <t>CM7.4.6</t>
  </si>
  <si>
    <t>CM7.4.7</t>
  </si>
  <si>
    <t>CM7.4.8</t>
  </si>
  <si>
    <t>CM8</t>
  </si>
  <si>
    <t>CM8.1</t>
  </si>
  <si>
    <t>CM8.2</t>
  </si>
  <si>
    <t>CM8.2.1</t>
  </si>
  <si>
    <t>CM8.2.2</t>
  </si>
  <si>
    <t>CM8.2.3</t>
  </si>
  <si>
    <t>CM8.3</t>
  </si>
  <si>
    <t>CM8.4</t>
  </si>
  <si>
    <t>Autologous or CMV-appropriate and irradiated blood components shall be available during the marrow collection procedure for all donors.</t>
  </si>
  <si>
    <t>CM8.4.1</t>
  </si>
  <si>
    <t>Allogeneic blood components administered to the donor during marrow collection should be irradiated prior to transfusion.</t>
  </si>
  <si>
    <t>CM8.5</t>
  </si>
  <si>
    <t>CM8.6</t>
  </si>
  <si>
    <t>CM8.7</t>
  </si>
  <si>
    <t>CM8.8</t>
  </si>
  <si>
    <t>CM8.9</t>
  </si>
  <si>
    <t>CM8.10</t>
  </si>
  <si>
    <t>CM8.10.1</t>
  </si>
  <si>
    <t>CM8.10.2</t>
  </si>
  <si>
    <t>CM8.11</t>
  </si>
  <si>
    <t>CM8.12</t>
  </si>
  <si>
    <t>CM8.13</t>
  </si>
  <si>
    <t>CM8.14</t>
  </si>
  <si>
    <t>CM8.15</t>
  </si>
  <si>
    <t>CM8.15.1</t>
  </si>
  <si>
    <t>CM9</t>
  </si>
  <si>
    <t>CM9.1</t>
  </si>
  <si>
    <t>Marrow Collection Facilities shall control storage areas to prevent mix-ups, deterioration, contamination, cross-contamination, and improper release or distribution of cellular therapy products.</t>
  </si>
  <si>
    <t>CM9.2</t>
  </si>
  <si>
    <t>CM10</t>
  </si>
  <si>
    <t>CM10.1</t>
  </si>
  <si>
    <t>CM10.2</t>
  </si>
  <si>
    <t>CM10.3</t>
  </si>
  <si>
    <t>CM10.3.1</t>
  </si>
  <si>
    <t>CM10.3.2</t>
  </si>
  <si>
    <t>CM10.4</t>
  </si>
  <si>
    <t>CM10.5</t>
  </si>
  <si>
    <t>CM11</t>
  </si>
  <si>
    <t>CM11.1</t>
  </si>
  <si>
    <t>CM12</t>
  </si>
  <si>
    <t>CM12.1</t>
  </si>
  <si>
    <t>D1</t>
  </si>
  <si>
    <t>D1.1</t>
  </si>
  <si>
    <t>D1.2</t>
  </si>
  <si>
    <t>D1.2.1</t>
  </si>
  <si>
    <t>D1.3</t>
  </si>
  <si>
    <t>The Processing Facility shall have a Processing Facility Director, a Processing Facility Medical Director, a Quality Manager, and a minimum of one (1) additional designated staff member. This team shall have been in place and actively performing cellular therapy product processing for at least twelve (12) months preceding initial accreditation.</t>
  </si>
  <si>
    <t>D2</t>
  </si>
  <si>
    <t>D2.1</t>
  </si>
  <si>
    <t>The Processing Facility shall be of adequate space, design, and location for the intended procedures.</t>
  </si>
  <si>
    <t>D2.1.1</t>
  </si>
  <si>
    <t>D2.1.2</t>
  </si>
  <si>
    <t>D2.1.3</t>
  </si>
  <si>
    <t>D2.1.4</t>
  </si>
  <si>
    <t>D2.1.5</t>
  </si>
  <si>
    <t>D2.2</t>
  </si>
  <si>
    <t>D2.3</t>
  </si>
  <si>
    <t>There shall be a written assessment of critical facility parameters that may affect processing, storage, or distribution.</t>
  </si>
  <si>
    <t>D2.3.1</t>
  </si>
  <si>
    <t>The written assessment shall include temperature, humidity, air quality, and surface contaminates at a minimum.</t>
  </si>
  <si>
    <t>D2.3.2</t>
  </si>
  <si>
    <t>D2.3.3</t>
  </si>
  <si>
    <t>D2.4</t>
  </si>
  <si>
    <t>D2.5</t>
  </si>
  <si>
    <t>D2.6</t>
  </si>
  <si>
    <t>The Processing Facility shall be operated in a manner designed to minimize risks to the health and safety of employees, visitors, and volunteers.</t>
  </si>
  <si>
    <t>D2.7</t>
  </si>
  <si>
    <t>D2.8</t>
  </si>
  <si>
    <t>D2.9</t>
  </si>
  <si>
    <t>D3</t>
  </si>
  <si>
    <t>D3.1</t>
  </si>
  <si>
    <t>D3.1.1</t>
  </si>
  <si>
    <t>There shall be a Processing Facility Director with a medical degree, doctoral degree, or equivalent degree in a relevant science, qualified by a minimum of two (2) years training and experience for the scope of activities carried out in the Processing Facility.</t>
  </si>
  <si>
    <t>D3.1.2</t>
  </si>
  <si>
    <t>The Processing Facility Director shall be responsible for all Standard Operating Procedures, administrative operations, and the Quality Management Program of the Processing Facility, including compliance with these Standards and applicable laws and regulations.</t>
  </si>
  <si>
    <t>D3.1.3</t>
  </si>
  <si>
    <t>The Processing Facility Director shall have performed or supervised a minimum of five (5) cellular therapy product processing procedures in the twelve (12) months preceding initial accreditation and a minimum average of five (5) cellular therapy product processing procedures per year within each accreditation cycle.</t>
  </si>
  <si>
    <t>D3.1.4</t>
  </si>
  <si>
    <t>The Processing Facility Director shall participate in a minimum of ten (10) hours of educational activities related to cellular therapy annually.</t>
  </si>
  <si>
    <t>D3.1.4.1</t>
  </si>
  <si>
    <t>D3.2</t>
  </si>
  <si>
    <t>D3.2.1</t>
  </si>
  <si>
    <t>There shall be a Processing Facility Medical Director who is a licensed physician with a minimum of two (2) years postgraduate certification, with training and practical and relevant experience for the scope of activities carried out in the preparation and clinical use of cellular therapy products.</t>
  </si>
  <si>
    <t>D3.2.2</t>
  </si>
  <si>
    <t>D3.2.3</t>
  </si>
  <si>
    <t>The Processing Facility Medical Director shall have performed or supervised a minimum of five (5) cellular therapy product processing procedures in the twelve (12) month period preceding initial accreditation and a minimum average of five (5) cellular therapy product processing procedures per year within each accreditation cycle.</t>
  </si>
  <si>
    <t>D3.2.4</t>
  </si>
  <si>
    <t>The Processing Facility Medical Director shall participate in a minimum of ten (10) hours of educational activities related to cellular therapy annually.</t>
  </si>
  <si>
    <t>D3.2.4.1</t>
  </si>
  <si>
    <t>D3.3</t>
  </si>
  <si>
    <t>D3.3.1</t>
  </si>
  <si>
    <t>There shall be a Processing Facility Quality Manager to establish and maintain systems to review, modify, and approve all policies and Standard Operating Procedures intended to monitor compliance with these Standards or the performance of the Processing Facility.</t>
  </si>
  <si>
    <t>D3.3.2</t>
  </si>
  <si>
    <t>D3.3.3</t>
  </si>
  <si>
    <t>The Processing Facility Quality Manager shall participate in a minimum of ten (10) hours of educational activities related to cellular therapy and Quality Management annually.</t>
  </si>
  <si>
    <t>D3.3.3.1</t>
  </si>
  <si>
    <t>D3.4</t>
  </si>
  <si>
    <t>D3.4.1</t>
  </si>
  <si>
    <t>D4</t>
  </si>
  <si>
    <t>D4.1</t>
  </si>
  <si>
    <t>D4.1.1</t>
  </si>
  <si>
    <t>D4.18</t>
  </si>
  <si>
    <t>The Processing Facility Director or designee shall annually review the effectiveness of the Quality Management Program.</t>
  </si>
  <si>
    <t>D4.2</t>
  </si>
  <si>
    <t>The Processing Facility shall establish and maintain a written Quality Management Plan.</t>
  </si>
  <si>
    <t>D4.2.1</t>
  </si>
  <si>
    <t>D4.17.3</t>
  </si>
  <si>
    <t>D4.3</t>
  </si>
  <si>
    <t>D4.3.1</t>
  </si>
  <si>
    <t>D4.4</t>
  </si>
  <si>
    <t>D4.4.1</t>
  </si>
  <si>
    <t>D4.4.2</t>
  </si>
  <si>
    <t>D4.4.2.1</t>
  </si>
  <si>
    <t>D4.4.2.2</t>
  </si>
  <si>
    <t>D4.4.2.3</t>
  </si>
  <si>
    <t>D4.4.2.4</t>
  </si>
  <si>
    <t>D4.4.2.5</t>
  </si>
  <si>
    <t>D4.5</t>
  </si>
  <si>
    <t>D4.5.2</t>
  </si>
  <si>
    <t>D4.5.1</t>
  </si>
  <si>
    <t>D4.5.1.1</t>
  </si>
  <si>
    <t>D4.5.1.2</t>
  </si>
  <si>
    <t>D4.5.1.3</t>
  </si>
  <si>
    <t>D4.5.1.4</t>
  </si>
  <si>
    <t>D4.5.3</t>
  </si>
  <si>
    <t>D4.5.3.1</t>
  </si>
  <si>
    <t>A standardized format for critical documents .</t>
  </si>
  <si>
    <t>D4.5.3.2</t>
  </si>
  <si>
    <t>Assignment of a numeric or alphanumeric identifier and a title to each document and document version regulated within the system.</t>
  </si>
  <si>
    <t>D4.5.3.3</t>
  </si>
  <si>
    <t>D4.5.3.4</t>
  </si>
  <si>
    <t>D4.5.3.5</t>
  </si>
  <si>
    <t>D4.5.3.6</t>
  </si>
  <si>
    <t>D4.5.3.7</t>
  </si>
  <si>
    <t>D4.5.3.8</t>
  </si>
  <si>
    <t>D4.6</t>
  </si>
  <si>
    <t>D4.6.1</t>
  </si>
  <si>
    <t>D4.6.2</t>
  </si>
  <si>
    <t>Agreements shall include the responsibility of the external party performing any step in collection, processing, testing, storage, distribution, or administration to maintain required accreditations and to comply with applicable laws and regulations and these Standards.</t>
  </si>
  <si>
    <t>D4.6.3</t>
  </si>
  <si>
    <t>D4.7</t>
  </si>
  <si>
    <t>D4.7.1</t>
  </si>
  <si>
    <t>D4.7.2</t>
  </si>
  <si>
    <t>D4.7.3</t>
  </si>
  <si>
    <t>D4.8</t>
  </si>
  <si>
    <t>The Quality Management Plan shall include, or summarize and reference, policies and Standard Operating Procedures for, and a schedule of, audits of the Processing Facility’s activities to verify compliance with elements of the Quality Management Program and policies and Standard Operating Procedures, applicable laws or regulations, and these Standards.</t>
  </si>
  <si>
    <t>D4.8.1</t>
  </si>
  <si>
    <t>D4.8.2</t>
  </si>
  <si>
    <t>D4.8.3</t>
  </si>
  <si>
    <t>D4.8.3.1</t>
  </si>
  <si>
    <t>Annual audits of management of cellular therapy products with positive microbial culture results.</t>
  </si>
  <si>
    <t>D4.8.3.2</t>
  </si>
  <si>
    <t>Annual audits of documentation that external facilities performing critical contracted services have met the requirements of the written agreements.</t>
  </si>
  <si>
    <t>D4.9</t>
  </si>
  <si>
    <t>D4.9.1</t>
  </si>
  <si>
    <t>D4.9.2</t>
  </si>
  <si>
    <t>D4.9.3</t>
  </si>
  <si>
    <t>Criteria for cellular therapy product release.</t>
  </si>
  <si>
    <t>D4.9.4</t>
  </si>
  <si>
    <t>D4.9.6</t>
  </si>
  <si>
    <t>D4.9.5</t>
  </si>
  <si>
    <t>Notification of the recipient’s physician, collection facility, and any other facility in receipt of the cellular therapy product.</t>
  </si>
  <si>
    <t>D4.9.7</t>
  </si>
  <si>
    <t>D4.10</t>
  </si>
  <si>
    <t>D4.10.1</t>
  </si>
  <si>
    <t>D4.10.2</t>
  </si>
  <si>
    <t>D4.10.2.1</t>
  </si>
  <si>
    <t>D4.10.2.2</t>
  </si>
  <si>
    <t>D4.10.3</t>
  </si>
  <si>
    <t>D4.10.3.1</t>
  </si>
  <si>
    <t>Documentation shall include a description of the occurrence, date and time of the occurrence, the involved individuals and cellular therapy product(s), , when and to whom the occurrence was reported, and the immediate actions taken.</t>
  </si>
  <si>
    <t>D4.10.3.2</t>
  </si>
  <si>
    <t>All investigation reports shall be reviewed in a timely manner by the Processing Facility Director, Medical Director or designee, and the Quality Manager.</t>
  </si>
  <si>
    <t>D4.10.3.3</t>
  </si>
  <si>
    <t>D4.10.3.4</t>
  </si>
  <si>
    <t>D4.10.4</t>
  </si>
  <si>
    <t>D4.10.4.1</t>
  </si>
  <si>
    <t>When it is determined that a cellular therapy product has resulted in an adverse event or reaction, the event and results of the investigation shall be made available to the donor’s and recipient’s physician(s), as applicable, other facilities participating in the manufacturing of the cellular therapy product, registries, and governmental agencies as required by applicable laws and regulations.</t>
  </si>
  <si>
    <t>D4.10.4.2</t>
  </si>
  <si>
    <t>D4.10.5</t>
  </si>
  <si>
    <t>D4.10.5.1</t>
  </si>
  <si>
    <t>D4.10.5.2</t>
  </si>
  <si>
    <t>D4.11</t>
  </si>
  <si>
    <t>D4.12</t>
  </si>
  <si>
    <t>The Quality Management Plan shall include, or summarize and reference, policies and Standard Operating Procedures for actions to take in the event the Processing Facility’s operations are interrupted.</t>
  </si>
  <si>
    <t>D4.13</t>
  </si>
  <si>
    <t>D4.13.3</t>
  </si>
  <si>
    <t>Qualification plans, results, and reports shall be reviewed and approved by the Quality Manager and Processing Facility Director or designee.</t>
  </si>
  <si>
    <t>D4.13.2</t>
  </si>
  <si>
    <t>D4.13.1</t>
  </si>
  <si>
    <t>D4.14</t>
  </si>
  <si>
    <t>D4.14.1</t>
  </si>
  <si>
    <t>Critical procedures to be validated shall include at least the following: processing techniques, cryopreservation procedures, testing, labeling, storage, and distribution.</t>
  </si>
  <si>
    <t>D4.14.2</t>
  </si>
  <si>
    <t>D4.14.2.1</t>
  </si>
  <si>
    <t>D4.14.2.2</t>
  </si>
  <si>
    <t>D4.14.2.3</t>
  </si>
  <si>
    <t>D4.14.2.4</t>
  </si>
  <si>
    <t>D4.14.2.5</t>
  </si>
  <si>
    <t>D4.14.2.6</t>
  </si>
  <si>
    <t>D4.14.2.7</t>
  </si>
  <si>
    <t>Review and approval of the validation plan, validation report, and conclusion by the Quality Manager or designee and the Processing Facility Director or designee.</t>
  </si>
  <si>
    <t>D4.14.3</t>
  </si>
  <si>
    <t>Significant changes to validated procedures shall be validated and verified as appropriate.</t>
  </si>
  <si>
    <t>D4.15</t>
  </si>
  <si>
    <t>D4.16</t>
  </si>
  <si>
    <t>D4.16.1</t>
  </si>
  <si>
    <t>Feedback shall be obtained from associated Clinical Programs and Collection Facilities.</t>
  </si>
  <si>
    <t>D4.17</t>
  </si>
  <si>
    <t>The Processing Facility Director or designee shall review the quality management activities with representatives in key positions in all elements of the cellular therapy program, at a minimum, quarterly.</t>
  </si>
  <si>
    <t>D4.17.1</t>
  </si>
  <si>
    <t>D4.17.2</t>
  </si>
  <si>
    <t>D4.18.1</t>
  </si>
  <si>
    <t>The annual report and documentation of the review findings shall be made available to key personnel, the Clinical Program Director, and the Collection Facility Director.</t>
  </si>
  <si>
    <t>D5</t>
  </si>
  <si>
    <t>D5.1</t>
  </si>
  <si>
    <t>The Processing Facility shall establish and maintain policies or Standard Operating Procedures addressing critical aspects of operations and management in addition to those required in D4. These documents shall include all elements required by these Standards and shall address at a minimum:</t>
  </si>
  <si>
    <t>D5.1.1</t>
  </si>
  <si>
    <t>D5.1.2</t>
  </si>
  <si>
    <t>D5.1.3</t>
  </si>
  <si>
    <t>D5.1.4</t>
  </si>
  <si>
    <t>D5.1.5</t>
  </si>
  <si>
    <t>D5.1.6</t>
  </si>
  <si>
    <t>D5.1.7</t>
  </si>
  <si>
    <t>D5.1.8</t>
  </si>
  <si>
    <t>D5.1.9</t>
  </si>
  <si>
    <t>D5.1.10</t>
  </si>
  <si>
    <t>D5.1.11</t>
  </si>
  <si>
    <t>D5.1.12</t>
  </si>
  <si>
    <t>D5.1.13</t>
  </si>
  <si>
    <t>D5.1.14</t>
  </si>
  <si>
    <t>D5.1.15</t>
  </si>
  <si>
    <t>D5.1.16</t>
  </si>
  <si>
    <t>D5.1.17</t>
  </si>
  <si>
    <t>D5.1.18</t>
  </si>
  <si>
    <t>D5.1.19</t>
  </si>
  <si>
    <t>D5.1.20</t>
  </si>
  <si>
    <t>D5.1.21</t>
  </si>
  <si>
    <t>Cellular therapy emergency and disaster plan, including the Processing Facility response.</t>
  </si>
  <si>
    <t>D5.2</t>
  </si>
  <si>
    <t>The Processing Facility shall maintain a detailed list of all controlled documents, including title and identifier.</t>
  </si>
  <si>
    <t>D5.3</t>
  </si>
  <si>
    <t>D5.3.1</t>
  </si>
  <si>
    <t>D5.3.2</t>
  </si>
  <si>
    <t>D5.3.3</t>
  </si>
  <si>
    <t>D5.3.4</t>
  </si>
  <si>
    <t>D5.3.5</t>
  </si>
  <si>
    <t>D5.3.6</t>
  </si>
  <si>
    <t>D5.3.7</t>
  </si>
  <si>
    <t>Documented approval of each procedure by the Processing Facility Director or Medical Director, as appropriate, prior to implementation and every two (2) years thereafter.</t>
  </si>
  <si>
    <t>D5.3.8</t>
  </si>
  <si>
    <t>Documented approval of each procedural modification by the Processing Facility Director or Medical Director, as appropriate, prior to implementation.</t>
  </si>
  <si>
    <t>D5.3.9</t>
  </si>
  <si>
    <t>D5.4</t>
  </si>
  <si>
    <t>D5.5</t>
  </si>
  <si>
    <t>D5.6</t>
  </si>
  <si>
    <t>D5.7</t>
  </si>
  <si>
    <t>Planned deviations shall be pre-approved by the Processing Facility Director and/or Medical Director, and reviewed by the Quality Manager.</t>
  </si>
  <si>
    <t>D6</t>
  </si>
  <si>
    <t>D7</t>
  </si>
  <si>
    <t>D7.1</t>
  </si>
  <si>
    <t>D7.1.1</t>
  </si>
  <si>
    <t>Cellular therapy products shall be identified according to ISBT 128 Standard Terminology or Eurocode.</t>
  </si>
  <si>
    <t>D7.1.2</t>
  </si>
  <si>
    <t>D7.2</t>
  </si>
  <si>
    <t>D7.2.1</t>
  </si>
  <si>
    <t>D7.2.1.1</t>
  </si>
  <si>
    <t>D7.2.1.2</t>
  </si>
  <si>
    <t>D7.2.2</t>
  </si>
  <si>
    <t>D7.2.3</t>
  </si>
  <si>
    <t>D7.2.4</t>
  </si>
  <si>
    <t>D7.2.4.1</t>
  </si>
  <si>
    <t>D7.2.5</t>
  </si>
  <si>
    <t>D7.2.5.1</t>
  </si>
  <si>
    <t>D7.2.5.2</t>
  </si>
  <si>
    <t>D7.2.6</t>
  </si>
  <si>
    <t>D7.2.7</t>
  </si>
  <si>
    <t>D7.2.8</t>
  </si>
  <si>
    <t>D7.2.9</t>
  </si>
  <si>
    <t>D7.2.10</t>
  </si>
  <si>
    <t>D7.2.11</t>
  </si>
  <si>
    <t>D7.2.12</t>
  </si>
  <si>
    <t>D7.3</t>
  </si>
  <si>
    <t>D7.3.1</t>
  </si>
  <si>
    <t>D7.3.1.1</t>
  </si>
  <si>
    <t>D7.3.1.2</t>
  </si>
  <si>
    <t>D7.3.1.3</t>
  </si>
  <si>
    <t>D7.3.1.4</t>
  </si>
  <si>
    <t>D7.3.1.5</t>
  </si>
  <si>
    <t>D7.3.1.6</t>
  </si>
  <si>
    <t>D7.4</t>
  </si>
  <si>
    <t>D7.4.1</t>
  </si>
  <si>
    <t>At the completion of processing and at distribution for administration, the cellular therapy product label on the primary product container and concurrent plasma container shall bear the information in the Cellular Therapy Product Labeling table in Appendix _.</t>
  </si>
  <si>
    <t>D7.4.2</t>
  </si>
  <si>
    <t>D7.4.3</t>
  </si>
  <si>
    <t>D7.4.4</t>
  </si>
  <si>
    <t>D7.4.5</t>
  </si>
  <si>
    <t>D7.4.6</t>
  </si>
  <si>
    <t>D7.4.7</t>
  </si>
  <si>
    <t>D7.4.8</t>
  </si>
  <si>
    <t>D8</t>
  </si>
  <si>
    <t>D8.1</t>
  </si>
  <si>
    <t>D8.1.1</t>
  </si>
  <si>
    <t>D8.1.2</t>
  </si>
  <si>
    <t>D8.1.2.1</t>
  </si>
  <si>
    <t>D8.1.2.2</t>
  </si>
  <si>
    <t>D8.1.3</t>
  </si>
  <si>
    <t>D8.1.3.1</t>
  </si>
  <si>
    <t>D8.1.3.2</t>
  </si>
  <si>
    <t>D8.1.3.3</t>
  </si>
  <si>
    <t>D8.1.4</t>
  </si>
  <si>
    <t>D8.1.4.1</t>
  </si>
  <si>
    <t>There shall be a process for monitoring the reliability, accuracy, precision, and performance of laboratory test procedures and instruments.</t>
  </si>
  <si>
    <t>D8.1.4.2</t>
  </si>
  <si>
    <t>D8.1.4.3</t>
  </si>
  <si>
    <t>D8.1.4.4</t>
  </si>
  <si>
    <t>D8.1.4.5</t>
  </si>
  <si>
    <t>D8.1.5</t>
  </si>
  <si>
    <t>D8.1.6</t>
  </si>
  <si>
    <t>Infectious disease testing required by these Standards shall be performed using licensed screening tests approved or cleared by the governmental authority for cellular therapy product donors.</t>
  </si>
  <si>
    <t>D8.1.7</t>
  </si>
  <si>
    <t>D8.1.8</t>
  </si>
  <si>
    <t>Notification of the recipient’s physician of nonconforming cellular therapy products and approval for their release shall be documented.</t>
  </si>
  <si>
    <t>D8.2</t>
  </si>
  <si>
    <t>D8.3</t>
  </si>
  <si>
    <t>D8.3.1</t>
  </si>
  <si>
    <t>D8.3.2</t>
  </si>
  <si>
    <t>D8.3.3</t>
  </si>
  <si>
    <t>D8.4</t>
  </si>
  <si>
    <t>D8.4.1</t>
  </si>
  <si>
    <t>D8.4.2</t>
  </si>
  <si>
    <t>The Processing Facility shall use validated methods for preparation of cellular therapy products for administration.</t>
  </si>
  <si>
    <t>D8.4.3</t>
  </si>
  <si>
    <t>D8.4.4</t>
  </si>
  <si>
    <t>D8.4.5</t>
  </si>
  <si>
    <t>D8.4.5.1</t>
  </si>
  <si>
    <t>D8.5</t>
  </si>
  <si>
    <t>D8.6</t>
  </si>
  <si>
    <t>D8.6.1</t>
  </si>
  <si>
    <t>D8.6.2</t>
  </si>
  <si>
    <t>The effectiveness of measures to avoid contamination and cross-contamination shall be verified and monitored.</t>
  </si>
  <si>
    <t>D8.7</t>
  </si>
  <si>
    <t>D8.7.1</t>
  </si>
  <si>
    <t>D8.7.2</t>
  </si>
  <si>
    <t>D8.8</t>
  </si>
  <si>
    <t>D8.8.1</t>
  </si>
  <si>
    <t>D8.8.2</t>
  </si>
  <si>
    <t>D8.9</t>
  </si>
  <si>
    <t>D8.10</t>
  </si>
  <si>
    <t>D8.11</t>
  </si>
  <si>
    <t>D8.11.1</t>
  </si>
  <si>
    <t>The Processing Facility shall adhere to GMP appropriate for the degree of cellular therapy product manipulation.</t>
  </si>
  <si>
    <t>D8.12</t>
  </si>
  <si>
    <t>D8.12.1</t>
  </si>
  <si>
    <t>Results for ABO group and Rh type testing shall be available from two (2) independently collected samples. Discrepancies shall be resolved and documented prior to issue of the cellular therapy product.</t>
  </si>
  <si>
    <t>D8.12.2</t>
  </si>
  <si>
    <t>D8.13</t>
  </si>
  <si>
    <t>There shall be a Standard Operating Procedure to confirm the identity of cord blood units if verification typing cannot be performed on attached segments.</t>
  </si>
  <si>
    <t>D8.14</t>
  </si>
  <si>
    <t>One or more samples representing the cryopreserved cellular therapy product shall be stored.</t>
  </si>
  <si>
    <t>D8.14.1</t>
  </si>
  <si>
    <t>D8.14.2</t>
  </si>
  <si>
    <t>D9</t>
  </si>
  <si>
    <t>D9.1</t>
  </si>
  <si>
    <t>D9.2</t>
  </si>
  <si>
    <t>D9.2.1</t>
  </si>
  <si>
    <t>D9.2.2</t>
  </si>
  <si>
    <t>There shall be a written stability program that evaluates the viability and potency of cryopreserved cellular therapy products, annually at a minimum.</t>
  </si>
  <si>
    <t>D9.3</t>
  </si>
  <si>
    <t>D9.3.1</t>
  </si>
  <si>
    <t>D9.3.2</t>
  </si>
  <si>
    <t>D9.3.3</t>
  </si>
  <si>
    <t>D9.3.4</t>
  </si>
  <si>
    <t>D9.4</t>
  </si>
  <si>
    <t>D9.4.1</t>
  </si>
  <si>
    <t>D9.4.2</t>
  </si>
  <si>
    <t>D9.4.3</t>
  </si>
  <si>
    <t>Processes for storing cellular therapy products in quarantine shall be defined in Standard Operating Procedures.</t>
  </si>
  <si>
    <t>D9.4.3.1</t>
  </si>
  <si>
    <t>D9.4.3.2</t>
  </si>
  <si>
    <t>D9.4.3.3</t>
  </si>
  <si>
    <t>D9.5</t>
  </si>
  <si>
    <t>D9.5.1</t>
  </si>
  <si>
    <t>Refrigerators and freezers used for storage where cellular therapy products are not fully immersed in liquid nitrogen shall have a system to monitor the temperature continuously and to record the temperature at least every four (4) hours.</t>
  </si>
  <si>
    <t>D9.5.2</t>
  </si>
  <si>
    <t>D9.6</t>
  </si>
  <si>
    <t>D9.6.1</t>
  </si>
  <si>
    <t>D9.6.2</t>
  </si>
  <si>
    <t>D9.6.3</t>
  </si>
  <si>
    <t>D9.6.4</t>
  </si>
  <si>
    <t>D9.6.5</t>
  </si>
  <si>
    <t>D9.6.6</t>
  </si>
  <si>
    <t>D9.6.6.1</t>
  </si>
  <si>
    <t>D9.6.7</t>
  </si>
  <si>
    <t>D9.7</t>
  </si>
  <si>
    <t>The storage device shall be located in a secure area and accessible only to personnel authorized by the Processing Facility Director or designee.</t>
  </si>
  <si>
    <t>D9.8</t>
  </si>
  <si>
    <t>D9.8.1</t>
  </si>
  <si>
    <t>D9.8.2</t>
  </si>
  <si>
    <t>D9.8.3</t>
  </si>
  <si>
    <t>D9.8.4</t>
  </si>
  <si>
    <t>D10</t>
  </si>
  <si>
    <t>D10.1</t>
  </si>
  <si>
    <t>Standard Operating Procedures for transportation and shipping of cellular therapy products shall be designed to protect the integrity of the product and the health and safety of individuals in the immediate area.</t>
  </si>
  <si>
    <t>D10.2</t>
  </si>
  <si>
    <t>D10.3</t>
  </si>
  <si>
    <t>D10.4</t>
  </si>
  <si>
    <t>D10.5</t>
  </si>
  <si>
    <t>D10.5.1</t>
  </si>
  <si>
    <t>D10.5.2</t>
  </si>
  <si>
    <t>D10.5.2.1</t>
  </si>
  <si>
    <t>D10.5.2.2</t>
  </si>
  <si>
    <t>D10.5.3</t>
  </si>
  <si>
    <t>D10.5.4</t>
  </si>
  <si>
    <t>D10.5.5</t>
  </si>
  <si>
    <t>D10.5.6</t>
  </si>
  <si>
    <t>D10.6</t>
  </si>
  <si>
    <t>D10.7</t>
  </si>
  <si>
    <t>D10.8</t>
  </si>
  <si>
    <t>D10.9</t>
  </si>
  <si>
    <t>D11</t>
  </si>
  <si>
    <t>D11.1</t>
  </si>
  <si>
    <t>D11.1.1</t>
  </si>
  <si>
    <t>D11.1.1.1</t>
  </si>
  <si>
    <t>D11.1.2</t>
  </si>
  <si>
    <t>Each cellular therapy product shall meet pre-determined release criteria prior to distribution from the Processing Facility. The release criteria shall include donor eligibility determination for allogeneic products.</t>
  </si>
  <si>
    <t>D11.1.2.1</t>
  </si>
  <si>
    <t>D11.1.2.2</t>
  </si>
  <si>
    <t>D11.1.2.3</t>
  </si>
  <si>
    <t>Documentation of agreement between the Processing Facility Medical Director or designee and the recipient’s physician to use any non-conforming product shall be retained in the processing record if such release is allowed by policies, Standard Operating Procedures, or package inserts of licensed products.</t>
  </si>
  <si>
    <t>D11.1.3</t>
  </si>
  <si>
    <t>D11.1.3.1</t>
  </si>
  <si>
    <t>D11.1.4</t>
  </si>
  <si>
    <t>D11.1.4.1</t>
  </si>
  <si>
    <t>D11.1.4.2</t>
  </si>
  <si>
    <t>D11.1.4.3</t>
  </si>
  <si>
    <t>D11.2</t>
  </si>
  <si>
    <t>DISTRIBUTION RECORDS</t>
  </si>
  <si>
    <t>D11.2.1</t>
  </si>
  <si>
    <t>The cellular therapy product distribution records shall permit tracking and tracing of the cellular therapy product, and shall contain the following information at a minimum:</t>
  </si>
  <si>
    <t>D11.2.1.2</t>
  </si>
  <si>
    <t>D11.2.1.1</t>
  </si>
  <si>
    <t>D11.2.1.3</t>
  </si>
  <si>
    <t>Documentation of donor eligibility determination, as appropriate.</t>
  </si>
  <si>
    <t>D11.2.1.4</t>
  </si>
  <si>
    <t>D11.2.1.6</t>
  </si>
  <si>
    <t>D11.2.1.7</t>
  </si>
  <si>
    <t>D11.2.1.8</t>
  </si>
  <si>
    <t>D11.2.1.5</t>
  </si>
  <si>
    <t>D11.2.1.9</t>
  </si>
  <si>
    <t>D11.2.1.10</t>
  </si>
  <si>
    <t>D11.2.1.11</t>
  </si>
  <si>
    <t>D11.3</t>
  </si>
  <si>
    <t>RECEIPT OF CELLULAR THERAPY PRODUCTS</t>
  </si>
  <si>
    <t>D11.3.1</t>
  </si>
  <si>
    <t>Standard Operating Procedures shall be established and maintained for acceptance, rejection, and quarantine of cellular therapy products.</t>
  </si>
  <si>
    <t>D11.3.2</t>
  </si>
  <si>
    <t>D11.3.2.1</t>
  </si>
  <si>
    <t>D11.3.2.2</t>
  </si>
  <si>
    <t>D11.3.2.3</t>
  </si>
  <si>
    <t>D11.3.6</t>
  </si>
  <si>
    <t>If the temperature of the cellular therapy product has been compromised, the Processing Facility Director or designee shall give specific authorization to return the product to inventory.</t>
  </si>
  <si>
    <t>D11.3.3</t>
  </si>
  <si>
    <t>There shall be Standard Operating Procedures to verify that the cellular therapy product was appropriately transported or shipped.</t>
  </si>
  <si>
    <t>D11.3.3.1</t>
  </si>
  <si>
    <t>The receiving facility shall document the temperature inside the container upon arrival if shipped or transported on public roads.</t>
  </si>
  <si>
    <t>D11.3.3.2</t>
  </si>
  <si>
    <t>For cryopreserved cellular therapy products, receiving facility records shall include documentation of the container temperature during shipping.</t>
  </si>
  <si>
    <t>D11.3.4</t>
  </si>
  <si>
    <t>The receiving facility shall review and verify cellular therapy product specifications provided by the manufacturer, if applicable.</t>
  </si>
  <si>
    <t>D11.3.5</t>
  </si>
  <si>
    <t>There shall be Standard Operating Procedures to maintain cellular therapy products in quarantine until they have been determined to meet criteria for release from quarantine.</t>
  </si>
  <si>
    <t>D11.3.7</t>
  </si>
  <si>
    <t>D11.3.7.1</t>
  </si>
  <si>
    <t>D11.3.8</t>
  </si>
  <si>
    <t>D11.3.8.1</t>
  </si>
  <si>
    <t>The Processing Facility Director or designee shall consult with the recipient’s physician regarding reissue or disposal of the returned cellular therapy product.</t>
  </si>
  <si>
    <t>D12</t>
  </si>
  <si>
    <t>D12.1</t>
  </si>
  <si>
    <t>D12.1.1</t>
  </si>
  <si>
    <t>A pre-collection written agreement between the storage facility and the designated recipient or the donor defining the length of storage and the circumstances for disposal of cellular therapy products.</t>
  </si>
  <si>
    <t>D12.1.2</t>
  </si>
  <si>
    <t>D12.1.3</t>
  </si>
  <si>
    <t>D12.1.3.1</t>
  </si>
  <si>
    <t>D12.1.4</t>
  </si>
  <si>
    <t>Approval by the Processing Facility Medical Director in consultation with the recipient’s physician for cellular therapy product discard or other disposition, and method of disposal.</t>
  </si>
  <si>
    <t>D12.1.5</t>
  </si>
  <si>
    <t>D12.2</t>
  </si>
  <si>
    <t>D12.2.1</t>
  </si>
  <si>
    <t>D12.2.2</t>
  </si>
  <si>
    <t>D12.3</t>
  </si>
  <si>
    <t>D13</t>
  </si>
  <si>
    <t>D13.1</t>
  </si>
  <si>
    <t>D13.1.1</t>
  </si>
  <si>
    <t>D13.1.2</t>
  </si>
  <si>
    <t>D13.1.3</t>
  </si>
  <si>
    <t>D13.1.4</t>
  </si>
  <si>
    <t>D13.1.5</t>
  </si>
  <si>
    <t>D13.1.6</t>
  </si>
  <si>
    <t>D13.2</t>
  </si>
  <si>
    <t>The Processing Facility shall define and follow good documentation practices.</t>
  </si>
  <si>
    <t>D13.3</t>
  </si>
  <si>
    <t>D13.3.1</t>
  </si>
  <si>
    <t>D13.3.2</t>
  </si>
  <si>
    <t>D13.3.3</t>
  </si>
  <si>
    <t>D13.3.4</t>
  </si>
  <si>
    <t>D13.3.5</t>
  </si>
  <si>
    <t>D13.3.6</t>
  </si>
  <si>
    <t>D13.3.7</t>
  </si>
  <si>
    <t>D13.3.7.1</t>
  </si>
  <si>
    <t>D13.3.7.2</t>
  </si>
  <si>
    <t>D13.3.8</t>
  </si>
  <si>
    <t>D13.3.9</t>
  </si>
  <si>
    <t>D13.3.9.1</t>
  </si>
  <si>
    <t>D13.3.9.2</t>
  </si>
  <si>
    <t>D13.3.9.3</t>
  </si>
  <si>
    <t>D13.3.9.4</t>
  </si>
  <si>
    <t>D13.3.9.5</t>
  </si>
  <si>
    <t>D13.3.9.6</t>
  </si>
  <si>
    <t>D13.3.9.7</t>
  </si>
  <si>
    <t>D13.3.9.8</t>
  </si>
  <si>
    <t>D13.3.9.9</t>
  </si>
  <si>
    <t>D13.3.10</t>
  </si>
  <si>
    <t>D13.4</t>
  </si>
  <si>
    <t>D13.4.1</t>
  </si>
  <si>
    <t>D13.4.1.1</t>
  </si>
  <si>
    <t>D13.4.1.2</t>
  </si>
  <si>
    <t>Facility maintenance records pertaining to facility cleaning and sanitation shall be retained for a minimum of three (3) years or longer in accordance with applicable laws or regulations.</t>
  </si>
  <si>
    <t>D13.4.2</t>
  </si>
  <si>
    <t>Records to allow tracing of cellular therapy products shall be maintained for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 These records shall include collection and processing facility identity, unique numeric or alphanumeric identifier, collection date and time, product identity, and donor and recipient information as found on the original container.</t>
  </si>
  <si>
    <t>D13.4.3</t>
  </si>
  <si>
    <t>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is latest.</t>
  </si>
  <si>
    <t>D13.4.4</t>
  </si>
  <si>
    <t>D13.5</t>
  </si>
  <si>
    <t>D13.5.3</t>
  </si>
  <si>
    <t>If two (2) or more facilities participate in the collection, processing, or administration of the cellular therapy product, the records of the Processing Facility shall show plainly the extent of its responsibility.</t>
  </si>
  <si>
    <t>D13.5.1</t>
  </si>
  <si>
    <t>D13.5.2</t>
  </si>
  <si>
    <t>The Processing Facility shall furnish to the facility of final disposition a copy of all records relating to the collection, processing, and storage procedures performed related to the safety, purity, or potency of the cellular therapy product involved.</t>
  </si>
  <si>
    <t>Format (hide)</t>
  </si>
  <si>
    <t>Score</t>
  </si>
  <si>
    <t>Please indicate here evidence that responds to this standard</t>
  </si>
  <si>
    <t xml:space="preserve">B6; C6; </t>
  </si>
  <si>
    <t>B6.1; C6.1; CM6.1</t>
  </si>
  <si>
    <t>B6.2; C6.2; CM6.2</t>
  </si>
  <si>
    <t>B6.2.1; C6.2.1; CM6.2.1</t>
  </si>
  <si>
    <t>B6.2.1.1; C6.2.1.1; CM6.2.1.1</t>
  </si>
  <si>
    <t>B6.2.1.2; C6.2.1.2; CM6.2.1.2</t>
  </si>
  <si>
    <t>B6.2.1.3; C6.2.1.3; CM6.2.1.3</t>
  </si>
  <si>
    <t>B6.2.1.5; C6.2.1.4; CM6.2.1.4</t>
  </si>
  <si>
    <t>B6.2.2; C6.2.2; CM6.2.2</t>
  </si>
  <si>
    <t>B6.2.3; C6.2.3; CM6.2.3</t>
  </si>
  <si>
    <t>B6.2.4; C6.2.4; CM6.2.4</t>
  </si>
  <si>
    <t>B6.2.5; C6.2.5; CM6.2.5</t>
  </si>
  <si>
    <t>B6.2.5.1; C6.2.5.1; CM6.2.5.1</t>
  </si>
  <si>
    <t>B6.2.6; C6.2.6; CM6.2.6</t>
  </si>
  <si>
    <t>B6.2.6.1; C6.2.6.1; CM6.2.6.1</t>
  </si>
  <si>
    <t>B6.2.7; C6.2.7; CM6.2.7</t>
  </si>
  <si>
    <t>B6.2.8; C6.2.8; CM6.2.8</t>
  </si>
  <si>
    <t>B6.2.10; C6.2.9; CM6.2.9</t>
  </si>
  <si>
    <t>B6.3; C6.3; CM6.3</t>
  </si>
  <si>
    <t>B6.3.1; C6.3.1; CM6.3.1</t>
  </si>
  <si>
    <t>B6.3.1.1; C6.3.1.1; CM6.3.1.1</t>
  </si>
  <si>
    <t>B6.3.1.2; C6.3.1.2; CM6.3.1.2</t>
  </si>
  <si>
    <t>B6.3.1.3; C6.3.1.3; CM6.3.1.3</t>
  </si>
  <si>
    <t>B6.3.2; C6.3.2; CM6.3.2</t>
  </si>
  <si>
    <t xml:space="preserve">B6.3.2.1; C6.3.2.1; </t>
  </si>
  <si>
    <t xml:space="preserve">B6.3.2.2; C6.3.2.2; </t>
  </si>
  <si>
    <t>B6.3.3; C6.3.3; CM6.3.3</t>
  </si>
  <si>
    <t>B6.3.4; C6.3.4; CM6.3.4</t>
  </si>
  <si>
    <t>B6.3.5; C6.3.5; CM6.3.5</t>
  </si>
  <si>
    <t>B6.3.6; C6.3.6; CM6.3.6</t>
  </si>
  <si>
    <t>B6.3.9; C6.3.8; CM6.3.8</t>
  </si>
  <si>
    <t>B6.4; C6.4; CM6.4</t>
  </si>
  <si>
    <t>B6.4.1; C6.4.1; CM6.4.1</t>
  </si>
  <si>
    <t>B6.4.2; C6.4.2; CM6.4.2</t>
  </si>
  <si>
    <t>B6.4.3; C6.4.3; CM6.4.3</t>
  </si>
  <si>
    <t>B6.4.4; C6.4.4; CM6.4.4</t>
  </si>
  <si>
    <t>B6.4.5; C6.4.5; CM6.4.5</t>
  </si>
  <si>
    <t xml:space="preserve">B6.4.14; C6.4.7; </t>
  </si>
  <si>
    <t xml:space="preserve">B6.4.16; C6.4.9; </t>
  </si>
  <si>
    <t xml:space="preserve">B6.4.17; C6.5; </t>
  </si>
  <si>
    <t>ALLOGENEIC AND AUTOLOGOUS DONOR INFORMATION AND CONSENT TO DONATE / FOR COLLECTION</t>
  </si>
  <si>
    <t xml:space="preserve">B6.3.7; </t>
  </si>
  <si>
    <t xml:space="preserve">B6.4.13; C6.4.6; </t>
  </si>
  <si>
    <t>B6.4.15;</t>
  </si>
  <si>
    <t>B6.4.17.1;</t>
  </si>
  <si>
    <t>ISBT 128 AND EUROCODE CODING AND LABELING</t>
  </si>
  <si>
    <t>C6.3.7; CM6.3.7</t>
  </si>
  <si>
    <t xml:space="preserve">B6.1.1 </t>
  </si>
  <si>
    <t xml:space="preserve">B6.1.3 </t>
  </si>
  <si>
    <t xml:space="preserve">B6.2.1.4 </t>
  </si>
  <si>
    <t xml:space="preserve">B6.2.9 </t>
  </si>
  <si>
    <t>B6.3.2.3 CM6.3.2</t>
  </si>
  <si>
    <t xml:space="preserve">B6.3.8.1 </t>
  </si>
  <si>
    <t xml:space="preserve">B6.3.8 </t>
  </si>
  <si>
    <t xml:space="preserve">B6.4.6.1 </t>
  </si>
  <si>
    <t xml:space="preserve">B6.4.6.2 </t>
  </si>
  <si>
    <t xml:space="preserve">B6.4.6.3 </t>
  </si>
  <si>
    <t xml:space="preserve">B6.4.6.4 </t>
  </si>
  <si>
    <t xml:space="preserve">B6.4.6.5 </t>
  </si>
  <si>
    <t xml:space="preserve">B6.4.6.6 </t>
  </si>
  <si>
    <t xml:space="preserve">B6.4.6.7 </t>
  </si>
  <si>
    <t xml:space="preserve">B6.4.6.8 </t>
  </si>
  <si>
    <t xml:space="preserve">B6.4.7 </t>
  </si>
  <si>
    <t xml:space="preserve">B6.4.7.1 </t>
  </si>
  <si>
    <t xml:space="preserve">B6.4.7.2 </t>
  </si>
  <si>
    <t xml:space="preserve">B6.4.7.3 </t>
  </si>
  <si>
    <t xml:space="preserve">B6.4.7.4 </t>
  </si>
  <si>
    <t xml:space="preserve">B6.4.7.5 </t>
  </si>
  <si>
    <t xml:space="preserve">B6.4.8 </t>
  </si>
  <si>
    <t xml:space="preserve">B6.4.8.1 </t>
  </si>
  <si>
    <t xml:space="preserve">B6.4.8.2 </t>
  </si>
  <si>
    <t xml:space="preserve">B6.4.8.3 </t>
  </si>
  <si>
    <t xml:space="preserve">B6.4.8.4 </t>
  </si>
  <si>
    <t xml:space="preserve">B6.4.9 </t>
  </si>
  <si>
    <t xml:space="preserve">B6.4.9.1 </t>
  </si>
  <si>
    <t xml:space="preserve">B6.4.9.2 </t>
  </si>
  <si>
    <t xml:space="preserve">B6.4.10 </t>
  </si>
  <si>
    <t xml:space="preserve">B6.4.11 </t>
  </si>
  <si>
    <t xml:space="preserve">B6.4.12 </t>
  </si>
  <si>
    <t xml:space="preserve">B6.4.12.1 </t>
  </si>
  <si>
    <t xml:space="preserve">B6.4.12.2 </t>
  </si>
  <si>
    <t xml:space="preserve">B6.4.12.3 </t>
  </si>
  <si>
    <t xml:space="preserve">B6.4.12.4 </t>
  </si>
  <si>
    <t>Part C: Apheresis QM</t>
  </si>
  <si>
    <t>Part D: Cell Processing QM</t>
  </si>
  <si>
    <t xml:space="preserve"> Recipient name and/or identifier</t>
  </si>
  <si>
    <t>Name and quantity of anticoagulant and other additives</t>
  </si>
  <si>
    <t>Biohazard and/or Warning Labels (as applicable, see Cm7.4, C7.4, D7.4).</t>
  </si>
  <si>
    <t>As applicable:</t>
  </si>
  <si>
    <t>Identity and address of processing and distribution facility(ies)</t>
  </si>
  <si>
    <t>Statement “Do Not Irradiate”</t>
  </si>
  <si>
    <t>RBC compatibility determination (if applicable)</t>
  </si>
  <si>
    <t>Statement indicating that leukoreduction filters shall not be used</t>
  </si>
  <si>
    <t>Statement "FOR AUTOLOGOUS USE ONLY" (if applicable</t>
  </si>
  <si>
    <t>Product code</t>
  </si>
  <si>
    <t>Product attributes</t>
  </si>
  <si>
    <t>Statements ”Human Cells for Administration” or equivalent and “Handle with Care”</t>
  </si>
  <si>
    <t>Biohazard and/or Warning Labels (as applicable, see CM7.4, C7.4, D7.4).</t>
  </si>
  <si>
    <t>Accompany: To go, be together with, or be available to the appropriate individual(s) electronically, but not affixed or attached. Written or printed information that must accompany a cellular therapy product must be in a sealed package with, or alternatively, be attached or affixed to, the cellular therapy product container.</t>
  </si>
  <si>
    <t>Accreditation cycle: The period of time from the awarding of accreditation until its expiration as set, and subject to change, by FACT or JACIE. At publication of these Standards, this period is three (3) years for FACT-accredited programs and four (4) years for JACIE-accredited programs.</t>
  </si>
  <si>
    <t>Advanced practice provider/professional: Physician Assistant, Nurse Practitioner, or other licensed Advanced Practitioner authorized by the applicable legal authority to provide primary patient care with physician oversight. Physician Assistants are formally trained and licensed or certified by the applicable authority to provide diagnostic, therapeutic, and preventive health care services with physician supervision. Advanced Nurse Practitioner includes certified nurse anesthetists, nurse practitioners, certified nurse midwives, and clinical nurse specialists.</t>
  </si>
  <si>
    <t>Adverse event: Any unintended or unfavorable sign, symptom, abnormality, or condition temporally associated with an intervention that may or may not have a causal relationship with the intervention, medical treatment, or procedure. Adverse reaction is a type of adverse event.</t>
  </si>
  <si>
    <t>Adverse reaction: A noxious and unintended response suspected or demonstrated to be caused by the collection or administration of a cellular therapy product or by the product itself.</t>
  </si>
  <si>
    <t>Affix: To adhere in physical contact with the cellular therapy product container.</t>
  </si>
  <si>
    <t>Allogeneic: The biologic relationship between genetically distinct individuals of the same species.</t>
  </si>
  <si>
    <t>Ambulatory care: A planned care system in which cellular therapy recipients at risk of prolonged neutropenia are based at home or in another specified accommodation. There should be specific safeguards to minimize the risk from potentially life-threatening complications of the preparative regimen.</t>
  </si>
  <si>
    <t>Ambulatory setting: An environment of patient care outside of an inpatient hospital.</t>
  </si>
  <si>
    <t>And/or: Either or both may be affected or involved.</t>
  </si>
  <si>
    <t>Apheresis: A medical technology in which the blood of a donor is separated into its component parts, the desired component is removed, and the remaining components are returned to the donor.</t>
  </si>
  <si>
    <t>Aseptic technique: Practices designed to reduce the risk of microbial contamination of cellular therapy products, reagents, specimens, recipients, and/or donors.</t>
  </si>
  <si>
    <t>Attach: To fasten securely to the cellular therapy product container by means of a tie tag or comparable alternative. Any information required to be attached to a cellular therapy product container may alternatively be affixed.</t>
  </si>
  <si>
    <t>Attending physician: The physician who is responsible for the delivery and oversight of care provided to cellular therapy recipients and who meets all qualifications defined in these Standards.</t>
  </si>
  <si>
    <t>Audit: Documented, systematic evaluation to determine whether approved policies or Standard Operating Procedures have been properly implemented and are being followed.</t>
  </si>
  <si>
    <t>Autologous: Derived from and intended for the same individual.</t>
  </si>
  <si>
    <t>Calibrate: To set measurement equipment against a known standard.</t>
  </si>
  <si>
    <t>CD34: The 115 kD glycoprotein antigen, expressed by 1-2% of normal bone marrow mononuclear cells, that is defined by a specific monoclonal antibody (anti-CD34) using the standardized cluster of differentiation (CD) terminology.</t>
  </si>
  <si>
    <t>Cellular therapy: The administration of products with the intent of providing effector cells in the treatment of disease or support of other therapy.</t>
  </si>
  <si>
    <t>Cellular therapy product: Somatic cell-based product (e.g. mobilized HPC, mononuclear cells, cord blood cells, mesenchymal stromal cells, T cells, natural killer cells) that is procured from a donor and intended for processing and administration.</t>
  </si>
  <si>
    <t>Chimerism testing: A diagnostic test (e.g., molecular, cytogenetic, or FISH) conducted after allogeneic stem cell or bone marrow transplantation to detect the relative ratio of donor and recipient cell populations in the peripheral blood and/or bone marrow.</t>
  </si>
  <si>
    <t>Clinical Program: An integrated medical team housed in a defined location that includes a Clinical Program Director and demonstrates common staff training, protocols, Standard Operating Procedures, quality management systems, clinical outcome analysis, and regular interaction among clinical sites.</t>
  </si>
  <si>
    <t>Collection: Any procedure for procuring and labeling a cellular therapy product regardless of technique or source.</t>
  </si>
  <si>
    <t>Collection Facility: An entity providing the service of cellular therapy product collection.</t>
  </si>
  <si>
    <t>Competency: Ability to adequately perform a specific procedure or task according to direction.</t>
  </si>
  <si>
    <t>Complaint: Any written, oral, or electronic communication about a problem associated with a cellular therapy product or with a service related to the collection, processing, storage, distribution, or administration of a cellular therapy product.</t>
  </si>
  <si>
    <t>Cord blood: The whole blood, including HPC, collected from placental and umbilical cord blood vessels after the umbilical cord has been clamped.</t>
  </si>
  <si>
    <t>Circular of Information: An extension of container labels that includes the use of the cellular therapy product, indications, contraindications, side effects and hazards, dosage, and administration recommendations.</t>
  </si>
  <si>
    <t>Critical: The quality of any element employed in cellular therapy product manufacturing to potentially change the identity, purity, potency, or safety of the cellular therapy product if altered or omitted. “Element” includes, but is not limited to, materials, equipment, personnel, documents, or facilities. For example, DMSO is a critical reagent because omitting it from the freezing medium will cause loss of cells during freezing and thawing. A critical document refers to a document that is directly related to and could impact donor welfare and recipient care or cellular therapy product integrity.</t>
  </si>
  <si>
    <t>Corrective action: Action taken to eliminate the root causes of an existing discrepancy or other undesirable situation to prevent recurrence.</t>
  </si>
  <si>
    <t>Corrective Action Plan: A document describing the step-by-step plan of action to achieve targeted outcomes for resolution of identified errors.</t>
  </si>
  <si>
    <t>Courier: An individual trained and competent in transport or shipping of cellular therapy products.</t>
  </si>
  <si>
    <t>Good Manufacturing Practice (GMP): The set of current practices followed by entities producing drug and biologic products, including cellular therapy products, to ensure that the products produced meet specific requirements for identity, strength, quality, and purity. In the US, GMPs are enforced under Section 501(B) of the Federal Food, Drug, and Cosmetic Act (21USC351). Cellular therapy products that are extensively manipulated or that are used for non-homologous purposes are examples of products controlled under GMP regulations. Similar requirements are delineated by the European Union as EU-GMP, and other countries such as United Kingdom, Australia, Canada, and Singapore have equally well-developed systems of regulations.</t>
  </si>
  <si>
    <t>Good Tissue Practice: The methods used in, and the facilities and controls used for, the manufacture of cellular therapy products to prevent the introduction or transmission of communicable diseases, including all steps in collection, donor screening and testing, processing, storage, labeling, packaging, and distribution.</t>
  </si>
  <si>
    <t>Cytokine release syndrome: A non-antigen-specific toxicity that occurs as a result of high-level immune activation.</t>
  </si>
  <si>
    <t>Designee: An individual with appropriate education, experience, or expertise who is given the authority to assume a specific responsibility. The person appointing the designee retains ultimate responsibility.</t>
  </si>
  <si>
    <t>Deviation: The action of departing from an established course of action or accepted practice.</t>
  </si>
  <si>
    <t>Planned deviation: Allowed to occur with documented approval as the best course of action when adherence to the established course or accepted practice was not feasible or possible.</t>
  </si>
  <si>
    <t>Unplanned deviation: The action of departing from an established course or accepted standard without intent.</t>
  </si>
  <si>
    <t>Distribution: Any transportation or shipment of a cellular therapy product that has been determined to meet release criteria or urgent medical need requirements.</t>
  </si>
  <si>
    <t>Donor: A person who is the source of cells or tissue for a cellular therapy product.</t>
  </si>
  <si>
    <t>Donor advocate: An individual distinct from the cellular therapy recipient’s primary treating physician whose main obligation is to protect the interests, well-being, and safety of the donor. The donor advocate may help the donor understand the process, the procedures, and the potential risks and benefits of donation.</t>
  </si>
  <si>
    <t>Effective date: The day the new version of a document has been implemented and the previous version has been recalled or archived.</t>
  </si>
  <si>
    <t>Electronic record: A record or document consisting of any combination of text, graphics, or other data that is created, stored, modified, or transmitted in digital form by a computer.</t>
  </si>
  <si>
    <t>Critical electronic record: Electronic record system under facility control that is used as a substitute for paper, to make decisions, to perform calculations, or to create or store information used in critical procedures.</t>
  </si>
  <si>
    <t>Eligible: An allogeneic cellular therapy product donor for whom all the donor screening and testing have been completed in accordance with applicable laws and regulations and who has been determined to be free of risk factor(s) for relevant communicable diseases.</t>
  </si>
  <si>
    <t>Engraftment: The reconstitution of recipient hematopoiesis with blood cells and platelets from a donor. It is recommended that cellular therapy programs use engraftment definitions from CIBMTR, EBMT, or another similar organization.</t>
  </si>
  <si>
    <t>Errors and accidents: Any unforeseen or unexpected deviations from applicable regulations, standards, or established specifications that may affect the safety, purity, or potency of a cellular therapy product.</t>
  </si>
  <si>
    <t>Establish and maintain: A process to define, document in writing (including electronically), implement, follow, review, and, as needed, revise on an ongoing basis.</t>
  </si>
  <si>
    <t>Eurocode: The facility identification code (Center Code) and product coding assigned, published, and maintained by Eurocode International Blood Labeling Systems (IBLS).</t>
  </si>
  <si>
    <t>Fresh: A cellular therapy product that has never been cryopreserved.</t>
  </si>
  <si>
    <t>Exceptional release: Removal of a product that fails to meet specified criteria from quarantine or in-process status for distribution through a defined approval process.</t>
  </si>
  <si>
    <t>Expansion: Growth of one or more cell populations in an in vitro culture system.</t>
  </si>
  <si>
    <t>Extracorporeal photopheresis (ECP): An apheresis technique in which the patient’s blood is collected into a specialized instrument, centrifuged, and separated into a leukocyte-depleted fraction (which is returned to the patient unmanipulated) and mononuclear “buffy coat” enriched plasma. The mononuclear cell-enriched fraction is incubated with 8-methoxypsoralen in the presence of ultraviolet A (UVA) radiation, and, upon completion of the procedure, reinfused into the patient.</t>
  </si>
  <si>
    <t>Facility: A location where activities covered by these Standards are performed, including but not limited to determination of donor eligibility or suitability, product collection, processing, storage, distribution, issue, or administration.</t>
  </si>
  <si>
    <t>Fellow: A physician who is in a training program in a medical specialty after completing residency, usually in a hospital or academic setting.</t>
  </si>
  <si>
    <t>Hematopoietic progenitor cellular therapy: The administration of HPC product with the intent of providing effector functions in the treatment of disease or in support of other therapy.</t>
  </si>
  <si>
    <t>Hematopoietic progenitor cells (HPC): A cellular therapy product that contains self-renewing and/or multi-potent stem cells capable of maturation into any of the hematopoietic lineages, lineage-restricted pluri-potent progenitor cells, and committed progenitor cells, regardless of tissue source (bone marrow, umbilical cord blood, peripheral blood, or other tissue source).</t>
  </si>
  <si>
    <t>Immune effector cell: A cell that has differentiated into a form capable of modulating or effecting a specific immune response.</t>
  </si>
  <si>
    <t>Ineligible: An allogeneic cellular therapy product donor for whom all the donor screening and testing has been completed in accordance with the applicable laws and regulations and who has identified risk factor(s) for relevant communicable diseases.</t>
  </si>
  <si>
    <t>Institutional Review Board or Ethics Committee: A Board or Committee established by an institution in accordance with the regulations of the relevant governmental agency to review biomedical and behavioral research that involves human subjects and is conducted at or supported by that institution.</t>
  </si>
  <si>
    <t>ISBT 128: A global standard for the identification, labeling, and information transfer of human blood, cell, tissue, and organ products.</t>
  </si>
  <si>
    <t>Key position: A job category with responsibilities that significantly affect the provision of service or product safety and quality.</t>
  </si>
  <si>
    <t>Label: Written, printed, or graphic material affixed to, attached to, or accompanying a cellular therapy product container or package. Labels must contain the information as defined by applicable standards, laws, and regulations.</t>
  </si>
  <si>
    <t>Labeling: The process of creating and applying the cellular therapy product label, including confirmation of the presence and accuracy of the required information as defined in these Standards.</t>
  </si>
  <si>
    <t>Late Effect: A health problem that occurs months or years after a disease is diagnosed or after treatment has been administered. Late effects may be caused by the primary disease or its treatment, and may include physical, mental, or social problems and/or secondary cancers.</t>
  </si>
  <si>
    <t>Licensed health care professional: An individual who has completed a prescribed program of health care related study and has been certified, registered, or licensed by the applicable authority in the jurisdiction in which he or she is performing services to perform duties within the scope of practice of that certificate, registration, or license.</t>
  </si>
  <si>
    <t>Manipulation: An ex vivo procedure(s) that selectively removes, enriches, expands, or functionally alters the cellular therapy product.</t>
  </si>
  <si>
    <t>Minimally manipulated: Processing that does not alter the relevant biological characteristics of cells or tissues. For structural tissue, processing that does not alter the original relevant characteristics of the tissue relating to the tissue’s utility for reconstruction, repair, or replacement.</t>
  </si>
  <si>
    <t>More than minimally manipulated: Processing that does alter the relevant biological characteristics of cells or tissues. For structural tissue, processing that does alter the original relevant characteristics of the tissue relating to the tissue’s utility for reconstruction, repair, or replacement. Products that are more than minimally manipulated are referred to as Advanced Therapy Medicinal Products in the European Union.</t>
  </si>
  <si>
    <t>Unmanipulated: A cellular therapy product as obtained at collection and not subjected to any form of processing.</t>
  </si>
  <si>
    <t>Manufacturing: Activity that includes, but is not limited to, any or all steps in the recovery, processing, packaging, labeling, storage, or distribution of any human cellular or tissue-based product, and/or the screening and testing of a cell or tissue donor.</t>
  </si>
  <si>
    <t>Marrow collection: Harvest of bone marrow for transplantation to achieve hematopoietic reconstitution in the recipient or for further cellular therapy product manufacture. This does not include marrow aspirations intended for diagnostic purposes.</t>
  </si>
  <si>
    <t>Materials management: An integrated process for planning and controlling all steps in the acquisition and use of goods or supply items (materials) used for the collection or processing of cellular therapy products to determine whether these materials are of adequate quality and quantity and available when needed. The materials management system combines and integrates the material selection, vendor evaluation, purchasing, expediting, storage, distribution, and disposition of materials.</t>
  </si>
  <si>
    <t>Microbial: Related to infectious agents including bacterial and fungal organisms.</t>
  </si>
  <si>
    <t>New patient: An individual undergoing the specified type of transplantation (allogeneic, autologous, or syngeneic) for the first time in the Clinical Program, whether or not that patient was previously treated by that Clinical Program.</t>
  </si>
  <si>
    <t>Occurrence: An instance in which an action or circumstance results in errors, accidents, deviations, adverse events, adverse reactions, or complaints.</t>
  </si>
  <si>
    <t>Orientation: An introduction to guide one in adjusting to new surroundings, employment, or activity.</t>
  </si>
  <si>
    <t>Outcome analysis: The process by which the results of a therapeutic procedure are formally assessed.</t>
  </si>
  <si>
    <t>Partial label at distribution for administration: A label that, because of the size of the product container or other constraints, does not contain all of the required information.</t>
  </si>
  <si>
    <t>Periodic: Occurring at time intervals specifically defined by the organization as appropriate.</t>
  </si>
  <si>
    <t>Physician-in-training: A physician in one of the postgraduate years of clinical training. Can be referred to as resident, fellow, registrar, or other designation, depending on the setting. The length of training varies according to the specialty.</t>
  </si>
  <si>
    <t>Policy: A document that defines the scope of an organization, explains how the goals of the organization will be achieved, and/or serves as a means by which authority can be delegated.</t>
  </si>
  <si>
    <t>Potency: The therapeutic activity of a product as indicated by appropriate laboratory tests or adequately developed and controlled clinical data.</t>
  </si>
  <si>
    <t>Preparative (conditioning) regimen: The treatment(s) used to prepare a patient for stem cell transplantation (e.g., chemotherapy, monoclonal antibody therapy, radiation therapy).</t>
  </si>
  <si>
    <t>Preventive action: Action taken to eliminate the root cause and prevent occurrence of a potential discrepancy or other undesirable situation.</t>
  </si>
  <si>
    <t>Product sample: A representative quantity of product removed from the cellular therapy product; an aliquot.</t>
  </si>
  <si>
    <t>Process: A goal-directed, interrelated series of actions, events, or steps.</t>
  </si>
  <si>
    <t>Process control: The standardization of processes in order to produce predictable output.</t>
  </si>
  <si>
    <t>Processing: All aspects of manipulation, cryopreservation, packaging, and labeling of cellular therapy products regardless of source, including microbial testing, preparation for administration or storage, and removal from storage. Processing does not include collection, donor screening, donor testing, storage, or distribution.</t>
  </si>
  <si>
    <t>Processing Facility: A location where cellular therapy product processing activities are performed in support of the Clinical Program. A Processing Facility may be part of the same institution as the Clinical Program or may be part of another institution and perform these functions through contractual agreement.</t>
  </si>
  <si>
    <t>Products: The ISBT 128 Cellular Therapy Class product database name and definition (format: type of cells, comma, source of cells) for products collected from marrow, peripheral blood, and cord blood are as follows:</t>
  </si>
  <si>
    <t>Subcategory 1: At collection the product code will describe the composition of the cell therapy products. It can be HPC, NC, or MNC. These products can be collected for direct infusion without further manipulation. HPCs may be further manipulated, but would retain the class name HPC if they are used as a source of hematopoietic progenitor cells. If these products undergo modification such as cryopreservation and thawing, the class will not change but the modification is added into the product description as an attribute.</t>
  </si>
  <si>
    <t>CONCURRENT PLASMA, APHERESIS: Plasma collected from the donor as part of an apheresis cell collection procedure.</t>
  </si>
  <si>
    <t>Subcategory 2: After enumeration or manufacture/processing of the collected products, the product may be identified by the target cell population. These class names are based on desired cell population thought to present in the product.</t>
  </si>
  <si>
    <t>MSC, UMBILICAL CORD: A cell product containing mesenchymal stromal cells derived from umbilical cord.</t>
  </si>
  <si>
    <t>NK CELLS, WHOLE BLOOD: A cell product containing natural killer cells obtained from whole blood.</t>
  </si>
  <si>
    <t>T CELLS, WHOLE BLOOD: A cell product containing T cells obtained from whole blood.</t>
  </si>
  <si>
    <t>Product identity: Unique title that identifies the cellular composition of the product in a way that can be directly tied back to a manufacturing entity or process (e.g., a protocol number, a commercial product title, or a site-defined unique identifier).</t>
  </si>
  <si>
    <t>Proficiency test: A test to evaluate the adequacy of testing methods and equipment and the competency of personnel performing testing.</t>
  </si>
  <si>
    <t>Protocol: A written document describing steps of a treatment or procedure in sufficient detail such that the treatment or procedure can be reproduced repeatedly without variation.</t>
  </si>
  <si>
    <t>Purity: Relative freedom from extraneous matter in the finished product, whether or not harmful to the recipient or deleterious to the product.</t>
  </si>
  <si>
    <t>Qualification: The establishment of confidence that equipment, supplies, and reagents function consistently within established limits.</t>
  </si>
  <si>
    <t>Qualified person: A person who has received training, is experienced, and has documented competence in the task assigned.</t>
  </si>
  <si>
    <t>Quality: Conformance of a product or process with pre-established specifications or standards.</t>
  </si>
  <si>
    <t>Quality assurance: The actions, planned and performed, to provide confidence that all systems and elements that influence the quality of the product or service are working as expected or exceed expectations individually and collectively.</t>
  </si>
  <si>
    <t>Quality assessment: The actions, planned and performed, to evaluate all systems and elements that influence the quality of the product or service.</t>
  </si>
  <si>
    <t>Quality audit: A documented, independent inspection and review of a facility’s Quality Management activities to verify, by examination and evaluation of objective evidence, the degree of compliance with those aspects of the quality program under review.</t>
  </si>
  <si>
    <t>Quality control: A component of a quality management program that includes the activities and controls used to determine the accuracy and reliability of the establishment’s personnel, equipment, reagents, and operations in the manufacturing of cellular therapy products, including testing and product release.</t>
  </si>
  <si>
    <t>Quality improvement: The actions, planned and performed, to implement changes designed to improve the quality of a product or process.</t>
  </si>
  <si>
    <t>Quality management: The integration of quality assessment, assurance, control, and improvement in cellular therapy activities.</t>
  </si>
  <si>
    <t>Quality management plan: A written document that describes the systems in place to implement the quality management program.</t>
  </si>
  <si>
    <t>Quality management program: An organization’s comprehensive system of quality assessment, assurance, control, and improvement. A quality management program is designed to prevent, detect, and correct deficiencies that may adversely affect the quality of the cellular therapy product or increase the risk of communicable disease introduction or transmission. May also be referred to by other terms.</t>
  </si>
  <si>
    <t>Quarantine: The identification or storage of a cellular therapy product in a physically separate area clearly identified for such use, or through use of other procedures such as automated designation to prevent improper release of that product. Also refers to segregated storage of products known to contain infectious disease agents to reduce the likelihood of cross-contamination.</t>
  </si>
  <si>
    <t>Record: Documented evidence that activities have been performed or results have been achieved. A record does not exist until the activity has been performed.</t>
  </si>
  <si>
    <t>Registry: An organization responsible for the coordination of the search for cellular therapy product donors (including cord blood) unrelated to the potential recipient.</t>
  </si>
  <si>
    <t>Release: Removal of a product from quarantine or in-process status when it meets specified criteria.</t>
  </si>
  <si>
    <t>Release criteria: The requirements that must be met before a cellular therapy product may leave the control of the Collection or Processing Facility.</t>
  </si>
  <si>
    <t>Safety: Relative freedom from harmful effects to persons or products.</t>
  </si>
  <si>
    <t>Shipping: The physical act of transferring a cellular therapy product within or between facilities. During shipping the product leaves the control of trained personnel at the distributing or receiving facility.</t>
  </si>
  <si>
    <t>Sinusoidal obstruction syndrome (SOS): A distinctive and potentially fatal form of hepatic injury that occurs predominantly, if not only, after drug or toxin exposure; previously known as veno-occlusive disease (VOD).</t>
  </si>
  <si>
    <t>Standard Operating Procedure (SOP): A document that describes in detail the process or chronological steps taken to accomplish a specific task. Also referred to as work instructions. An SOP is more specific than a policy.</t>
  </si>
  <si>
    <t>Standard Operating Procedures (SOP) Manual: A compilation of policies and Standard Operating Procedures with written detailed instructions required to perform procedures. The SOP Manual may be in electronic or paper format.</t>
  </si>
  <si>
    <t>Standards: The current edition of the FACT-JACIE International Standards for Hematopoietic Cellular Therapy Product Collection, Processing, and Administration, which may be referred to herein as “these Standards” or “the Standards.”</t>
  </si>
  <si>
    <t>Storage: Holding a cellular therapy product for future processing, distribution, or administration.</t>
  </si>
  <si>
    <t>Suitable: Donor or recipient suitability refers to issues that relate to the general health or medical fitness of the donor or recipient to undergo the collection procedure or therapy.</t>
  </si>
  <si>
    <t>Syngeneic: The biologic relationship between identical twins.</t>
  </si>
  <si>
    <t>Target cell population: A cell population that is expected to be affected by an action or that is believed to be mainly responsible for a given activity.</t>
  </si>
  <si>
    <t>Third-party manufacturing: Outsourcing of part or all of the manufacturing of a cellular therapy product to a facility separate from the facilities primarily involved.</t>
  </si>
  <si>
    <t>Time of collection: The time of day at the end of the cellular therapy product collection procedure.</t>
  </si>
  <si>
    <t>Trace: To follow the history of a process, product, or service by review of documents.</t>
  </si>
  <si>
    <t>Traceability: The ability to track any product through all stages of collection, processing, and administration so that tasks can be traced one step backwards and one step forward at any point in the supply chain.</t>
  </si>
  <si>
    <t>Track: To follow a process or product from beginning to end.</t>
  </si>
  <si>
    <t>Transplantation: The administration of allogeneic, autologous, or syngeneic HPC with the intent of providing transient or permanent engraftment in support of therapy of disease.</t>
  </si>
  <si>
    <t>Transport: The physical act of transferring a cellular therapy product within or between facilities. During transportation the product does not leave the control of trained personnel at the transporting or receiving facility.</t>
  </si>
  <si>
    <t>Unique: Being the only one of its kind or having only one use or purpose.</t>
  </si>
  <si>
    <t>Unique identifier: A numeric or alphanumeric sequence used to designate a given cellular therapy product with reasonable confidence that it will not be used for another purpose.</t>
  </si>
  <si>
    <t>Urgent medical need: A situation in which no comparable cellular therapy product is available and the recipient is likely to suffer death or serious morbidity without the cellular therapy product.</t>
  </si>
  <si>
    <t>Validation: Confirmation by examination and provision of objective evidence that particular requirements can consistently be fulfilled. A process is validated by establishing, by objective evidence, that the process consistently produces a cellular therapy product meeting its predetermined specifications.</t>
  </si>
  <si>
    <t>Verification: The confirmation of the accuracy of something or that specified requirements have been fulfilled.</t>
  </si>
  <si>
    <t>Verification typing: HLA typing performed on an independently collected sample with the purpose of verifying concordance of that typing assignment with the initial HLA typing assignment. Concordance does not require identical levels of resolution for the two sets of typing but requires the two assignments be consistent with one another.</t>
  </si>
  <si>
    <t>Viability: Living cells as defined by dye exclusion, flow cytometry, or progenitor cell culture.</t>
  </si>
  <si>
    <t>Written: Documentation in human readable form.</t>
  </si>
  <si>
    <t>B</t>
  </si>
  <si>
    <t>4.1</t>
  </si>
  <si>
    <t>4.1.1</t>
  </si>
  <si>
    <t>4.18</t>
  </si>
  <si>
    <t>4.18.1</t>
  </si>
  <si>
    <t>4.2</t>
  </si>
  <si>
    <t>4.2.1</t>
  </si>
  <si>
    <t>4.17</t>
  </si>
  <si>
    <t>4.17.3</t>
  </si>
  <si>
    <t>4.3</t>
  </si>
  <si>
    <t>4.3.1</t>
  </si>
  <si>
    <t>4.4</t>
  </si>
  <si>
    <t>4.4.1</t>
  </si>
  <si>
    <t>4.4.2</t>
  </si>
  <si>
    <t>4.4.2.1</t>
  </si>
  <si>
    <t>4.4.2.2</t>
  </si>
  <si>
    <t>4.4.2.3</t>
  </si>
  <si>
    <t>4.4.2.4</t>
  </si>
  <si>
    <t>4.4.2.5</t>
  </si>
  <si>
    <t>4.5</t>
  </si>
  <si>
    <t>4.5.2</t>
  </si>
  <si>
    <t>4.5.1</t>
  </si>
  <si>
    <t>4.5.1.1</t>
  </si>
  <si>
    <t>4.5.1.2</t>
  </si>
  <si>
    <t>4.5.1.3</t>
  </si>
  <si>
    <t>4.5.1.4</t>
  </si>
  <si>
    <t>4.5.3</t>
  </si>
  <si>
    <t>4.5.3.1</t>
  </si>
  <si>
    <t>4.5.3.2</t>
  </si>
  <si>
    <t>4.5.3.3</t>
  </si>
  <si>
    <t>4.5.3.4</t>
  </si>
  <si>
    <t>4.5.3.5</t>
  </si>
  <si>
    <t>4.5.3.6</t>
  </si>
  <si>
    <t>4.5.3.7</t>
  </si>
  <si>
    <t>4.5.3.8</t>
  </si>
  <si>
    <t>4.6</t>
  </si>
  <si>
    <t>4.6.1</t>
  </si>
  <si>
    <t>4.6.2</t>
  </si>
  <si>
    <t>4.6.3</t>
  </si>
  <si>
    <t>4.8</t>
  </si>
  <si>
    <t>4.8.1</t>
  </si>
  <si>
    <t>4.8.2</t>
  </si>
  <si>
    <t>4.8.3</t>
  </si>
  <si>
    <t>4.8.3.1</t>
  </si>
  <si>
    <t>4.8.3.4</t>
  </si>
  <si>
    <t>4.8.3.8</t>
  </si>
  <si>
    <t>4.8.3.2</t>
  </si>
  <si>
    <t>4.8.3.6</t>
  </si>
  <si>
    <t>4.8.3.3</t>
  </si>
  <si>
    <t>4.8.3.5</t>
  </si>
  <si>
    <t>4.8.3.7</t>
  </si>
  <si>
    <t>4.9</t>
  </si>
  <si>
    <t>4.9.1</t>
  </si>
  <si>
    <t>4.9.2</t>
  </si>
  <si>
    <t>4.9.3</t>
  </si>
  <si>
    <t>4.9.4</t>
  </si>
  <si>
    <t>4.9.5</t>
  </si>
  <si>
    <t>4.9.6</t>
  </si>
  <si>
    <t>4.10</t>
  </si>
  <si>
    <t>4.10.1</t>
  </si>
  <si>
    <t>4.10.2</t>
  </si>
  <si>
    <t>4.10.2.1</t>
  </si>
  <si>
    <t>4.10.2.2</t>
  </si>
  <si>
    <t>4.10.3</t>
  </si>
  <si>
    <t>4.10.3.1</t>
  </si>
  <si>
    <t>4.10.3.2</t>
  </si>
  <si>
    <t>4.10.3.3</t>
  </si>
  <si>
    <t>4.10.3.4</t>
  </si>
  <si>
    <t>4.10.4</t>
  </si>
  <si>
    <t>4.10.4.1</t>
  </si>
  <si>
    <t>4.10.4.2</t>
  </si>
  <si>
    <t>4.10.5</t>
  </si>
  <si>
    <t>4.10.5.1</t>
  </si>
  <si>
    <t>4.10.5.2</t>
  </si>
  <si>
    <t>4.16.2</t>
  </si>
  <si>
    <t>4.12</t>
  </si>
  <si>
    <t>4.15</t>
  </si>
  <si>
    <t>4.16</t>
  </si>
  <si>
    <t>4.16.1</t>
  </si>
  <si>
    <t>4.17.1</t>
  </si>
  <si>
    <t>4.17.2</t>
  </si>
  <si>
    <t>5.1</t>
  </si>
  <si>
    <t>5.1.1</t>
  </si>
  <si>
    <t>5.1.2</t>
  </si>
  <si>
    <t>5.1.3</t>
  </si>
  <si>
    <t>5.1.4</t>
  </si>
  <si>
    <t>5.1.5</t>
  </si>
  <si>
    <t>5.1.6</t>
  </si>
  <si>
    <t>5.1.7</t>
  </si>
  <si>
    <t>5.1.8</t>
  </si>
  <si>
    <t>5.1.9</t>
  </si>
  <si>
    <t>5.1.10</t>
  </si>
  <si>
    <t>5.1.11</t>
  </si>
  <si>
    <t>5.1.12</t>
  </si>
  <si>
    <t>5.1.13</t>
  </si>
  <si>
    <t>5.1.14</t>
  </si>
  <si>
    <t>5.2</t>
  </si>
  <si>
    <t>5.3</t>
  </si>
  <si>
    <t>5.3.1</t>
  </si>
  <si>
    <t>5.3.2</t>
  </si>
  <si>
    <t>5.3.3</t>
  </si>
  <si>
    <t>5.3.4</t>
  </si>
  <si>
    <t>5.3.5</t>
  </si>
  <si>
    <t>5.3.6</t>
  </si>
  <si>
    <t>5.3.7</t>
  </si>
  <si>
    <t>5.3.8</t>
  </si>
  <si>
    <t>5.3.9</t>
  </si>
  <si>
    <t>5.3.10</t>
  </si>
  <si>
    <t>5.4</t>
  </si>
  <si>
    <t>5.5</t>
  </si>
  <si>
    <t>5.6</t>
  </si>
  <si>
    <t>5.7</t>
  </si>
  <si>
    <t>1.1</t>
  </si>
  <si>
    <t>1.1.1</t>
  </si>
  <si>
    <t>1.2</t>
  </si>
  <si>
    <t>1.2.1</t>
  </si>
  <si>
    <t>1.2.1.1</t>
  </si>
  <si>
    <t>1.2.1.2</t>
  </si>
  <si>
    <t>1.2.1.3</t>
  </si>
  <si>
    <t>1.2.1.4</t>
  </si>
  <si>
    <t>1.2.1.5</t>
  </si>
  <si>
    <t>1.2.1.6</t>
  </si>
  <si>
    <t>1.3</t>
  </si>
  <si>
    <t>1.3.1</t>
  </si>
  <si>
    <t>1.4</t>
  </si>
  <si>
    <t>1.5</t>
  </si>
  <si>
    <t>2.1</t>
  </si>
  <si>
    <t>2.2</t>
  </si>
  <si>
    <t>2.3</t>
  </si>
  <si>
    <t>2.4</t>
  </si>
  <si>
    <t>2.5</t>
  </si>
  <si>
    <t>2.6</t>
  </si>
  <si>
    <t>2.7</t>
  </si>
  <si>
    <t>2.8</t>
  </si>
  <si>
    <t>2.10</t>
  </si>
  <si>
    <t>2.11</t>
  </si>
  <si>
    <t>2.11.1</t>
  </si>
  <si>
    <t>2.12</t>
  </si>
  <si>
    <t>2.13</t>
  </si>
  <si>
    <t>2.14</t>
  </si>
  <si>
    <t>2.15</t>
  </si>
  <si>
    <t>2.9</t>
  </si>
  <si>
    <t>2.16</t>
  </si>
  <si>
    <t>2.17</t>
  </si>
  <si>
    <t>2.18</t>
  </si>
  <si>
    <t>2.19</t>
  </si>
  <si>
    <t>3.1</t>
  </si>
  <si>
    <t>3.1.1</t>
  </si>
  <si>
    <t>3.1.2</t>
  </si>
  <si>
    <t>3.1.3</t>
  </si>
  <si>
    <t>3.1.4</t>
  </si>
  <si>
    <t>3.1.5</t>
  </si>
  <si>
    <t>3.1.5.1</t>
  </si>
  <si>
    <t>3.1.6</t>
  </si>
  <si>
    <t>3.1.6.1</t>
  </si>
  <si>
    <t>3.2</t>
  </si>
  <si>
    <t>3.2.1</t>
  </si>
  <si>
    <t>3.2.1.1</t>
  </si>
  <si>
    <t>3.2.1.2</t>
  </si>
  <si>
    <t>3.2.2</t>
  </si>
  <si>
    <t>3.2.2.1</t>
  </si>
  <si>
    <t>3.3</t>
  </si>
  <si>
    <t>3.3.1</t>
  </si>
  <si>
    <t>3.3.2</t>
  </si>
  <si>
    <t>3.3.3</t>
  </si>
  <si>
    <t>3.3.4</t>
  </si>
  <si>
    <t>3.3.4.1</t>
  </si>
  <si>
    <t>3.3.4.2</t>
  </si>
  <si>
    <t>3.3.4.3</t>
  </si>
  <si>
    <t>3.3.4.4</t>
  </si>
  <si>
    <t>3.3.4.5</t>
  </si>
  <si>
    <t>3.3.4.6</t>
  </si>
  <si>
    <t>3.3.4.7</t>
  </si>
  <si>
    <t>3.3.4.8</t>
  </si>
  <si>
    <t>3.3.4.9</t>
  </si>
  <si>
    <t>3.3.4.10</t>
  </si>
  <si>
    <t>3.3.4.11</t>
  </si>
  <si>
    <t>3.3.4.12</t>
  </si>
  <si>
    <t>3.3.4.13</t>
  </si>
  <si>
    <t>3.3.4.14</t>
  </si>
  <si>
    <t>3.3.4.15</t>
  </si>
  <si>
    <t>3.3.4.16</t>
  </si>
  <si>
    <t>3.3.4.17</t>
  </si>
  <si>
    <t>3.3.4.18</t>
  </si>
  <si>
    <t>3.3.4.19</t>
  </si>
  <si>
    <t>3.3.4.21</t>
  </si>
  <si>
    <t>3.3.4.22</t>
  </si>
  <si>
    <t>3.3.4.23</t>
  </si>
  <si>
    <t>3.3.4.20</t>
  </si>
  <si>
    <t>3.3.4.24</t>
  </si>
  <si>
    <t>3.3.4.25</t>
  </si>
  <si>
    <t>3.3.4.26</t>
  </si>
  <si>
    <t>3.3.4.28</t>
  </si>
  <si>
    <t>3.3.4.29</t>
  </si>
  <si>
    <t>3.3.4.30</t>
  </si>
  <si>
    <t>3.3.4.31</t>
  </si>
  <si>
    <t>3.3.4.32</t>
  </si>
  <si>
    <t>3.3.4.33</t>
  </si>
  <si>
    <t>3.3.5</t>
  </si>
  <si>
    <t>3.3.5.1</t>
  </si>
  <si>
    <t>3.3.5.2</t>
  </si>
  <si>
    <t>3.3.5.3</t>
  </si>
  <si>
    <t>3.3.5.4</t>
  </si>
  <si>
    <t>3.3.4.27</t>
  </si>
  <si>
    <t>3.3.5.5</t>
  </si>
  <si>
    <t>3.3.5.6</t>
  </si>
  <si>
    <t>3.3.6</t>
  </si>
  <si>
    <t>3.3.6.3</t>
  </si>
  <si>
    <t>3.3.6.4</t>
  </si>
  <si>
    <t>3.3.6.2</t>
  </si>
  <si>
    <t>3.3.6.1</t>
  </si>
  <si>
    <t>3.3.6.7</t>
  </si>
  <si>
    <t>3.3.6.5</t>
  </si>
  <si>
    <t>3.3.6.6</t>
  </si>
  <si>
    <t>3.4</t>
  </si>
  <si>
    <t>3.4.1</t>
  </si>
  <si>
    <t>3.4.2</t>
  </si>
  <si>
    <t>3.5</t>
  </si>
  <si>
    <t>3.5.1</t>
  </si>
  <si>
    <t>3.5.2</t>
  </si>
  <si>
    <t>3.5.3</t>
  </si>
  <si>
    <t>3.5.3.1</t>
  </si>
  <si>
    <t>3.6</t>
  </si>
  <si>
    <t>3.6.1</t>
  </si>
  <si>
    <t>3.6.2</t>
  </si>
  <si>
    <t>3.6.3</t>
  </si>
  <si>
    <t>3.7</t>
  </si>
  <si>
    <t>3.7.1</t>
  </si>
  <si>
    <t>3.7.2</t>
  </si>
  <si>
    <t>3.7.3</t>
  </si>
  <si>
    <t>3.7.3.1</t>
  </si>
  <si>
    <t>3.7.3.2</t>
  </si>
  <si>
    <t>3.7.3.3</t>
  </si>
  <si>
    <t>3.7.3.4</t>
  </si>
  <si>
    <t>3.7.3.5</t>
  </si>
  <si>
    <t>3.7.3.6</t>
  </si>
  <si>
    <t>3.7.4</t>
  </si>
  <si>
    <t>3.7.4.1</t>
  </si>
  <si>
    <t>3.7.4.2</t>
  </si>
  <si>
    <t>3.7.4.3</t>
  </si>
  <si>
    <t>3.7.4.4</t>
  </si>
  <si>
    <t>3.7.4.5</t>
  </si>
  <si>
    <t>3.7.4.6</t>
  </si>
  <si>
    <t>3.7.4.7</t>
  </si>
  <si>
    <t>3.7.5</t>
  </si>
  <si>
    <t>3.7.6</t>
  </si>
  <si>
    <t>3.8</t>
  </si>
  <si>
    <t>3.8.1</t>
  </si>
  <si>
    <t>3.8.2</t>
  </si>
  <si>
    <t>3.8.2.1</t>
  </si>
  <si>
    <t>3.8.2.2</t>
  </si>
  <si>
    <t>3.8.2.3</t>
  </si>
  <si>
    <t>3.8.2.4</t>
  </si>
  <si>
    <t>3.8.2.5</t>
  </si>
  <si>
    <t>3.8.3</t>
  </si>
  <si>
    <t>3.8.4</t>
  </si>
  <si>
    <t>3.8.4.1</t>
  </si>
  <si>
    <t>3.9</t>
  </si>
  <si>
    <t>3.9.1</t>
  </si>
  <si>
    <t>3.9.1.1</t>
  </si>
  <si>
    <t>3.9.1.2</t>
  </si>
  <si>
    <t>3.9.1.3</t>
  </si>
  <si>
    <t>3.9.1.4</t>
  </si>
  <si>
    <t>3.9.1.5</t>
  </si>
  <si>
    <t>3.9.1.6</t>
  </si>
  <si>
    <t>3.9.1.7</t>
  </si>
  <si>
    <t>3.9.1.8</t>
  </si>
  <si>
    <t>3.9.1.9</t>
  </si>
  <si>
    <t>3.9.1.10</t>
  </si>
  <si>
    <t>3.9.1.11</t>
  </si>
  <si>
    <t>3.9.1.12</t>
  </si>
  <si>
    <t>3.9.1.13</t>
  </si>
  <si>
    <t>3.9.1.14</t>
  </si>
  <si>
    <t>3.9.1.15</t>
  </si>
  <si>
    <t>3.9.1.16</t>
  </si>
  <si>
    <t>3.9.1.17</t>
  </si>
  <si>
    <t>3.9.2</t>
  </si>
  <si>
    <t>3.10</t>
  </si>
  <si>
    <t>3.10.1</t>
  </si>
  <si>
    <t>3.10.2</t>
  </si>
  <si>
    <t>3.10.3</t>
  </si>
  <si>
    <t>3.10.3.1</t>
  </si>
  <si>
    <t>3.11</t>
  </si>
  <si>
    <t>3.11.1</t>
  </si>
  <si>
    <t>3.11.1.1</t>
  </si>
  <si>
    <t>3.11.1.2</t>
  </si>
  <si>
    <t>3.11.1.3</t>
  </si>
  <si>
    <t>3.11.1.4</t>
  </si>
  <si>
    <t>3.11.1.5</t>
  </si>
  <si>
    <t>4.7</t>
  </si>
  <si>
    <t>4.7.1</t>
  </si>
  <si>
    <t>4.7.2</t>
  </si>
  <si>
    <t>4.7.3</t>
  </si>
  <si>
    <t>4.7.3.1</t>
  </si>
  <si>
    <t>4.7.3.2</t>
  </si>
  <si>
    <t>4.7.3.3</t>
  </si>
  <si>
    <t>4.7.3.4</t>
  </si>
  <si>
    <t>4.7.3.5</t>
  </si>
  <si>
    <t>4.7.3.6</t>
  </si>
  <si>
    <t>4.7.4</t>
  </si>
  <si>
    <t>4.7.5</t>
  </si>
  <si>
    <t>4.7.5.1</t>
  </si>
  <si>
    <t>4.7.6</t>
  </si>
  <si>
    <t>4.11</t>
  </si>
  <si>
    <t>4.13</t>
  </si>
  <si>
    <t>4.13.1</t>
  </si>
  <si>
    <t>4.13.2</t>
  </si>
  <si>
    <t>4.13.3</t>
  </si>
  <si>
    <t>4.14</t>
  </si>
  <si>
    <t>4.14.1</t>
  </si>
  <si>
    <t>4.14.2</t>
  </si>
  <si>
    <t>4.14.2.1</t>
  </si>
  <si>
    <t>4.14.2.2</t>
  </si>
  <si>
    <t>4.14.2.3</t>
  </si>
  <si>
    <t>4.14.2.4</t>
  </si>
  <si>
    <t>4.14.2.5</t>
  </si>
  <si>
    <t>4.14.2.6</t>
  </si>
  <si>
    <t>4.14.2.7</t>
  </si>
  <si>
    <t>4.14.3</t>
  </si>
  <si>
    <t>7.1</t>
  </si>
  <si>
    <t>7.1.1</t>
  </si>
  <si>
    <t>7.2</t>
  </si>
  <si>
    <t>7.2.1</t>
  </si>
  <si>
    <t>7.3</t>
  </si>
  <si>
    <t>7.3.1</t>
  </si>
  <si>
    <t>7.4</t>
  </si>
  <si>
    <t>7.4.1</t>
  </si>
  <si>
    <t>7.4.2</t>
  </si>
  <si>
    <t>7.4.3</t>
  </si>
  <si>
    <t>7.4.4</t>
  </si>
  <si>
    <t>7.4.4.1</t>
  </si>
  <si>
    <t>7.4.4.2</t>
  </si>
  <si>
    <t>7.5</t>
  </si>
  <si>
    <t>7.5.1</t>
  </si>
  <si>
    <t>7.5.2</t>
  </si>
  <si>
    <t>7.5.3</t>
  </si>
  <si>
    <t>7.5.4</t>
  </si>
  <si>
    <t>7.5.5</t>
  </si>
  <si>
    <t>7.6</t>
  </si>
  <si>
    <t>7.6.1</t>
  </si>
  <si>
    <t>7.6.2</t>
  </si>
  <si>
    <t>7.6.3</t>
  </si>
  <si>
    <t>7.6.3.1</t>
  </si>
  <si>
    <t>7.6.3.2</t>
  </si>
  <si>
    <t>7.6.4</t>
  </si>
  <si>
    <t>7.6.5</t>
  </si>
  <si>
    <t>7.6.6</t>
  </si>
  <si>
    <t>7.6.7</t>
  </si>
  <si>
    <t>7.7</t>
  </si>
  <si>
    <t>7.7.1</t>
  </si>
  <si>
    <t>7.7.2</t>
  </si>
  <si>
    <t>7.7.3</t>
  </si>
  <si>
    <t>7.7.4</t>
  </si>
  <si>
    <t>7.7.5</t>
  </si>
  <si>
    <t>7.7.6</t>
  </si>
  <si>
    <t>7.7.7</t>
  </si>
  <si>
    <t>7.9</t>
  </si>
  <si>
    <t>7.8</t>
  </si>
  <si>
    <t>7.8.1</t>
  </si>
  <si>
    <t>7.8.1.1</t>
  </si>
  <si>
    <t>7.8.1.2</t>
  </si>
  <si>
    <t>7.8.1.3</t>
  </si>
  <si>
    <t>7.8.2</t>
  </si>
  <si>
    <t>7.8.3</t>
  </si>
  <si>
    <t>7.10</t>
  </si>
  <si>
    <t>7.10.1</t>
  </si>
  <si>
    <t>7.10.2</t>
  </si>
  <si>
    <t>7.10.3</t>
  </si>
  <si>
    <t>7.10.4</t>
  </si>
  <si>
    <t>7.11</t>
  </si>
  <si>
    <t>7.11.1</t>
  </si>
  <si>
    <t>7.11.2</t>
  </si>
  <si>
    <t>7.11.3</t>
  </si>
  <si>
    <t>7.11.4</t>
  </si>
  <si>
    <t>7.11.5</t>
  </si>
  <si>
    <t>7.12</t>
  </si>
  <si>
    <t>7.12.1</t>
  </si>
  <si>
    <t>7.12.1.1</t>
  </si>
  <si>
    <t>7.12.1.2</t>
  </si>
  <si>
    <t>7.12.1.3</t>
  </si>
  <si>
    <t>7.12.1.4</t>
  </si>
  <si>
    <t>7.12.1.5</t>
  </si>
  <si>
    <t>7.12.1.6</t>
  </si>
  <si>
    <t>7.12.2</t>
  </si>
  <si>
    <t>7.12.2.1</t>
  </si>
  <si>
    <t>8.1</t>
  </si>
  <si>
    <t>8.1.1</t>
  </si>
  <si>
    <t>8.1.2</t>
  </si>
  <si>
    <t>8.2</t>
  </si>
  <si>
    <t>8.3</t>
  </si>
  <si>
    <t>8.3.1</t>
  </si>
  <si>
    <t>8.3.2</t>
  </si>
  <si>
    <t>8.3.2.1</t>
  </si>
  <si>
    <t>8.3.2.2</t>
  </si>
  <si>
    <t>8.3.2.3</t>
  </si>
  <si>
    <t>8.3.2.4</t>
  </si>
  <si>
    <t>8.3.2.5</t>
  </si>
  <si>
    <t>8.4</t>
  </si>
  <si>
    <t>9.1</t>
  </si>
  <si>
    <t>9.1.1</t>
  </si>
  <si>
    <t>9.1.2</t>
  </si>
  <si>
    <t>9.1.3</t>
  </si>
  <si>
    <t>9.2</t>
  </si>
  <si>
    <t>9.3</t>
  </si>
  <si>
    <t>9.3.1</t>
  </si>
  <si>
    <t>10.1</t>
  </si>
  <si>
    <t>10.1.1</t>
  </si>
  <si>
    <t>10.1.2</t>
  </si>
  <si>
    <t>10.2</t>
  </si>
  <si>
    <t>10.3</t>
  </si>
  <si>
    <t>10.4</t>
  </si>
  <si>
    <t>10.4.1</t>
  </si>
  <si>
    <t>10.4.2</t>
  </si>
  <si>
    <t>10.4.3</t>
  </si>
  <si>
    <t>10.4.4</t>
  </si>
  <si>
    <t>10.4.5</t>
  </si>
  <si>
    <t>10.4.6</t>
  </si>
  <si>
    <t>10.4.7</t>
  </si>
  <si>
    <t>10.4.7.1</t>
  </si>
  <si>
    <t>10.4.7.2</t>
  </si>
  <si>
    <t>10.4.8</t>
  </si>
  <si>
    <t>10.4.9</t>
  </si>
  <si>
    <t>10.4.9.1</t>
  </si>
  <si>
    <t>10.4.9.2</t>
  </si>
  <si>
    <t>10.4.9.3</t>
  </si>
  <si>
    <t>10.4.9.4</t>
  </si>
  <si>
    <t>10.5</t>
  </si>
  <si>
    <t>10.5.1</t>
  </si>
  <si>
    <t>10.5.2</t>
  </si>
  <si>
    <t>CM</t>
  </si>
  <si>
    <t>2.1.1</t>
  </si>
  <si>
    <t>2.1.2</t>
  </si>
  <si>
    <t>2.1.3</t>
  </si>
  <si>
    <t>2.4.1</t>
  </si>
  <si>
    <t>2.4.2</t>
  </si>
  <si>
    <t>3.1.2.1</t>
  </si>
  <si>
    <t>3.1.2.2</t>
  </si>
  <si>
    <t>3.1.2.3</t>
  </si>
  <si>
    <t>3.1.2.4</t>
  </si>
  <si>
    <t>3.1.2.5</t>
  </si>
  <si>
    <t>3.1.2.6</t>
  </si>
  <si>
    <t>3.1.2.7</t>
  </si>
  <si>
    <t>3.1.2.8</t>
  </si>
  <si>
    <t>3.2.3</t>
  </si>
  <si>
    <t>3.2.3.1</t>
  </si>
  <si>
    <t>7.1.2</t>
  </si>
  <si>
    <t>7.2.1.1</t>
  </si>
  <si>
    <t>7.2.1.2</t>
  </si>
  <si>
    <t>7.2.2</t>
  </si>
  <si>
    <t>7.2.3</t>
  </si>
  <si>
    <t>7.2.4</t>
  </si>
  <si>
    <t>7.2.4.1</t>
  </si>
  <si>
    <t>7.2.5</t>
  </si>
  <si>
    <t>7.2.5.1</t>
  </si>
  <si>
    <t>7.2.5.2</t>
  </si>
  <si>
    <t>7.2.6</t>
  </si>
  <si>
    <t>7.2.7</t>
  </si>
  <si>
    <t>7.2.8</t>
  </si>
  <si>
    <t>7.2.9</t>
  </si>
  <si>
    <t>7.2.10</t>
  </si>
  <si>
    <t>7.2.11</t>
  </si>
  <si>
    <t>7.2.12</t>
  </si>
  <si>
    <t>7.3.1.1</t>
  </si>
  <si>
    <t>7.3.1.2</t>
  </si>
  <si>
    <t>7.3.1.3</t>
  </si>
  <si>
    <t>7.3.1.4</t>
  </si>
  <si>
    <t>7.4.5</t>
  </si>
  <si>
    <t>7.4.6</t>
  </si>
  <si>
    <t>7.4.7</t>
  </si>
  <si>
    <t>7.4.8</t>
  </si>
  <si>
    <t>8.2.1</t>
  </si>
  <si>
    <t>8.2.2</t>
  </si>
  <si>
    <t>8.2.3</t>
  </si>
  <si>
    <t>8.4.1</t>
  </si>
  <si>
    <t>8.5</t>
  </si>
  <si>
    <t>8.6</t>
  </si>
  <si>
    <t>8.7</t>
  </si>
  <si>
    <t>8.8</t>
  </si>
  <si>
    <t>8.9</t>
  </si>
  <si>
    <t>8.10</t>
  </si>
  <si>
    <t>8.10.1</t>
  </si>
  <si>
    <t>8.10.2</t>
  </si>
  <si>
    <t>8.11</t>
  </si>
  <si>
    <t>8.12</t>
  </si>
  <si>
    <t>8.13</t>
  </si>
  <si>
    <t>8.14</t>
  </si>
  <si>
    <t>8.15</t>
  </si>
  <si>
    <t>8.15.1</t>
  </si>
  <si>
    <t>10.3.1</t>
  </si>
  <si>
    <t>10.3.2</t>
  </si>
  <si>
    <t>11.1</t>
  </si>
  <si>
    <t>12.1</t>
  </si>
  <si>
    <t>C</t>
  </si>
  <si>
    <t>2.1.4</t>
  </si>
  <si>
    <t>3.1.4.1</t>
  </si>
  <si>
    <t>3.2.4</t>
  </si>
  <si>
    <t>3.2.5</t>
  </si>
  <si>
    <t>3.2.5.1</t>
  </si>
  <si>
    <t>3.3.3.1</t>
  </si>
  <si>
    <t>7.3.1.5</t>
  </si>
  <si>
    <t>8.5.1</t>
  </si>
  <si>
    <t>8.12.1</t>
  </si>
  <si>
    <t>8.12.2</t>
  </si>
  <si>
    <t>8.16</t>
  </si>
  <si>
    <t>8.16.1</t>
  </si>
  <si>
    <t>8.17</t>
  </si>
  <si>
    <t>8.17.1</t>
  </si>
  <si>
    <t>8.17.2</t>
  </si>
  <si>
    <t>8.17.3</t>
  </si>
  <si>
    <t>11.1.1</t>
  </si>
  <si>
    <t>11.1.1.1</t>
  </si>
  <si>
    <t>11.1.1.2</t>
  </si>
  <si>
    <t>11.1.2</t>
  </si>
  <si>
    <t>11.1.4</t>
  </si>
  <si>
    <t>11.1.3</t>
  </si>
  <si>
    <t>11.2</t>
  </si>
  <si>
    <t>11.3</t>
  </si>
  <si>
    <t>11.3.1</t>
  </si>
  <si>
    <t>11.3.2</t>
  </si>
  <si>
    <t>11.4</t>
  </si>
  <si>
    <t>11.5</t>
  </si>
  <si>
    <t>11.6</t>
  </si>
  <si>
    <t>11.7</t>
  </si>
  <si>
    <t>11.7.1</t>
  </si>
  <si>
    <t>11.7.2</t>
  </si>
  <si>
    <t>11.7.3</t>
  </si>
  <si>
    <t>11.7.4</t>
  </si>
  <si>
    <t>11.7.5</t>
  </si>
  <si>
    <t>11.7.6</t>
  </si>
  <si>
    <t>11.7.7</t>
  </si>
  <si>
    <t>11.7.7.1</t>
  </si>
  <si>
    <t>11.7.7.2</t>
  </si>
  <si>
    <t>11.7.8</t>
  </si>
  <si>
    <t>11.7.9</t>
  </si>
  <si>
    <t>11.7.9.1</t>
  </si>
  <si>
    <t>11.7.9.2</t>
  </si>
  <si>
    <t>11.7.9.3</t>
  </si>
  <si>
    <t>11.7.9.4</t>
  </si>
  <si>
    <t>11.7.9.5</t>
  </si>
  <si>
    <t>11.7.9.6</t>
  </si>
  <si>
    <t>11.7.9.7</t>
  </si>
  <si>
    <t>11.8</t>
  </si>
  <si>
    <t>11.8.1</t>
  </si>
  <si>
    <t>11.8.2</t>
  </si>
  <si>
    <t>5.1.15</t>
  </si>
  <si>
    <t>5.1.16</t>
  </si>
  <si>
    <t>5.1.17</t>
  </si>
  <si>
    <t>5.1.18</t>
  </si>
  <si>
    <t>5.1.19</t>
  </si>
  <si>
    <t>D</t>
  </si>
  <si>
    <t>2.1.5</t>
  </si>
  <si>
    <t>2.3.1</t>
  </si>
  <si>
    <t>2.3.2</t>
  </si>
  <si>
    <t>2.3.3</t>
  </si>
  <si>
    <t>3.2.4.1</t>
  </si>
  <si>
    <t>7.3.1.6</t>
  </si>
  <si>
    <t>8.1.2.1</t>
  </si>
  <si>
    <t>8.1.2.2</t>
  </si>
  <si>
    <t>8.1.3</t>
  </si>
  <si>
    <t>8.1.3.1</t>
  </si>
  <si>
    <t>8.1.3.2</t>
  </si>
  <si>
    <t>8.1.3.3</t>
  </si>
  <si>
    <t>8.1.4</t>
  </si>
  <si>
    <t>8.1.4.1</t>
  </si>
  <si>
    <t>8.1.4.2</t>
  </si>
  <si>
    <t>8.1.4.3</t>
  </si>
  <si>
    <t>8.1.4.4</t>
  </si>
  <si>
    <t>8.1.4.5</t>
  </si>
  <si>
    <t>8.1.5</t>
  </si>
  <si>
    <t>8.1.6</t>
  </si>
  <si>
    <t>8.1.7</t>
  </si>
  <si>
    <t>8.1.8</t>
  </si>
  <si>
    <t>8.3.3</t>
  </si>
  <si>
    <t>8.4.2</t>
  </si>
  <si>
    <t>8.4.3</t>
  </si>
  <si>
    <t>8.4.4</t>
  </si>
  <si>
    <t>8.4.5</t>
  </si>
  <si>
    <t>8.4.5.1</t>
  </si>
  <si>
    <t>8.6.1</t>
  </si>
  <si>
    <t>8.6.2</t>
  </si>
  <si>
    <t>8.7.1</t>
  </si>
  <si>
    <t>8.7.2</t>
  </si>
  <si>
    <t>8.8.1</t>
  </si>
  <si>
    <t>8.8.2</t>
  </si>
  <si>
    <t>8.11.1</t>
  </si>
  <si>
    <t>8.14.1</t>
  </si>
  <si>
    <t>8.14.2</t>
  </si>
  <si>
    <t>9.2.1</t>
  </si>
  <si>
    <t>9.2.2</t>
  </si>
  <si>
    <t>9.3.2</t>
  </si>
  <si>
    <t>9.3.3</t>
  </si>
  <si>
    <t>9.3.4</t>
  </si>
  <si>
    <t>9.4</t>
  </si>
  <si>
    <t>9.4.1</t>
  </si>
  <si>
    <t>9.4.2</t>
  </si>
  <si>
    <t>9.4.3</t>
  </si>
  <si>
    <t>9.4.3.1</t>
  </si>
  <si>
    <t>9.4.3.2</t>
  </si>
  <si>
    <t>9.4.3.3</t>
  </si>
  <si>
    <t>9.5</t>
  </si>
  <si>
    <t>9.5.1</t>
  </si>
  <si>
    <t>9.5.2</t>
  </si>
  <si>
    <t>9.6</t>
  </si>
  <si>
    <t>9.6.1</t>
  </si>
  <si>
    <t>9.6.2</t>
  </si>
  <si>
    <t>9.6.3</t>
  </si>
  <si>
    <t>9.6.4</t>
  </si>
  <si>
    <t>9.6.5</t>
  </si>
  <si>
    <t>9.6.6</t>
  </si>
  <si>
    <t>9.6.6.1</t>
  </si>
  <si>
    <t>9.6.7</t>
  </si>
  <si>
    <t>9.7</t>
  </si>
  <si>
    <t>9.8</t>
  </si>
  <si>
    <t>9.8.1</t>
  </si>
  <si>
    <t>9.8.2</t>
  </si>
  <si>
    <t>9.8.3</t>
  </si>
  <si>
    <t>9.8.4</t>
  </si>
  <si>
    <t>10.5.2.1</t>
  </si>
  <si>
    <t>10.5.2.2</t>
  </si>
  <si>
    <t>10.5.3</t>
  </si>
  <si>
    <t>10.5.4</t>
  </si>
  <si>
    <t>10.5.5</t>
  </si>
  <si>
    <t>10.5.6</t>
  </si>
  <si>
    <t>10.6</t>
  </si>
  <si>
    <t>10.7</t>
  </si>
  <si>
    <t>10.8</t>
  </si>
  <si>
    <t>10.9</t>
  </si>
  <si>
    <t>11.1.2.1</t>
  </si>
  <si>
    <t>11.1.2.2</t>
  </si>
  <si>
    <t>11.1.2.3</t>
  </si>
  <si>
    <t>11.1.3.1</t>
  </si>
  <si>
    <t>11.1.4.1</t>
  </si>
  <si>
    <t>11.1.4.2</t>
  </si>
  <si>
    <t>11.1.4.3</t>
  </si>
  <si>
    <t>11.2.1</t>
  </si>
  <si>
    <t>11.2.1.2</t>
  </si>
  <si>
    <t>11.2.1.1</t>
  </si>
  <si>
    <t>11.2.1.3</t>
  </si>
  <si>
    <t>11.2.1.4</t>
  </si>
  <si>
    <t>11.2.1.6</t>
  </si>
  <si>
    <t>11.2.1.7</t>
  </si>
  <si>
    <t>11.2.1.8</t>
  </si>
  <si>
    <t>11.2.1.5</t>
  </si>
  <si>
    <t>11.2.1.9</t>
  </si>
  <si>
    <t>11.2.1.10</t>
  </si>
  <si>
    <t>11.2.1.11</t>
  </si>
  <si>
    <t>11.3.2.1</t>
  </si>
  <si>
    <t>11.3.2.2</t>
  </si>
  <si>
    <t>11.3.2.3</t>
  </si>
  <si>
    <t>11.3.6</t>
  </si>
  <si>
    <t>11.3.3</t>
  </si>
  <si>
    <t>11.3.3.1</t>
  </si>
  <si>
    <t>11.3.3.2</t>
  </si>
  <si>
    <t>11.3.4</t>
  </si>
  <si>
    <t>11.3.5</t>
  </si>
  <si>
    <t>11.3.7</t>
  </si>
  <si>
    <t>11.3.7.1</t>
  </si>
  <si>
    <t>11.3.8</t>
  </si>
  <si>
    <t>11.3.8.1</t>
  </si>
  <si>
    <t>12.1.1</t>
  </si>
  <si>
    <t>12.1.2</t>
  </si>
  <si>
    <t>12.1.3</t>
  </si>
  <si>
    <t>12.1.3.1</t>
  </si>
  <si>
    <t>12.1.4</t>
  </si>
  <si>
    <t>12.1.5</t>
  </si>
  <si>
    <t>12.2</t>
  </si>
  <si>
    <t>12.2.1</t>
  </si>
  <si>
    <t>12.2.2</t>
  </si>
  <si>
    <t>12.3</t>
  </si>
  <si>
    <t>13.1</t>
  </si>
  <si>
    <t>13.1.1</t>
  </si>
  <si>
    <t>13.1.2</t>
  </si>
  <si>
    <t>13.1.3</t>
  </si>
  <si>
    <t>13.1.4</t>
  </si>
  <si>
    <t>13.1.5</t>
  </si>
  <si>
    <t>13.1.6</t>
  </si>
  <si>
    <t>13.2</t>
  </si>
  <si>
    <t>13.3</t>
  </si>
  <si>
    <t>13.3.1</t>
  </si>
  <si>
    <t>13.3.2</t>
  </si>
  <si>
    <t>13.3.3</t>
  </si>
  <si>
    <t>13.3.4</t>
  </si>
  <si>
    <t>13.3.5</t>
  </si>
  <si>
    <t>13.3.6</t>
  </si>
  <si>
    <t>13.3.7</t>
  </si>
  <si>
    <t>13.3.7.1</t>
  </si>
  <si>
    <t>13.3.7.2</t>
  </si>
  <si>
    <t>13.3.8</t>
  </si>
  <si>
    <t>13.3.9</t>
  </si>
  <si>
    <t>13.3.9.1</t>
  </si>
  <si>
    <t>13.3.9.2</t>
  </si>
  <si>
    <t>13.3.9.3</t>
  </si>
  <si>
    <t>13.3.9.4</t>
  </si>
  <si>
    <t>13.3.9.5</t>
  </si>
  <si>
    <t>13.3.9.6</t>
  </si>
  <si>
    <t>13.3.9.7</t>
  </si>
  <si>
    <t>13.3.9.8</t>
  </si>
  <si>
    <t>13.3.9.9</t>
  </si>
  <si>
    <t>13.3.10</t>
  </si>
  <si>
    <t>13.4</t>
  </si>
  <si>
    <t>13.4.1</t>
  </si>
  <si>
    <t>13.4.1.1</t>
  </si>
  <si>
    <t>13.4.1.2</t>
  </si>
  <si>
    <t>13.4.2</t>
  </si>
  <si>
    <t>13.4.3</t>
  </si>
  <si>
    <t>13.4.4</t>
  </si>
  <si>
    <t>13.5</t>
  </si>
  <si>
    <t>13.5.3</t>
  </si>
  <si>
    <t>13.5.1</t>
  </si>
  <si>
    <t>13.5.2</t>
  </si>
  <si>
    <t>4.9.7</t>
  </si>
  <si>
    <t>5.1.20</t>
  </si>
  <si>
    <t>5.1.21</t>
  </si>
  <si>
    <t>SortKey (hide)</t>
  </si>
  <si>
    <t>Sort-Letter (hide)</t>
  </si>
  <si>
    <t>Sort-Ref (hide)</t>
  </si>
  <si>
    <t>See separate worksheet 'B-CM-C Donors'</t>
  </si>
  <si>
    <t>1 March 2018</t>
  </si>
  <si>
    <t>COPYRIGHT © 2018</t>
  </si>
  <si>
    <r>
      <t>7</t>
    </r>
    <r>
      <rPr>
        <b/>
        <vertAlign val="superscript"/>
        <sz val="18"/>
        <rFont val="Arial"/>
        <family val="2"/>
      </rPr>
      <t>th</t>
    </r>
    <r>
      <rPr>
        <b/>
        <sz val="18"/>
        <rFont val="Arial"/>
        <family val="2"/>
      </rPr>
      <t xml:space="preserve"> edition</t>
    </r>
  </si>
  <si>
    <r>
      <t xml:space="preserve">Inspector's Comments    </t>
    </r>
    <r>
      <rPr>
        <i/>
        <sz val="11"/>
        <color theme="0"/>
        <rFont val="Calibri"/>
        <family val="2"/>
        <charset val="1"/>
      </rPr>
      <t>(support your answers with additional information)</t>
    </r>
  </si>
  <si>
    <t>Part B: Clinical</t>
  </si>
  <si>
    <t>Part B: Clinical QM</t>
  </si>
  <si>
    <t>Part CM: Bone Marrow</t>
  </si>
  <si>
    <t>Part CM: Bone Marrow QM</t>
  </si>
  <si>
    <r>
      <t xml:space="preserve">Is the Clinical Unit </t>
    </r>
    <r>
      <rPr>
        <u/>
        <sz val="11"/>
        <rFont val="Arial"/>
        <family val="2"/>
      </rPr>
      <t>primarily responsible</t>
    </r>
    <r>
      <rPr>
        <sz val="11"/>
        <rFont val="Arial"/>
        <family val="2"/>
      </rPr>
      <t xml:space="preserve"> for donor selection, evaluation and management?</t>
    </r>
  </si>
  <si>
    <r>
      <t xml:space="preserve">Is the Cell Collection Unit </t>
    </r>
    <r>
      <rPr>
        <u/>
        <sz val="11"/>
        <rFont val="Arial"/>
        <family val="2"/>
      </rPr>
      <t>primarily responsible</t>
    </r>
    <r>
      <rPr>
        <sz val="11"/>
        <rFont val="Arial"/>
        <family val="2"/>
      </rPr>
      <t xml:space="preserve"> for donor selection, evaluation and management?</t>
    </r>
  </si>
  <si>
    <t>BLANK CELL</t>
  </si>
  <si>
    <t>Recipient name and/or identifier</t>
  </si>
  <si>
    <t>See separate worksheet QM Part B 7</t>
  </si>
  <si>
    <t>7 standard</t>
  </si>
  <si>
    <t xml:space="preserve">Problems: If you have any problems with this Excel file, please email jacie@ebmt.org. </t>
  </si>
  <si>
    <t>Labels Collection</t>
  </si>
  <si>
    <t>Labels Processing</t>
  </si>
  <si>
    <t>Shipping and Transport</t>
  </si>
  <si>
    <t>Where?</t>
  </si>
  <si>
    <t>Head</t>
  </si>
  <si>
    <t>Quality management is mostly contained in the Worksheet QM-Part B 7. Below are items that are more clinically focussed.</t>
  </si>
  <si>
    <t xml:space="preserve">  </t>
  </si>
  <si>
    <t>Also complete Worksheet Labels Collection</t>
  </si>
  <si>
    <t>See separate worksheet QM - Part CM Bone Marrow 7</t>
  </si>
  <si>
    <t>Most of the Quality Management Standards are in Worksheet QM Part C Apheresis 7. The items below are more clinically focussed</t>
  </si>
  <si>
    <t>See Worksheet QM Part C Apheresis 7</t>
  </si>
  <si>
    <t>See also Worksheet QM Part C Apheresis 7</t>
  </si>
  <si>
    <t>See worksheet Labels Collection</t>
  </si>
  <si>
    <t>See separate worksheet Labels Processing</t>
  </si>
  <si>
    <t>D6.1</t>
  </si>
  <si>
    <t>Equipment, supplies, and reagents used to process cellular therapy products shall be qualified and used in a manner that maintains product function and integrity and minimizes risks of product mix-ups, contamination, and cross-contamination.</t>
  </si>
  <si>
    <t>D6.2</t>
  </si>
  <si>
    <t>Supplies and reagents used in processing, testing, cryopreservation, and storage shall be controlled by a materials management system that includes requirements for the following at a minimum:</t>
  </si>
  <si>
    <t>D6.2.1</t>
  </si>
  <si>
    <t>Visual examination of each supply and reagent used to manufacture cellular therapy products for damage or evidence of contamination upon receipt and acceptance into inventory.</t>
  </si>
  <si>
    <t>D6.2.2</t>
  </si>
  <si>
    <t>Records of receipt that shall include the supply or reagent type, quantity, manufacturer, lot number, date of receipt, acceptability, and expiration date.</t>
  </si>
  <si>
    <t>D6.2.3</t>
  </si>
  <si>
    <t>Storage of materials under the appropriate environmental conditions in a secure, sanitary, and orderly manner to prevent mix up or unintended use.</t>
  </si>
  <si>
    <t>D6.2.4</t>
  </si>
  <si>
    <t>Use of supplies and reagents coming into contact with cellular therapy products during processing, storage, and/or administration that are sterile and of the appropriate grade for the intended use.</t>
  </si>
  <si>
    <t>D6.2.4.1</t>
  </si>
  <si>
    <t>Reagents shall undergo initial qualification for the intended use.</t>
  </si>
  <si>
    <t>D6.2.4.2</t>
  </si>
  <si>
    <t>Where there are no suitable clinical or pharmaceutical grade reagents available, reagents shall undergo lot-to-lot functional verification.</t>
  </si>
  <si>
    <t>D6.2.4.3</t>
  </si>
  <si>
    <t>Lot-to-lot functional verification shall include acceptance criteria to confirm that new lots perform as expected compared to the previous lots.</t>
  </si>
  <si>
    <t>D6.2.5</t>
  </si>
  <si>
    <t>Cleaning and sterilizing of non-disposable supplies or instruments using a procedure verified to remove infectious agents and other contaminants.</t>
  </si>
  <si>
    <t>D6.2.6</t>
  </si>
  <si>
    <t>Use of supplies and reagents in a manner consistent with manufacturer instructions.</t>
  </si>
  <si>
    <t>D6.2.7</t>
  </si>
  <si>
    <t>Process to prevent the use of expired reagents and supplies.</t>
  </si>
  <si>
    <t>D6.3</t>
  </si>
  <si>
    <t>There shall be a system to uniquely identify and track all critical equipment used in the processing of cellular therapy products. The system shall identify each cellular therapy product for which the equipment was used.</t>
  </si>
  <si>
    <t>D6.4</t>
  </si>
  <si>
    <t>Equipment used in cellular therapy product processing, testing, cryopreservation, storage, and distribution shall be maintained in a clean and orderly manner and located to facilitate cleaning, sanitation, calibration, and maintenance according to established schedules.</t>
  </si>
  <si>
    <t>D6.5</t>
  </si>
  <si>
    <t>The equipment shall be inspected for cleanliness and verified to be in compliance with the maintenance schedule prior to use.</t>
  </si>
  <si>
    <t>D6.6</t>
  </si>
  <si>
    <t>The equipment shall be standardized and calibrated on a regularly scheduled basis and after a critical repair or move as described in Standard Operating Procedures and in accordance with the manufacturer’s recommendations.</t>
  </si>
  <si>
    <t>D6.6.1</t>
  </si>
  <si>
    <t>D6.6.2</t>
  </si>
  <si>
    <t>When equipment is found to be out of calibration or specification, there shall be a defined process for action required for cellular therapy products manufactured since the last calibration.</t>
  </si>
  <si>
    <t>D6.7</t>
  </si>
  <si>
    <t>There shall be a Standard Operating Procedure that addresses the actions to take in the event of equipment malfunction or failure.</t>
  </si>
  <si>
    <t>D6.8</t>
  </si>
  <si>
    <t>D6.9</t>
  </si>
  <si>
    <t>D6.10</t>
  </si>
  <si>
    <t>The Processing Facility shall use an inventory control system to document the availability and identity of critical reagents and supplies. This shall include at a minimum:</t>
  </si>
  <si>
    <t>D6.10.1</t>
  </si>
  <si>
    <t>A system to uniquely identify and track all critical reagents and supplies used to manufacture cellular therapy products.</t>
  </si>
  <si>
    <t>D6.10.2</t>
  </si>
  <si>
    <t>A system to identify each cellular therapy product for which each critical reagent or supply was used.</t>
  </si>
  <si>
    <t>D6.10.3</t>
  </si>
  <si>
    <t>A system to maintain adequate stocks of reagents and supplies for the procedures to be performed.</t>
  </si>
  <si>
    <t>6.1</t>
  </si>
  <si>
    <t>6.2</t>
  </si>
  <si>
    <t>6.2.1</t>
  </si>
  <si>
    <t>6.2.2</t>
  </si>
  <si>
    <t>6.2.3</t>
  </si>
  <si>
    <t>6.2.4</t>
  </si>
  <si>
    <t>6.2.4.1</t>
  </si>
  <si>
    <t>6.2.4.2</t>
  </si>
  <si>
    <t>6.2.4.3</t>
  </si>
  <si>
    <t>6.2.5</t>
  </si>
  <si>
    <t>6.2.6</t>
  </si>
  <si>
    <t>6.2.7</t>
  </si>
  <si>
    <t>6.3</t>
  </si>
  <si>
    <t>6.4</t>
  </si>
  <si>
    <t>6.5</t>
  </si>
  <si>
    <t>6.6</t>
  </si>
  <si>
    <t>6.6.1</t>
  </si>
  <si>
    <t>6.6.2</t>
  </si>
  <si>
    <t>6.7</t>
  </si>
  <si>
    <t>6.8</t>
  </si>
  <si>
    <t>6.9</t>
  </si>
  <si>
    <t>6.10</t>
  </si>
  <si>
    <t>6.10.1</t>
  </si>
  <si>
    <t>6.10.2</t>
  </si>
  <si>
    <t>6.10.3</t>
  </si>
  <si>
    <t>Most of the Quality Management Standards are in Worksheet QM - Part D Processing 7. The items below are more clinically focussed</t>
  </si>
  <si>
    <t>See Worksheet QM Part D Processing 7</t>
  </si>
  <si>
    <r>
      <t xml:space="preserve">Inspector's Comments    </t>
    </r>
    <r>
      <rPr>
        <i/>
        <sz val="11"/>
        <color theme="0"/>
        <rFont val="Century Gothic"/>
        <family val="2"/>
      </rPr>
      <t>(support your answers with additional information)</t>
    </r>
  </si>
  <si>
    <r>
      <t xml:space="preserve">Label at </t>
    </r>
    <r>
      <rPr>
        <b/>
        <sz val="11"/>
        <color rgb="FF00B050"/>
        <rFont val="Century Gothic"/>
        <family val="2"/>
      </rPr>
      <t>completion of collection</t>
    </r>
  </si>
  <si>
    <r>
      <t xml:space="preserve">Label at </t>
    </r>
    <r>
      <rPr>
        <b/>
        <sz val="11"/>
        <color rgb="FFFF0000"/>
        <rFont val="Century Gothic"/>
        <family val="2"/>
      </rPr>
      <t>completion of processing</t>
    </r>
  </si>
  <si>
    <r>
      <rPr>
        <b/>
        <sz val="11"/>
        <rFont val="Century Gothic"/>
        <family val="2"/>
      </rPr>
      <t>Partial</t>
    </r>
    <r>
      <rPr>
        <sz val="11"/>
        <rFont val="Century Gothic"/>
        <family val="2"/>
      </rPr>
      <t xml:space="preserve"> label at </t>
    </r>
    <r>
      <rPr>
        <b/>
        <sz val="11"/>
        <color rgb="FF0070C0"/>
        <rFont val="Century Gothic"/>
        <family val="2"/>
      </rPr>
      <t>distribution for administration</t>
    </r>
  </si>
  <si>
    <r>
      <t xml:space="preserve">Label at </t>
    </r>
    <r>
      <rPr>
        <b/>
        <sz val="11"/>
        <color rgb="FF00B050"/>
        <rFont val="Century Gothic"/>
        <family val="2"/>
      </rPr>
      <t>distribution for administration</t>
    </r>
  </si>
  <si>
    <r>
      <rPr>
        <b/>
        <sz val="11"/>
        <color rgb="FFFF0000"/>
        <rFont val="Century Gothic"/>
        <family val="2"/>
      </rPr>
      <t>Inner</t>
    </r>
    <r>
      <rPr>
        <sz val="11"/>
        <rFont val="Century Gothic"/>
        <family val="2"/>
      </rPr>
      <t xml:space="preserve"> container document</t>
    </r>
  </si>
  <si>
    <r>
      <rPr>
        <b/>
        <sz val="11"/>
        <rFont val="Century Gothic"/>
        <family val="2"/>
      </rPr>
      <t>Outer</t>
    </r>
    <r>
      <rPr>
        <sz val="11"/>
        <rFont val="Century Gothic"/>
        <family val="2"/>
      </rPr>
      <t xml:space="preserve"> container label</t>
    </r>
  </si>
  <si>
    <r>
      <t xml:space="preserve">Inspector's Comments
</t>
    </r>
    <r>
      <rPr>
        <i/>
        <sz val="11"/>
        <rFont val="Century Gothic"/>
        <family val="2"/>
      </rPr>
      <t>(support your answers with additional information)</t>
    </r>
  </si>
  <si>
    <t>Date of inspection</t>
  </si>
  <si>
    <t>dd/mm/yyyy &amp; dd/mm/yyyy</t>
  </si>
  <si>
    <t xml:space="preserve">All </t>
  </si>
  <si>
    <t>Eoin McGrath</t>
  </si>
  <si>
    <t>Appendices not repeated from previous versions as it increased the size of the file considerably.</t>
  </si>
  <si>
    <t>Dashboard from previous versions not repeated in 7th ed. as it was vulnerable to changes in the workbook and to stop functioning.</t>
  </si>
  <si>
    <t>There shall be written guidelines for communication, patient monitoring, and prompt triage or transfer of patients to an intensive care unit, emergency department, or equivalent when appropriate..</t>
  </si>
  <si>
    <t>There shall be attending physician oversight if general medical physicians, physicians in training, or APPs provide care to cellular therapy patients. The scope of responsibility of general medical physicians or APPs shall be defined.</t>
  </si>
  <si>
    <t>The Clinical Program Director or designee shall be responsible for verifying the knowledge and skills of members of the Clinical Program once per accreditation cycle, at a minimum.</t>
  </si>
  <si>
    <t>Attending physicians shall be appropriately licensed to practice medicine in the jurisdiction of the Clinical Program and should be specialist certified or trained in one (1) of the following specialties: Hematology, Medical Oncology, Immunology, or Pediatric Hematology/Oncology.</t>
  </si>
  <si>
    <t xml:space="preserve">Clinical Programs performing adult transplantation shall have at least one (1) attending physician who has achieved specialist certification in Hematology, Medical Oncology, or Immunology. </t>
  </si>
  <si>
    <t xml:space="preserve">Clinical Programs performing pediatric transplantation shall have at least one (1) attending physician who has achieved specialist certification in Pediatric Hematology/Oncology or Pediatric Immunology. </t>
  </si>
  <si>
    <t xml:space="preserve">Bone marrow harvest procedures. </t>
  </si>
  <si>
    <t>The Clinical Program should set benchmarks for non-relapse mortality at one hundred (100) days after cellular therapy product administration and describe the rationale and process for review in the Quality Management Plan.</t>
  </si>
  <si>
    <t>If expected one-year survival outcome is not met, the Clinical Program shall implement a corrective action plan that meets FACT or JACIE requirements.</t>
  </si>
  <si>
    <t>The Quality Management Plan shall include, or summarize and reference, policies and Standard Operating Procedures for, and a schedule of, audits of the Clinical Program’s activities to verify compliance with elements of the Quality Management Program and policies and Standard Operating Procedures, applicable laws or regulations, and these Standards.</t>
  </si>
  <si>
    <t>When it is determined that a cellular therapy product has resulted in an adverse event or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</si>
  <si>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Critical procedures to be validated shall include at least the following: marrow collection procedures, labeling, storage, and distribution.</t>
  </si>
  <si>
    <t>The Clinical Program shall establish and maintain policies or Standard Operating Procedures addressing critical aspects of operations and management in addition to those required in B4. These documents shall include all elements required by these Standards and shall address at a minimum:</t>
  </si>
  <si>
    <t>B6.1.2</t>
  </si>
  <si>
    <t>Written criteria shall include criteria for the selection of allogeneic donors when more than one (1) donor is available and suitable.</t>
  </si>
  <si>
    <t>A pregnancy test shall be performed for all female donors with childbearing potential within seven (7) days prior to starting the donor mobilization regimen or undergoing anesthesia, and, as applicable, within seven (7) days prior to the initiation of the recipient’s preparative regimen.</t>
  </si>
  <si>
    <t>Allogeneic HPC, Apheresis or HPC, Marrow blood samples for communicable disease testing from allogeneic HPC donors shall be obtained within thirty (30) days prior to collection.</t>
  </si>
  <si>
    <t>For viable lymphocyte-rich cells, including mononuclear cells and other cellular therapy products, blood samples from allogeneic donors shall be obtained within seven (7) days prior to or after collection in the U.S. or 30 days prior to collection in European Union member states, or in accordance with applicable laws and regulations.</t>
  </si>
  <si>
    <t>For transplants utilizing cellular therapy products from more than one (1) donor, the first cellular therapy product shall be administered safely prior to administration of the second cellular therapy product.</t>
  </si>
  <si>
    <t>There shall be policies or Standard Operating Procedures in place for planned discharges and provision of post-transplant care.</t>
  </si>
  <si>
    <t>There shall be an infrastructure and policies or Standard Operating Procedures in place for provision of appropriate long-term follow-up, treatment, and plans of care.</t>
  </si>
  <si>
    <t>Clinical Programs should collect the data specified in B9.1 for all patients for at least one (1) year following administration of the cellular therapy product.</t>
  </si>
  <si>
    <t>A minimum of one (1) marrow collection procedure shall have been performed in the twelve (12) month period preceding initial accreditation, and a minimum average of one (1) marrow collection procedure per year shall be performed within each accreditation cycle.</t>
  </si>
  <si>
    <t>The cellular therapy product shall be transported or shipped with required accompanying records as defined in the transportation and shipping Standard Operating Procedure and in compliance with CM7.4.5 and CM7.4.7.</t>
  </si>
  <si>
    <t>A minimum of ten (10) cellular therapy products shall have been collected by apheresis in the twelve (12) month period preceding initial accreditation, and a minimum average of ten (10) cellular therapy products shall have been collected by apheresis per year within each accreditation cycle.</t>
  </si>
  <si>
    <t xml:space="preserve">There shall be an Apheresis Collection Facility Quality Manager to establish and maintain systems to review, modify, and approve all policies and Standard Operating Procedures intended to monitor compliance with these Standards or the performance of the Apheresis Collection Facility. </t>
  </si>
  <si>
    <t>All investigation reports shall be reviewed in a timely manner by the Apheresis Collection Facility Director, Medical Director or designee, and the Quality Manager.</t>
  </si>
  <si>
    <t>When it is determined that a cellular therapy product has resulted in an adverse reaction, the event and results of the investigation shall be reported to the donor’s and recipient’s physician(s), as applicable, other facilities participating in the manufacturing of the cellular therapy product, registries, and governmental agencies as required by applicable laws and regulations.</t>
  </si>
  <si>
    <t>C6.4.6</t>
  </si>
  <si>
    <t>The Apheresis Collection Facility shall confirm that allogeneic donor eligibility, as defined by applicable laws and regulations, is determined by a physician after history, exam, medical record review, and testing before the donor begins the mobilization regimen.</t>
  </si>
  <si>
    <t>B6.4.6</t>
  </si>
  <si>
    <t>At the end of the cellular therapy product collection, the cellular therapy product label on the primary product container and concurrent plasma container shall bear the information in the Cellular Therapy Product Labeling table in Appendix II.</t>
  </si>
  <si>
    <t>There shall be policies addressing safe treatment with ECP.</t>
  </si>
  <si>
    <t>The cellular therapy product shall be transported or shipped with required accompanying records as defined in the transportation and shipping Standard Operating Procedures and in compliance with C7.4.5 and C7.4.7.</t>
  </si>
  <si>
    <t>The number of trained processing personnel shall be adequate for the number of procedures performed and shall include a minimum of one (1) designated trained individual with an identified trained backup to maintain sufficient coverage.</t>
  </si>
  <si>
    <t xml:space="preserve">The Quality Management Plan shall include, or summarize and reference, policies and Standard Operating Procedures for review of outcome analysis and cellular therapy product efficacy to verify that the procedures in use consistently provide a safe and effectiv product. </t>
  </si>
  <si>
    <t>Lot numbers, expiration dates, manufacturers of critical reagents and supplies, and key equipment used in each procedure shall be documented.</t>
  </si>
  <si>
    <t>At the completion of processing and at distribution for administration, the cellular therapy product label on the primary product container and concurrent plasma container shall bear the information in the Cellular Therapy Product Labeling table in Appendix II.</t>
  </si>
  <si>
    <t>A cellular therapy product collected in or designated for use in the U.S. shall have the elements in the Accompanying Documentation table in Appendix IV accompany the cellular therapy product at the time it leaves the control of the Processing Facility.</t>
  </si>
  <si>
    <t>The outer container shall be labeled as defined in the Cellular Therapy Product Labels for Shipping and Transport on Public Roads table in Appendix III.</t>
  </si>
  <si>
    <t>There shall be a document inside the outer container that includes all the information required on the outer container, in conformity with the Cellular Therapy Product Labels for Shipping and Transport on Public Roads table in Appendix III.</t>
  </si>
  <si>
    <t>Cellular therapy products should not be passed through X-Ray irradiation devices designed to detect metal objects. If inspection is necessary, the contents of the container should be inspected manually.</t>
  </si>
  <si>
    <t>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t>
  </si>
  <si>
    <t>Inconsistencies between Checklist and Standards document identified and corrected</t>
  </si>
  <si>
    <t>Biohazard and/or Warning Labels (as applicable, see Cm7.4, C7.4, D7.4)</t>
  </si>
  <si>
    <t xml:space="preserve">Statement "FOR AUTOLOGOUS USE ONLY" (if applicable) </t>
  </si>
  <si>
    <t>Collection labelling error corrected</t>
  </si>
  <si>
    <t>Labels-Collection</t>
  </si>
  <si>
    <t>C7.1 ISBT 128 AND EUROCODE CODING AND LABELING</t>
  </si>
  <si>
    <t>The Guide is available at www.ebmt.org</t>
  </si>
  <si>
    <t>Correction of order of standard in Donors sheet B6.3.8 and B6.3.8.1</t>
  </si>
  <si>
    <t>B-CM-C  Donors</t>
  </si>
  <si>
    <t>Esther Zafra</t>
  </si>
  <si>
    <t>Questions</t>
  </si>
  <si>
    <t>Applicant Answer</t>
  </si>
  <si>
    <t>If you do not collect marrow products, what process does your program follow in the event of an unexpected occurrence such as failed engraftment or a PBPC mobilization failure?</t>
  </si>
  <si>
    <t>If you use an external collection facility, please explain who is responsible for:</t>
  </si>
  <si>
    <t>If allogeneic transplant is performed, where is HLA typing carried out?</t>
  </si>
  <si>
    <t>What are the indications for transplantation in your programme?</t>
  </si>
  <si>
    <t>If yes, is the facility where these products are processed GMP-licensed?</t>
  </si>
  <si>
    <t>Please provide details of the licence:</t>
  </si>
  <si>
    <t>If yes, please list</t>
  </si>
  <si>
    <t>External person(s) name</t>
  </si>
  <si>
    <t>Facility Director name</t>
  </si>
  <si>
    <t>Who is responsible for all aspects of cell processing? Please provide more details for all that apply</t>
  </si>
  <si>
    <t>Are other blood components collected by apheresis by the same medical/nursing staff at your facility? Yes/No</t>
  </si>
  <si>
    <t>Are more-than-minimally-manipulated products administered by the Clinical Unit e.g. immune effector cells? Yes/No</t>
  </si>
  <si>
    <t>Which components are processed in your laboratory?</t>
  </si>
  <si>
    <t>Which processes are carried out in your facility?</t>
  </si>
  <si>
    <t>How many components are processed per year ?</t>
  </si>
  <si>
    <t>If required, what authorisation(s) does the laboratory have to handle such products?</t>
  </si>
  <si>
    <t xml:space="preserve">Who is responsible for progenitor cell thawing? </t>
  </si>
  <si>
    <t xml:space="preserve">Who is responsible for progenitor cell infusion? </t>
  </si>
  <si>
    <t>I - ORGANISATION OF THE PROGRAMME</t>
  </si>
  <si>
    <t>II- CLINICAL FACILITY</t>
  </si>
  <si>
    <t>III- APHERESIS COLLECTION FACILILTY</t>
  </si>
  <si>
    <t>IV- CELL PROCESSING FACILITY</t>
  </si>
  <si>
    <t>Apheresis</t>
  </si>
  <si>
    <t>Additional Information</t>
  </si>
  <si>
    <t xml:space="preserve">* Definition (FACT-JACIE Standards, 7th edition): 
Immune effector cell: A cell that has differentiated into a form capable of modulating or effecting a specific immune response. 
Immune effector cells derived from these sources, defined broadly as any cells, in vitro modified or not, that are capable of eliciting or modulating an immune response. This broad designation includes cellular therapy products with widely diverse manufacturing methods, constructs, clinical indications, and safety and toxicity profiles. Individual programs and responsible personnel must understand the immune effector cell products in clinical use, the spectrum and timing of potential and anticipated toxicities associated with each product or type of product, implement relevant evaluation and mitigation strategies, and apply these Standards appropriately to each situation. 
Note that Donor Lymphocyte Infusions (DLI) are not considered an IEC for these purposes
</t>
  </si>
  <si>
    <t>II - CLINICAL FACILITY</t>
  </si>
  <si>
    <t>2</t>
  </si>
  <si>
    <t>3</t>
  </si>
  <si>
    <t>Pharmacy, storage and delivery</t>
  </si>
  <si>
    <t>Describe the role of the pharmacy in administration of IEC</t>
  </si>
  <si>
    <t>Describe the system(s) in place to handle those IEC products supplied frozen at cryogenic temperatures</t>
  </si>
  <si>
    <t>Describe how cryogenic bags of IEC are thawed</t>
  </si>
  <si>
    <t>List any IEC products (excluding DLI) including in studies or trials (commercial and/or academic) : IECs type</t>
  </si>
  <si>
    <t>List any IEC products (excluding DLI) including in studies or trials (commercial and/or academic): Manufacturer</t>
  </si>
  <si>
    <t xml:space="preserve">List IEC products </t>
  </si>
  <si>
    <t>4</t>
  </si>
  <si>
    <t>Key support services: Services supporting your clinical team</t>
  </si>
  <si>
    <t>Immune Effector Cells Additional Information</t>
  </si>
  <si>
    <t>Additions of questions related to Transplants and IEC activities to be assessed by Inspectors (removed from application form)</t>
  </si>
  <si>
    <t>N/A</t>
  </si>
  <si>
    <t>Eva Controle</t>
  </si>
  <si>
    <t xml:space="preserve">Part B      Part C HPC(M)      Part C HPC(A)       Part D       Part(s) QM </t>
  </si>
  <si>
    <t xml:space="preserve">       Initial                  Reaccreditation </t>
  </si>
  <si>
    <t xml:space="preserve">       Initial         Reaccreditation </t>
  </si>
  <si>
    <t xml:space="preserve">      Yes           No </t>
  </si>
  <si>
    <t xml:space="preserve">      Yes           No       Only occasionally</t>
  </si>
  <si>
    <t xml:space="preserve">       Autologous        Allogeneic </t>
  </si>
  <si>
    <t xml:space="preserve">       Adults                Paediatrics </t>
  </si>
  <si>
    <t xml:space="preserve">       Initial                 Reaccreditation </t>
  </si>
  <si>
    <t xml:space="preserve">       Yes           No </t>
  </si>
  <si>
    <t xml:space="preserve">activities of the transplant programme and its facilities. Select all the options that apply. </t>
  </si>
  <si>
    <t xml:space="preserve">  Adults</t>
  </si>
  <si>
    <t xml:space="preserve">    Paediatrics</t>
  </si>
  <si>
    <t xml:space="preserve">      Yes                     No </t>
  </si>
  <si>
    <t>Donor evaluation</t>
  </si>
  <si>
    <t>Mobilisation</t>
  </si>
  <si>
    <t>Manufacturing</t>
  </si>
  <si>
    <t xml:space="preserve">      Yes        No</t>
  </si>
  <si>
    <t xml:space="preserve">       Human blood progenitor cells</t>
  </si>
  <si>
    <t xml:space="preserve">       Human HPC, Marrow</t>
  </si>
  <si>
    <t xml:space="preserve">       Human cord and placental blood cell</t>
  </si>
  <si>
    <t xml:space="preserve">       Plasma depletion</t>
  </si>
  <si>
    <t xml:space="preserve">       T-cell depletion</t>
  </si>
  <si>
    <t xml:space="preserve">       Red cell depletion</t>
  </si>
  <si>
    <t xml:space="preserve">       Other cell selection</t>
  </si>
  <si>
    <t xml:space="preserve">       Buffy coat preparation</t>
  </si>
  <si>
    <t xml:space="preserve">       Ex-vivo expansion</t>
  </si>
  <si>
    <t xml:space="preserve">       Density separation</t>
  </si>
  <si>
    <t xml:space="preserve">       Gene manipulated cells</t>
  </si>
  <si>
    <t xml:space="preserve">       Cryopreservation</t>
  </si>
  <si>
    <t xml:space="preserve">       Positive selection (e.g: CD34+)</t>
  </si>
  <si>
    <t xml:space="preserve">       Other. Please specify</t>
  </si>
  <si>
    <t xml:space="preserve">       Modifications. Please list them.</t>
  </si>
  <si>
    <t xml:space="preserve">Are more-than-minimally-manipulated products processed by this Laboratory e.g. immune effector cells? </t>
  </si>
  <si>
    <t xml:space="preserve">      Yes         No</t>
  </si>
  <si>
    <t xml:space="preserve">      Yes         No        N/A</t>
  </si>
  <si>
    <t xml:space="preserve">If yes, is the facility GMP-licensed?                     </t>
  </si>
  <si>
    <t xml:space="preserve">Are gene modified cellular products processed by this Laboratory?  </t>
  </si>
  <si>
    <t xml:space="preserve">If yes, do these products form any part of the transplant treatment pathway?                    </t>
  </si>
  <si>
    <t xml:space="preserve">Describe any participation in studies or clinical trails including the number of subjects. </t>
  </si>
  <si>
    <t xml:space="preserve">        HPC, Apheresis Facility</t>
  </si>
  <si>
    <t xml:space="preserve">        IEC product storage</t>
  </si>
  <si>
    <t xml:space="preserve">        Pharmacy service</t>
  </si>
  <si>
    <t xml:space="preserve">        Intensive Care Unit</t>
  </si>
  <si>
    <t xml:space="preserve">        Neurology Department</t>
  </si>
  <si>
    <t>IEC</t>
  </si>
  <si>
    <t>Additions of the column in part B and QM part B to identify IEC relevant standards</t>
  </si>
  <si>
    <t>part B, part QM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</si>
</sst>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 #,##0.00\ _€_-;\-* #,##0.00\ _€_-;_-* &quot;-&quot;??\ _€_-;_-@_-"/>
  </numFmts>
  <fonts count="57" x14ac:knownFonts="1">
    <font>
      <sz val="11"/>
      <color theme="1"/>
      <name val="Century Gothic"/>
      <family val="2"/>
      <scheme val="minor"/>
    </font>
    <font>
      <b/>
      <sz val="11"/>
      <name val="Arial"/>
      <family val="2"/>
    </font>
    <font>
      <b/>
      <sz val="12"/>
      <name val="Arial"/>
      <family val="2"/>
    </font>
    <font>
      <sz val="11"/>
      <name val="Arial"/>
      <family val="2"/>
    </font>
    <font>
      <b/>
      <sz val="11"/>
      <color theme="0"/>
      <name val="Arial"/>
      <family val="2"/>
    </font>
    <font>
      <sz val="10"/>
      <name val="Arial"/>
      <family val="2"/>
    </font>
    <font>
      <b/>
      <sz val="10"/>
      <name val="Arial"/>
      <family val="2"/>
    </font>
    <font>
      <b/>
      <sz val="14"/>
      <color theme="1"/>
      <name val="Century Gothic"/>
      <family val="2"/>
      <scheme val="minor"/>
    </font>
    <font>
      <sz val="10"/>
      <color indexed="9"/>
      <name val="Arial"/>
      <family val="2"/>
    </font>
    <font>
      <b/>
      <sz val="10"/>
      <color indexed="9"/>
      <name val="Arial"/>
      <family val="2"/>
    </font>
    <font>
      <sz val="16"/>
      <name val="Arial"/>
      <family val="2"/>
    </font>
    <font>
      <b/>
      <sz val="18"/>
      <name val="Arial"/>
      <family val="2"/>
    </font>
    <font>
      <b/>
      <sz val="9"/>
      <name val="Arial"/>
      <family val="2"/>
    </font>
    <font>
      <b/>
      <sz val="16"/>
      <name val="Arial"/>
      <family val="2"/>
    </font>
    <font>
      <sz val="9"/>
      <name val="Arial"/>
      <family val="2"/>
    </font>
    <font>
      <b/>
      <sz val="11"/>
      <color indexed="12"/>
      <name val="Arial"/>
      <family val="2"/>
    </font>
    <font>
      <u/>
      <sz val="11"/>
      <color theme="10"/>
      <name val="Century Gothic"/>
      <family val="2"/>
      <scheme val="minor"/>
    </font>
    <font>
      <sz val="18"/>
      <name val="Arial"/>
      <family val="2"/>
    </font>
    <font>
      <b/>
      <sz val="9"/>
      <color rgb="FF000000"/>
      <name val="Arial"/>
      <family val="2"/>
    </font>
    <font>
      <sz val="9"/>
      <color rgb="FF000000"/>
      <name val="Arial"/>
      <family val="2"/>
    </font>
    <font>
      <sz val="11"/>
      <name val="Century Gothic"/>
      <family val="2"/>
      <scheme val="minor"/>
    </font>
    <font>
      <b/>
      <sz val="11"/>
      <name val="Century Gothic"/>
      <family val="2"/>
      <scheme val="minor"/>
    </font>
    <font>
      <sz val="11"/>
      <color indexed="9"/>
      <name val="Arial"/>
      <family val="2"/>
    </font>
    <font>
      <sz val="11"/>
      <color indexed="12"/>
      <name val="Arial"/>
      <family val="2"/>
    </font>
    <font>
      <sz val="10.5"/>
      <color rgb="FF000000"/>
      <name val="Arial"/>
      <family val="2"/>
    </font>
    <font>
      <b/>
      <sz val="10.5"/>
      <color rgb="FF000000"/>
      <name val="Arial"/>
      <family val="2"/>
    </font>
    <font>
      <sz val="9"/>
      <color indexed="81"/>
      <name val="Tahoma"/>
      <family val="2"/>
    </font>
    <font>
      <b/>
      <sz val="9"/>
      <color indexed="81"/>
      <name val="Tahoma"/>
      <family val="2"/>
    </font>
    <font>
      <sz val="8"/>
      <name val="Century Gothic"/>
      <family val="2"/>
      <scheme val="minor"/>
    </font>
    <font>
      <u/>
      <sz val="11"/>
      <color theme="11"/>
      <name val="Century Gothic"/>
      <family val="2"/>
      <scheme val="minor"/>
    </font>
    <font>
      <sz val="11"/>
      <color rgb="FF000000"/>
      <name val="Calibri"/>
      <family val="2"/>
      <charset val="1"/>
    </font>
    <font>
      <sz val="11"/>
      <name val="Calibri"/>
      <family val="2"/>
      <charset val="1"/>
    </font>
    <font>
      <b/>
      <vertAlign val="superscript"/>
      <sz val="18"/>
      <name val="Arial"/>
      <family val="2"/>
    </font>
    <font>
      <i/>
      <sz val="11"/>
      <color theme="0"/>
      <name val="Calibri"/>
      <family val="2"/>
      <charset val="1"/>
    </font>
    <font>
      <sz val="11"/>
      <color theme="0"/>
      <name val="Calibri"/>
      <family val="2"/>
      <charset val="1"/>
    </font>
    <font>
      <i/>
      <sz val="11"/>
      <name val="Arial"/>
      <family val="2"/>
    </font>
    <font>
      <b/>
      <i/>
      <sz val="11"/>
      <name val="Arial"/>
      <family val="2"/>
    </font>
    <font>
      <u/>
      <sz val="11"/>
      <name val="Arial"/>
      <family val="2"/>
    </font>
    <font>
      <sz val="11"/>
      <name val="Calibri"/>
      <family val="2"/>
    </font>
    <font>
      <sz val="11"/>
      <color theme="1"/>
      <name val="Century Gothic"/>
      <family val="2"/>
    </font>
    <font>
      <b/>
      <sz val="11"/>
      <color theme="1"/>
      <name val="Century Gothic"/>
      <family val="2"/>
    </font>
    <font>
      <sz val="11"/>
      <name val="Century Gothic"/>
      <family val="2"/>
    </font>
    <font>
      <b/>
      <sz val="11"/>
      <name val="Century Gothic"/>
      <family val="2"/>
    </font>
    <font>
      <u/>
      <sz val="11"/>
      <color theme="10"/>
      <name val="Century Gothic"/>
      <family val="2"/>
    </font>
    <font>
      <i/>
      <sz val="11"/>
      <color theme="0"/>
      <name val="Century Gothic"/>
      <family val="2"/>
    </font>
    <font>
      <b/>
      <sz val="11"/>
      <color theme="0"/>
      <name val="Century Gothic"/>
      <family val="2"/>
    </font>
    <font>
      <sz val="11"/>
      <color theme="0"/>
      <name val="Century Gothic"/>
      <family val="2"/>
    </font>
    <font>
      <u/>
      <sz val="11"/>
      <name val="Century Gothic"/>
      <family val="2"/>
    </font>
    <font>
      <b/>
      <sz val="11"/>
      <color rgb="FF00B050"/>
      <name val="Century Gothic"/>
      <family val="2"/>
    </font>
    <font>
      <b/>
      <sz val="11"/>
      <color rgb="FFFF0000"/>
      <name val="Century Gothic"/>
      <family val="2"/>
    </font>
    <font>
      <b/>
      <sz val="11"/>
      <color rgb="FF0070C0"/>
      <name val="Century Gothic"/>
      <family val="2"/>
    </font>
    <font>
      <i/>
      <sz val="11"/>
      <name val="Century Gothic"/>
      <family val="2"/>
    </font>
    <font>
      <sz val="11"/>
      <color theme="1"/>
      <name val="Century Gothic"/>
      <family val="2"/>
      <scheme val="major"/>
    </font>
    <font>
      <sz val="11"/>
      <color rgb="FF000000"/>
      <name val="Century Gothic"/>
      <family val="2"/>
      <scheme val="major"/>
    </font>
    <font>
      <b/>
      <sz val="11"/>
      <color theme="1"/>
      <name val="Century Gothic"/>
      <family val="2"/>
      <scheme val="major"/>
    </font>
    <font>
      <b/>
      <sz val="14"/>
      <color theme="1"/>
      <name val="Century Gothic"/>
      <family val="2"/>
      <scheme val="major"/>
    </font>
    <font>
      <b/>
      <sz val="11"/>
      <color theme="1"/>
      <name val="Century Gothic"/>
      <family val="2"/>
      <scheme val="minor"/>
    </font>
  </fonts>
  <fills count="17">
    <fill>
      <patternFill patternType="none"/>
    </fill>
    <fill>
      <patternFill patternType="gray125"/>
    </fill>
    <fill>
      <patternFill patternType="solid">
        <fgColor rgb="FFFFFF00"/>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indexed="8"/>
        <bgColor indexed="64"/>
      </patternFill>
    </fill>
    <fill>
      <patternFill patternType="solid">
        <fgColor rgb="FF0070C0"/>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DEFE7"/>
        <bgColor indexed="64"/>
      </patternFill>
    </fill>
    <fill>
      <patternFill patternType="solid">
        <fgColor theme="9" tint="0.59999389629810485"/>
        <bgColor indexed="64"/>
      </patternFill>
    </fill>
  </fills>
  <borders count="47">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Dashed">
        <color rgb="FFFF0000"/>
      </left>
      <right style="mediumDashed">
        <color rgb="FFFF0000"/>
      </right>
      <top style="mediumDashed">
        <color rgb="FFFF0000"/>
      </top>
      <bottom/>
      <diagonal/>
    </border>
    <border>
      <left style="mediumDashed">
        <color rgb="FFFF0000"/>
      </left>
      <right style="mediumDashed">
        <color rgb="FFFF0000"/>
      </right>
      <top style="thin">
        <color auto="1"/>
      </top>
      <bottom/>
      <diagonal/>
    </border>
    <border>
      <left/>
      <right/>
      <top style="thin">
        <color auto="1"/>
      </top>
      <bottom/>
      <diagonal/>
    </border>
    <border>
      <left style="thin">
        <color auto="1"/>
      </left>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style="thin">
        <color auto="1"/>
      </top>
      <bottom/>
      <diagonal/>
    </border>
    <border>
      <left/>
      <right style="medium">
        <color auto="1"/>
      </right>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medium">
        <color indexed="64"/>
      </left>
      <right/>
      <top style="medium">
        <color indexed="64"/>
      </top>
      <bottom style="thin">
        <color auto="1"/>
      </bottom>
      <diagonal/>
    </border>
    <border>
      <left/>
      <right/>
      <top style="medium">
        <color indexed="64"/>
      </top>
      <bottom/>
      <diagonal/>
    </border>
    <border>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s>
  <cellStyleXfs count="125">
    <xf numFmtId="0" fontId="0" fillId="0" borderId="0"/>
    <xf numFmtId="0" fontId="5" fillId="0" borderId="0"/>
    <xf numFmtId="0" fontId="1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64" fontId="30" fillId="0" borderId="0" applyFont="0" applyFill="0" applyBorder="0" applyAlignment="0" applyProtection="0"/>
    <xf numFmtId="0" fontId="30" fillId="0" borderId="0"/>
  </cellStyleXfs>
  <cellXfs count="406">
    <xf numFmtId="0" fontId="0" fillId="0" borderId="0" xfId="0"/>
    <xf numFmtId="0" fontId="2" fillId="0" borderId="0" xfId="0" applyFont="1" applyFill="1" applyBorder="1" applyAlignment="1" applyProtection="1">
      <alignment vertical="top"/>
      <protection hidden="1"/>
    </xf>
    <xf numFmtId="0" fontId="2" fillId="0" borderId="0" xfId="0" applyFont="1"/>
    <xf numFmtId="0" fontId="3" fillId="0" borderId="0" xfId="0" applyFont="1"/>
    <xf numFmtId="0" fontId="5" fillId="2" borderId="1" xfId="0" applyFont="1" applyFill="1" applyBorder="1" applyAlignment="1" applyProtection="1">
      <alignment vertical="top" wrapText="1"/>
      <protection hidden="1"/>
    </xf>
    <xf numFmtId="0" fontId="5" fillId="2" borderId="2" xfId="0" applyFont="1" applyFill="1" applyBorder="1" applyAlignment="1" applyProtection="1">
      <alignment vertical="top" wrapText="1"/>
      <protection hidden="1"/>
    </xf>
    <xf numFmtId="0" fontId="5" fillId="0" borderId="0" xfId="0" applyFont="1" applyFill="1" applyBorder="1" applyAlignment="1" applyProtection="1">
      <alignment vertical="top" wrapText="1"/>
      <protection hidden="1"/>
    </xf>
    <xf numFmtId="0" fontId="5" fillId="2" borderId="3" xfId="0" applyFont="1" applyFill="1" applyBorder="1" applyAlignment="1" applyProtection="1">
      <alignment vertical="top" wrapText="1"/>
      <protection hidden="1"/>
    </xf>
    <xf numFmtId="0" fontId="5" fillId="3" borderId="1" xfId="0" applyFont="1" applyFill="1" applyBorder="1" applyAlignment="1" applyProtection="1">
      <alignment vertical="top" wrapText="1"/>
      <protection hidden="1"/>
    </xf>
    <xf numFmtId="0" fontId="5" fillId="3" borderId="2" xfId="0" applyFont="1" applyFill="1" applyBorder="1" applyAlignment="1" applyProtection="1">
      <alignment vertical="top" wrapText="1"/>
      <protection hidden="1"/>
    </xf>
    <xf numFmtId="0" fontId="5" fillId="3" borderId="3" xfId="0" applyFont="1" applyFill="1" applyBorder="1" applyAlignment="1" applyProtection="1">
      <alignment vertical="top" wrapText="1"/>
      <protection hidden="1"/>
    </xf>
    <xf numFmtId="0" fontId="5" fillId="4" borderId="1" xfId="0" applyFont="1" applyFill="1" applyBorder="1" applyAlignment="1" applyProtection="1">
      <alignment vertical="top" wrapText="1"/>
      <protection hidden="1"/>
    </xf>
    <xf numFmtId="0" fontId="5" fillId="4" borderId="3" xfId="0" applyFont="1" applyFill="1" applyBorder="1" applyAlignment="1" applyProtection="1">
      <alignment vertical="top" wrapText="1"/>
      <protection hidden="1"/>
    </xf>
    <xf numFmtId="0" fontId="5" fillId="5" borderId="1" xfId="0" applyFont="1" applyFill="1" applyBorder="1" applyAlignment="1" applyProtection="1">
      <alignment vertical="top" wrapText="1"/>
      <protection hidden="1"/>
    </xf>
    <xf numFmtId="0" fontId="5" fillId="5" borderId="2" xfId="0" applyFont="1" applyFill="1" applyBorder="1" applyAlignment="1" applyProtection="1">
      <alignment vertical="top" wrapText="1"/>
      <protection hidden="1"/>
    </xf>
    <xf numFmtId="0" fontId="5" fillId="0" borderId="0" xfId="0" applyFont="1" applyFill="1" applyBorder="1" applyAlignment="1">
      <alignment vertical="top" wrapText="1"/>
    </xf>
    <xf numFmtId="0" fontId="5" fillId="5" borderId="3" xfId="0" applyFont="1" applyFill="1" applyBorder="1" applyAlignment="1" applyProtection="1">
      <alignment vertical="top" wrapText="1"/>
      <protection hidden="1"/>
    </xf>
    <xf numFmtId="0" fontId="5" fillId="0" borderId="0" xfId="1"/>
    <xf numFmtId="0" fontId="8" fillId="6" borderId="6" xfId="1" applyFont="1" applyFill="1" applyBorder="1"/>
    <xf numFmtId="0" fontId="9" fillId="6" borderId="6" xfId="1" applyFont="1" applyFill="1" applyBorder="1" applyAlignment="1">
      <alignment wrapText="1"/>
    </xf>
    <xf numFmtId="0" fontId="8" fillId="6" borderId="7" xfId="1" applyFont="1" applyFill="1" applyBorder="1"/>
    <xf numFmtId="0" fontId="9" fillId="6" borderId="8" xfId="1" applyFont="1" applyFill="1" applyBorder="1"/>
    <xf numFmtId="0" fontId="9" fillId="6" borderId="8" xfId="1" applyFont="1" applyFill="1" applyBorder="1" applyAlignment="1">
      <alignment wrapText="1"/>
    </xf>
    <xf numFmtId="0" fontId="12" fillId="0" borderId="0" xfId="1" applyFont="1" applyFill="1" applyBorder="1" applyAlignment="1">
      <alignment horizontal="left" vertical="top" wrapText="1"/>
    </xf>
    <xf numFmtId="0" fontId="10" fillId="0" borderId="0" xfId="1" applyFont="1" applyFill="1" applyBorder="1" applyAlignment="1">
      <alignment horizontal="center"/>
    </xf>
    <xf numFmtId="0" fontId="5" fillId="0" borderId="0" xfId="1" applyFill="1" applyBorder="1"/>
    <xf numFmtId="0" fontId="13" fillId="0" borderId="0" xfId="1" applyFont="1" applyFill="1" applyBorder="1" applyAlignment="1">
      <alignment horizontal="center"/>
    </xf>
    <xf numFmtId="0" fontId="11" fillId="0" borderId="0" xfId="1" applyFont="1" applyFill="1" applyBorder="1" applyAlignment="1">
      <alignment horizontal="center"/>
    </xf>
    <xf numFmtId="15" fontId="3" fillId="0" borderId="0" xfId="1" applyNumberFormat="1" applyFont="1" applyFill="1" applyBorder="1" applyAlignment="1">
      <alignment horizontal="center"/>
    </xf>
    <xf numFmtId="0" fontId="3" fillId="0" borderId="0" xfId="1" applyFont="1" applyFill="1" applyBorder="1" applyAlignment="1">
      <alignment horizontal="center"/>
    </xf>
    <xf numFmtId="0" fontId="1" fillId="0" borderId="0" xfId="1" applyFont="1" applyFill="1" applyBorder="1" applyAlignment="1">
      <alignment horizontal="center"/>
    </xf>
    <xf numFmtId="0" fontId="14" fillId="0" borderId="0" xfId="1" applyFont="1" applyFill="1" applyBorder="1" applyAlignment="1">
      <alignment horizontal="center" vertical="top" wrapText="1"/>
    </xf>
    <xf numFmtId="0" fontId="1" fillId="0" borderId="0" xfId="1" applyFont="1" applyFill="1" applyBorder="1" applyAlignment="1">
      <alignment horizontal="right" vertical="top" wrapText="1"/>
    </xf>
    <xf numFmtId="0" fontId="6" fillId="0" borderId="0" xfId="0" applyFont="1" applyFill="1" applyBorder="1" applyAlignment="1">
      <alignment vertical="top" wrapText="1"/>
    </xf>
    <xf numFmtId="0" fontId="7" fillId="0" borderId="0" xfId="0" applyFont="1"/>
    <xf numFmtId="0" fontId="0" fillId="0" borderId="9" xfId="0" applyBorder="1"/>
    <xf numFmtId="0" fontId="7" fillId="0" borderId="9" xfId="0" applyFont="1" applyBorder="1"/>
    <xf numFmtId="0" fontId="17" fillId="0" borderId="0" xfId="1" applyFont="1" applyFill="1" applyBorder="1" applyAlignment="1">
      <alignment horizontal="center"/>
    </xf>
    <xf numFmtId="0" fontId="3" fillId="0" borderId="0" xfId="1" applyFont="1" applyBorder="1"/>
    <xf numFmtId="0" fontId="3" fillId="0" borderId="0" xfId="1" applyFont="1" applyBorder="1" applyAlignment="1">
      <alignment wrapText="1"/>
    </xf>
    <xf numFmtId="0" fontId="3" fillId="0" borderId="0" xfId="1" applyFont="1"/>
    <xf numFmtId="0" fontId="15" fillId="0" borderId="0" xfId="1" applyFont="1" applyFill="1" applyBorder="1" applyAlignment="1">
      <alignment vertical="top" wrapText="1"/>
    </xf>
    <xf numFmtId="0" fontId="5" fillId="5" borderId="0" xfId="0" applyFont="1" applyFill="1" applyBorder="1" applyAlignment="1" applyProtection="1">
      <alignment vertical="top" wrapText="1"/>
      <protection hidden="1"/>
    </xf>
    <xf numFmtId="0" fontId="3" fillId="0" borderId="0" xfId="1" applyFont="1" applyAlignment="1">
      <alignment wrapText="1"/>
    </xf>
    <xf numFmtId="0" fontId="3" fillId="0" borderId="5" xfId="1" applyFont="1" applyBorder="1"/>
    <xf numFmtId="0" fontId="3" fillId="0" borderId="8" xfId="1" applyFont="1" applyBorder="1"/>
    <xf numFmtId="0" fontId="3" fillId="0" borderId="4" xfId="1" applyFont="1" applyBorder="1"/>
    <xf numFmtId="14" fontId="3" fillId="0" borderId="4" xfId="1" applyNumberFormat="1" applyFont="1" applyBorder="1" applyProtection="1"/>
    <xf numFmtId="0" fontId="3" fillId="0" borderId="4" xfId="1" applyFont="1" applyBorder="1" applyAlignment="1">
      <alignment wrapText="1"/>
    </xf>
    <xf numFmtId="0" fontId="1" fillId="0" borderId="0" xfId="1" applyFont="1" applyAlignment="1">
      <alignment wrapText="1"/>
    </xf>
    <xf numFmtId="0" fontId="22" fillId="6" borderId="4" xfId="1" applyFont="1" applyFill="1" applyBorder="1"/>
    <xf numFmtId="0" fontId="22" fillId="6" borderId="8" xfId="1" applyFont="1" applyFill="1" applyBorder="1"/>
    <xf numFmtId="0" fontId="23" fillId="0" borderId="4" xfId="1" applyFont="1" applyBorder="1" applyAlignment="1">
      <alignment vertical="top" wrapText="1"/>
    </xf>
    <xf numFmtId="0" fontId="23" fillId="0" borderId="4" xfId="1" applyFont="1" applyBorder="1" applyAlignment="1">
      <alignment vertical="top"/>
    </xf>
    <xf numFmtId="0" fontId="1" fillId="0" borderId="0" xfId="1" applyFont="1"/>
    <xf numFmtId="0" fontId="18" fillId="0" borderId="10" xfId="0" applyFont="1" applyBorder="1" applyAlignment="1">
      <alignment horizontal="right" vertical="center" wrapText="1" readingOrder="1"/>
    </xf>
    <xf numFmtId="0" fontId="10" fillId="0" borderId="0" xfId="1" applyFont="1" applyBorder="1" applyAlignment="1">
      <alignment horizontal="center"/>
    </xf>
    <xf numFmtId="0" fontId="0" fillId="0" borderId="0" xfId="0" applyAlignment="1">
      <alignment horizontal="center"/>
    </xf>
    <xf numFmtId="0" fontId="3" fillId="2" borderId="7" xfId="1" applyFont="1" applyFill="1" applyBorder="1" applyAlignment="1">
      <alignment horizontal="center" wrapText="1"/>
    </xf>
    <xf numFmtId="0" fontId="22" fillId="6" borderId="8" xfId="1" applyFont="1" applyFill="1" applyBorder="1" applyAlignment="1">
      <alignment horizontal="center" wrapText="1"/>
    </xf>
    <xf numFmtId="0" fontId="22" fillId="6" borderId="4" xfId="1" applyFont="1" applyFill="1" applyBorder="1" applyAlignment="1">
      <alignment horizontal="center" wrapText="1"/>
    </xf>
    <xf numFmtId="0" fontId="3" fillId="0" borderId="0" xfId="0" applyNumberFormat="1" applyFont="1" applyFill="1" applyBorder="1" applyAlignment="1">
      <alignment horizontal="left" vertical="top" wrapText="1"/>
    </xf>
    <xf numFmtId="0" fontId="3" fillId="0" borderId="4" xfId="0" applyNumberFormat="1" applyFont="1" applyFill="1" applyBorder="1" applyAlignment="1">
      <alignment horizontal="left" vertical="top" wrapText="1"/>
    </xf>
    <xf numFmtId="0" fontId="5" fillId="2" borderId="3" xfId="0" applyFont="1" applyFill="1" applyBorder="1" applyAlignment="1">
      <alignment vertical="top" wrapText="1"/>
    </xf>
    <xf numFmtId="0" fontId="3" fillId="2" borderId="1" xfId="0" applyFont="1" applyFill="1" applyBorder="1"/>
    <xf numFmtId="0" fontId="3" fillId="2" borderId="3" xfId="0" applyFont="1" applyFill="1" applyBorder="1"/>
    <xf numFmtId="0" fontId="6" fillId="2" borderId="1" xfId="0" applyFont="1" applyFill="1" applyBorder="1" applyAlignment="1">
      <alignment vertical="top" wrapText="1"/>
    </xf>
    <xf numFmtId="0" fontId="3" fillId="2" borderId="2" xfId="0" applyFont="1" applyFill="1" applyBorder="1"/>
    <xf numFmtId="0" fontId="20" fillId="0" borderId="0" xfId="0" applyFont="1" applyFill="1" applyBorder="1" applyAlignment="1">
      <alignment wrapText="1"/>
    </xf>
    <xf numFmtId="0" fontId="20" fillId="0" borderId="0" xfId="0" applyFont="1" applyFill="1" applyBorder="1" applyAlignment="1"/>
    <xf numFmtId="0" fontId="0" fillId="0" borderId="0" xfId="0" applyNumberFormat="1" applyFont="1" applyFill="1" applyBorder="1" applyAlignment="1" applyProtection="1"/>
    <xf numFmtId="0" fontId="0" fillId="0" borderId="0" xfId="0" applyNumberFormat="1" applyFont="1" applyFill="1" applyBorder="1" applyAlignment="1" applyProtection="1">
      <alignment wrapText="1"/>
    </xf>
    <xf numFmtId="0" fontId="24" fillId="0" borderId="0" xfId="0" applyFont="1" applyAlignment="1">
      <alignment horizontal="left" vertical="center" readingOrder="1"/>
    </xf>
    <xf numFmtId="0" fontId="25" fillId="0" borderId="0" xfId="0" applyFont="1" applyAlignment="1">
      <alignment horizontal="left" vertical="center" readingOrder="1"/>
    </xf>
    <xf numFmtId="0" fontId="1" fillId="0" borderId="0" xfId="0" applyFont="1" applyFill="1" applyBorder="1" applyAlignment="1">
      <alignment horizontal="right" vertical="top" wrapText="1"/>
    </xf>
    <xf numFmtId="0" fontId="15" fillId="0" borderId="0" xfId="0" applyFont="1" applyFill="1" applyBorder="1" applyAlignment="1">
      <alignment vertical="top" wrapText="1"/>
    </xf>
    <xf numFmtId="0" fontId="6" fillId="0" borderId="4" xfId="1" applyFont="1" applyBorder="1" applyAlignment="1">
      <alignment vertical="top"/>
    </xf>
    <xf numFmtId="0" fontId="5" fillId="0" borderId="0" xfId="1" applyAlignment="1">
      <alignment vertical="top"/>
    </xf>
    <xf numFmtId="14" fontId="5" fillId="0" borderId="4" xfId="1" applyNumberFormat="1" applyBorder="1" applyAlignment="1">
      <alignment vertical="top" wrapText="1"/>
    </xf>
    <xf numFmtId="0" fontId="5" fillId="0" borderId="4" xfId="1" applyBorder="1" applyAlignment="1">
      <alignment vertical="top" wrapText="1"/>
    </xf>
    <xf numFmtId="0" fontId="5" fillId="0" borderId="0" xfId="1" applyAlignment="1">
      <alignment vertical="top" wrapText="1"/>
    </xf>
    <xf numFmtId="14" fontId="5" fillId="0" borderId="4" xfId="1" applyNumberFormat="1" applyBorder="1" applyAlignment="1">
      <alignment vertical="top"/>
    </xf>
    <xf numFmtId="0" fontId="5" fillId="0" borderId="4" xfId="1" applyBorder="1" applyAlignment="1">
      <alignment vertical="top"/>
    </xf>
    <xf numFmtId="0" fontId="4" fillId="0" borderId="8" xfId="124" applyNumberFormat="1" applyFont="1" applyFill="1" applyBorder="1" applyAlignment="1">
      <alignment horizontal="center" vertical="top" wrapText="1"/>
    </xf>
    <xf numFmtId="49" fontId="4" fillId="0" borderId="8" xfId="124" applyNumberFormat="1" applyFont="1" applyFill="1" applyBorder="1" applyAlignment="1">
      <alignment horizontal="center" vertical="top" wrapText="1"/>
    </xf>
    <xf numFmtId="0" fontId="4" fillId="0" borderId="8" xfId="124" applyNumberFormat="1" applyFont="1" applyFill="1" applyBorder="1" applyAlignment="1" applyProtection="1">
      <alignment horizontal="center" vertical="top" wrapText="1"/>
    </xf>
    <xf numFmtId="0" fontId="4" fillId="0" borderId="8" xfId="124" applyNumberFormat="1" applyFont="1" applyFill="1" applyBorder="1" applyAlignment="1" applyProtection="1">
      <alignment horizontal="center" vertical="top" wrapText="1"/>
      <protection hidden="1"/>
    </xf>
    <xf numFmtId="0" fontId="1" fillId="0" borderId="0" xfId="0" applyFont="1" applyAlignment="1">
      <alignment vertical="top"/>
    </xf>
    <xf numFmtId="1" fontId="1" fillId="0" borderId="0" xfId="0" applyNumberFormat="1" applyFont="1" applyAlignment="1">
      <alignment vertical="top"/>
    </xf>
    <xf numFmtId="0" fontId="20" fillId="0" borderId="0" xfId="124" applyFont="1" applyFill="1" applyAlignment="1">
      <alignment horizontal="left" vertical="top" wrapText="1"/>
    </xf>
    <xf numFmtId="0" fontId="3" fillId="0" borderId="0" xfId="0" applyFont="1" applyFill="1" applyAlignment="1">
      <alignment horizontal="left" vertical="top"/>
    </xf>
    <xf numFmtId="1" fontId="20" fillId="0" borderId="4" xfId="124" applyNumberFormat="1" applyFont="1" applyFill="1" applyBorder="1" applyAlignment="1">
      <alignment horizontal="left" vertical="top" wrapText="1"/>
    </xf>
    <xf numFmtId="0" fontId="20" fillId="0" borderId="4" xfId="124" applyFont="1" applyFill="1" applyBorder="1" applyAlignment="1">
      <alignment horizontal="left" vertical="top" wrapText="1"/>
    </xf>
    <xf numFmtId="0" fontId="31" fillId="0" borderId="4" xfId="124" applyFont="1" applyFill="1" applyBorder="1" applyAlignment="1">
      <alignment vertical="top"/>
    </xf>
    <xf numFmtId="0" fontId="31" fillId="0" borderId="0" xfId="124" applyFont="1" applyFill="1" applyAlignment="1">
      <alignment vertical="top"/>
    </xf>
    <xf numFmtId="0" fontId="3" fillId="0" borderId="0" xfId="0" applyFont="1" applyFill="1" applyAlignment="1">
      <alignment horizontal="left" vertical="top" wrapText="1"/>
    </xf>
    <xf numFmtId="0" fontId="1" fillId="2" borderId="12" xfId="0" applyNumberFormat="1" applyFont="1" applyFill="1" applyBorder="1" applyAlignment="1">
      <alignment horizontal="center" vertical="top" wrapText="1"/>
    </xf>
    <xf numFmtId="1" fontId="20" fillId="0" borderId="0" xfId="124" applyNumberFormat="1" applyFont="1" applyFill="1" applyAlignment="1">
      <alignment horizontal="left" vertical="top" wrapText="1"/>
    </xf>
    <xf numFmtId="0" fontId="20" fillId="0" borderId="0" xfId="0" applyFont="1"/>
    <xf numFmtId="0" fontId="3" fillId="0" borderId="13" xfId="0" applyNumberFormat="1" applyFont="1" applyFill="1" applyBorder="1" applyAlignment="1">
      <alignment horizontal="center" vertical="top" wrapText="1"/>
    </xf>
    <xf numFmtId="49" fontId="31" fillId="0" borderId="0" xfId="124" applyNumberFormat="1" applyFont="1" applyFill="1" applyAlignment="1">
      <alignment vertical="top"/>
    </xf>
    <xf numFmtId="0" fontId="31" fillId="0" borderId="0" xfId="124" applyNumberFormat="1" applyFont="1" applyFill="1" applyAlignment="1">
      <alignment vertical="top" wrapText="1"/>
    </xf>
    <xf numFmtId="1" fontId="20" fillId="0" borderId="11" xfId="124" applyNumberFormat="1" applyFont="1" applyFill="1" applyBorder="1" applyAlignment="1">
      <alignment horizontal="left" vertical="top" wrapText="1"/>
    </xf>
    <xf numFmtId="0" fontId="20" fillId="0" borderId="11" xfId="124" applyFont="1" applyFill="1" applyBorder="1" applyAlignment="1">
      <alignment horizontal="left" vertical="top" wrapText="1"/>
    </xf>
    <xf numFmtId="0" fontId="21" fillId="0" borderId="0" xfId="0" applyFont="1" applyFill="1" applyBorder="1" applyAlignment="1">
      <alignment horizontal="left"/>
    </xf>
    <xf numFmtId="0" fontId="1" fillId="0" borderId="0" xfId="0" applyFont="1" applyFill="1" applyBorder="1" applyAlignment="1" applyProtection="1">
      <alignment horizontal="center" vertical="top" wrapText="1"/>
    </xf>
    <xf numFmtId="0" fontId="3" fillId="0" borderId="0" xfId="0" applyFont="1" applyFill="1" applyBorder="1" applyAlignment="1">
      <alignment horizontal="center" vertical="top" wrapText="1"/>
    </xf>
    <xf numFmtId="1" fontId="3" fillId="0" borderId="4" xfId="0" applyNumberFormat="1" applyFont="1" applyFill="1" applyBorder="1" applyAlignment="1" applyProtection="1">
      <alignment horizontal="center" vertical="top" wrapText="1"/>
    </xf>
    <xf numFmtId="0" fontId="35" fillId="0" borderId="0" xfId="0" applyFont="1" applyFill="1" applyBorder="1" applyAlignment="1" applyProtection="1">
      <alignment horizontal="left" vertical="top" wrapText="1"/>
      <protection hidden="1"/>
    </xf>
    <xf numFmtId="0" fontId="20" fillId="0" borderId="0" xfId="0" applyFont="1" applyFill="1" applyBorder="1" applyAlignment="1">
      <alignment horizontal="left" wrapText="1"/>
    </xf>
    <xf numFmtId="0" fontId="21" fillId="0" borderId="4" xfId="124" applyFont="1" applyFill="1" applyBorder="1" applyAlignment="1">
      <alignment horizontal="left" vertical="top" wrapText="1"/>
    </xf>
    <xf numFmtId="0" fontId="31" fillId="0" borderId="4" xfId="124" applyNumberFormat="1" applyFont="1" applyFill="1" applyBorder="1" applyAlignment="1">
      <alignment vertical="top"/>
    </xf>
    <xf numFmtId="0" fontId="31" fillId="0" borderId="4" xfId="124" applyFont="1" applyFill="1" applyBorder="1" applyAlignment="1">
      <alignment vertical="top" wrapText="1"/>
    </xf>
    <xf numFmtId="0" fontId="20" fillId="0" borderId="0" xfId="0" applyFont="1" applyAlignment="1">
      <alignment wrapText="1"/>
    </xf>
    <xf numFmtId="0" fontId="38" fillId="0" borderId="4" xfId="124" applyFont="1" applyFill="1" applyBorder="1" applyAlignment="1">
      <alignment vertical="top"/>
    </xf>
    <xf numFmtId="0" fontId="3" fillId="0" borderId="4" xfId="124" applyNumberFormat="1" applyFont="1" applyFill="1" applyBorder="1" applyAlignment="1">
      <alignment horizontal="left" vertical="top" wrapText="1"/>
    </xf>
    <xf numFmtId="0" fontId="31" fillId="0" borderId="11" xfId="124" applyNumberFormat="1" applyFont="1" applyFill="1" applyBorder="1" applyAlignment="1">
      <alignment vertical="top"/>
    </xf>
    <xf numFmtId="0" fontId="16" fillId="0" borderId="4" xfId="2" applyNumberFormat="1" applyFill="1" applyBorder="1" applyAlignment="1">
      <alignment horizontal="left" vertical="top" wrapText="1"/>
    </xf>
    <xf numFmtId="0" fontId="31" fillId="0" borderId="0" xfId="124" applyFont="1" applyFill="1" applyAlignment="1">
      <alignment vertical="top" wrapText="1"/>
    </xf>
    <xf numFmtId="0" fontId="16" fillId="0" borderId="4" xfId="2" applyFill="1" applyBorder="1" applyAlignment="1">
      <alignment vertical="top" wrapText="1"/>
    </xf>
    <xf numFmtId="0" fontId="38" fillId="0" borderId="11" xfId="124" applyFont="1" applyFill="1" applyBorder="1" applyAlignment="1">
      <alignment vertical="top"/>
    </xf>
    <xf numFmtId="0" fontId="16" fillId="0" borderId="11" xfId="2" applyNumberFormat="1" applyFill="1" applyBorder="1" applyAlignment="1">
      <alignment horizontal="left" vertical="top" wrapText="1"/>
    </xf>
    <xf numFmtId="0" fontId="16" fillId="7" borderId="0" xfId="2" applyFill="1" applyAlignment="1">
      <alignment horizontal="center" vertical="center"/>
    </xf>
    <xf numFmtId="2" fontId="41" fillId="0" borderId="4" xfId="0" applyNumberFormat="1" applyFont="1" applyFill="1" applyBorder="1" applyAlignment="1">
      <alignment horizontal="left" vertical="top" wrapText="1"/>
    </xf>
    <xf numFmtId="0" fontId="41" fillId="0" borderId="4" xfId="0" applyNumberFormat="1" applyFont="1" applyFill="1" applyBorder="1" applyAlignment="1">
      <alignment horizontal="left" vertical="top" wrapText="1"/>
    </xf>
    <xf numFmtId="0" fontId="42" fillId="0" borderId="4" xfId="0" applyNumberFormat="1" applyFont="1" applyFill="1" applyBorder="1" applyAlignment="1">
      <alignment horizontal="left" vertical="top"/>
    </xf>
    <xf numFmtId="0" fontId="42" fillId="2" borderId="12" xfId="0" applyNumberFormat="1" applyFont="1" applyFill="1" applyBorder="1" applyAlignment="1">
      <alignment horizontal="center" vertical="top" wrapText="1"/>
    </xf>
    <xf numFmtId="0" fontId="43" fillId="7" borderId="0" xfId="2" applyFont="1" applyFill="1" applyAlignment="1">
      <alignment horizontal="center" vertical="center"/>
    </xf>
    <xf numFmtId="2" fontId="41" fillId="0" borderId="17" xfId="0" applyNumberFormat="1" applyFont="1" applyFill="1" applyBorder="1" applyAlignment="1">
      <alignment horizontal="left" vertical="top" wrapText="1"/>
    </xf>
    <xf numFmtId="0" fontId="42" fillId="0" borderId="4" xfId="0" applyNumberFormat="1" applyFont="1" applyFill="1" applyBorder="1" applyAlignment="1">
      <alignment horizontal="left" vertical="top" wrapText="1"/>
    </xf>
    <xf numFmtId="0" fontId="41" fillId="0" borderId="10" xfId="0" applyNumberFormat="1" applyFont="1" applyFill="1" applyBorder="1" applyAlignment="1">
      <alignment horizontal="left" vertical="top" wrapText="1"/>
    </xf>
    <xf numFmtId="0" fontId="41" fillId="0" borderId="4" xfId="124" applyFont="1" applyFill="1" applyBorder="1" applyAlignment="1">
      <alignment horizontal="left" vertical="top" wrapText="1"/>
    </xf>
    <xf numFmtId="0" fontId="43" fillId="0" borderId="4" xfId="2" applyNumberFormat="1" applyFont="1" applyFill="1" applyBorder="1" applyAlignment="1">
      <alignment horizontal="left" vertical="top" wrapText="1"/>
    </xf>
    <xf numFmtId="2" fontId="41" fillId="0" borderId="19" xfId="0" applyNumberFormat="1" applyFont="1" applyFill="1" applyBorder="1" applyAlignment="1">
      <alignment horizontal="left" vertical="top" wrapText="1"/>
    </xf>
    <xf numFmtId="0" fontId="41" fillId="0" borderId="11" xfId="0" applyNumberFormat="1" applyFont="1" applyFill="1" applyBorder="1" applyAlignment="1">
      <alignment horizontal="left" vertical="top" wrapText="1"/>
    </xf>
    <xf numFmtId="0" fontId="41" fillId="0" borderId="15" xfId="0" applyNumberFormat="1" applyFont="1" applyFill="1" applyBorder="1" applyAlignment="1">
      <alignment horizontal="left" vertical="top" wrapText="1"/>
    </xf>
    <xf numFmtId="1" fontId="42" fillId="0" borderId="0" xfId="0" applyNumberFormat="1" applyFont="1" applyAlignment="1">
      <alignment vertical="top"/>
    </xf>
    <xf numFmtId="0" fontId="42" fillId="0" borderId="0" xfId="0" applyFont="1" applyAlignment="1">
      <alignment vertical="top"/>
    </xf>
    <xf numFmtId="0" fontId="41" fillId="0" borderId="0" xfId="0" applyFont="1" applyFill="1" applyAlignment="1">
      <alignment horizontal="left" vertical="top"/>
    </xf>
    <xf numFmtId="0" fontId="41" fillId="0" borderId="0" xfId="0" applyNumberFormat="1" applyFont="1" applyFill="1" applyBorder="1" applyAlignment="1">
      <alignment horizontal="left" vertical="top" wrapText="1"/>
    </xf>
    <xf numFmtId="0" fontId="41" fillId="0" borderId="0" xfId="0" applyFont="1" applyFill="1" applyAlignment="1">
      <alignment horizontal="left" vertical="top" wrapText="1"/>
    </xf>
    <xf numFmtId="0" fontId="41" fillId="0" borderId="13" xfId="0" applyNumberFormat="1" applyFont="1" applyFill="1" applyBorder="1" applyAlignment="1">
      <alignment horizontal="center" vertical="top" wrapText="1"/>
    </xf>
    <xf numFmtId="0" fontId="45" fillId="0" borderId="8" xfId="124" applyNumberFormat="1" applyFont="1" applyFill="1" applyBorder="1" applyAlignment="1">
      <alignment horizontal="center" vertical="top" wrapText="1"/>
    </xf>
    <xf numFmtId="49" fontId="45" fillId="0" borderId="8" xfId="124" applyNumberFormat="1" applyFont="1" applyFill="1" applyBorder="1" applyAlignment="1">
      <alignment horizontal="center" vertical="top" wrapText="1"/>
    </xf>
    <xf numFmtId="0" fontId="45" fillId="0" borderId="8" xfId="124" applyNumberFormat="1" applyFont="1" applyFill="1" applyBorder="1" applyAlignment="1" applyProtection="1">
      <alignment horizontal="center" vertical="top" wrapText="1"/>
    </xf>
    <xf numFmtId="0" fontId="45" fillId="0" borderId="8" xfId="124" applyNumberFormat="1" applyFont="1" applyFill="1" applyBorder="1" applyAlignment="1" applyProtection="1">
      <alignment horizontal="center" vertical="top" wrapText="1"/>
      <protection hidden="1"/>
    </xf>
    <xf numFmtId="1" fontId="41" fillId="0" borderId="4" xfId="124" applyNumberFormat="1" applyFont="1" applyFill="1" applyBorder="1" applyAlignment="1">
      <alignment horizontal="left" vertical="top" wrapText="1"/>
    </xf>
    <xf numFmtId="0" fontId="41" fillId="0" borderId="4" xfId="124" applyFont="1" applyFill="1" applyBorder="1" applyAlignment="1">
      <alignment vertical="top"/>
    </xf>
    <xf numFmtId="0" fontId="42" fillId="0" borderId="4" xfId="124" applyFont="1" applyFill="1" applyBorder="1" applyAlignment="1">
      <alignment horizontal="left" vertical="top" wrapText="1"/>
    </xf>
    <xf numFmtId="0" fontId="41" fillId="0" borderId="0" xfId="124" applyFont="1" applyFill="1" applyAlignment="1">
      <alignment vertical="top"/>
    </xf>
    <xf numFmtId="0" fontId="41" fillId="0" borderId="4" xfId="124" applyNumberFormat="1" applyFont="1" applyFill="1" applyBorder="1" applyAlignment="1">
      <alignment vertical="top" wrapText="1"/>
    </xf>
    <xf numFmtId="0" fontId="47" fillId="0" borderId="4" xfId="2" applyFont="1" applyBorder="1" applyAlignment="1">
      <alignment horizontal="left" vertical="top" wrapText="1"/>
    </xf>
    <xf numFmtId="0" fontId="43" fillId="0" borderId="0" xfId="2" applyFont="1" applyAlignment="1">
      <alignment vertical="top" wrapText="1"/>
    </xf>
    <xf numFmtId="1" fontId="41" fillId="0" borderId="0" xfId="124" applyNumberFormat="1" applyFont="1" applyFill="1" applyAlignment="1">
      <alignment horizontal="left" vertical="top" wrapText="1"/>
    </xf>
    <xf numFmtId="0" fontId="41" fillId="0" borderId="0" xfId="0" applyFont="1" applyAlignment="1">
      <alignment vertical="top"/>
    </xf>
    <xf numFmtId="0" fontId="41" fillId="0" borderId="0" xfId="124" applyFont="1" applyFill="1" applyAlignment="1">
      <alignment horizontal="left" vertical="top" wrapText="1"/>
    </xf>
    <xf numFmtId="0" fontId="41" fillId="0" borderId="0" xfId="0" applyFont="1" applyAlignment="1">
      <alignment vertical="top" wrapText="1"/>
    </xf>
    <xf numFmtId="49" fontId="41" fillId="0" borderId="0" xfId="124" applyNumberFormat="1" applyFont="1" applyFill="1" applyAlignment="1">
      <alignment vertical="top"/>
    </xf>
    <xf numFmtId="0" fontId="41" fillId="0" borderId="0" xfId="124" applyNumberFormat="1" applyFont="1" applyFill="1" applyAlignment="1">
      <alignment vertical="top" wrapText="1"/>
    </xf>
    <xf numFmtId="0" fontId="45" fillId="0" borderId="18" xfId="124" applyNumberFormat="1" applyFont="1" applyFill="1" applyBorder="1" applyAlignment="1" applyProtection="1">
      <alignment horizontal="center" vertical="top" wrapText="1"/>
      <protection hidden="1"/>
    </xf>
    <xf numFmtId="1" fontId="41" fillId="0" borderId="17" xfId="124" applyNumberFormat="1" applyFont="1" applyFill="1" applyBorder="1" applyAlignment="1">
      <alignment horizontal="left" vertical="top" wrapText="1"/>
    </xf>
    <xf numFmtId="0" fontId="41" fillId="0" borderId="4" xfId="124" applyNumberFormat="1" applyFont="1" applyFill="1" applyBorder="1" applyAlignment="1">
      <alignment horizontal="left" vertical="top" wrapText="1"/>
    </xf>
    <xf numFmtId="0" fontId="41" fillId="0" borderId="10" xfId="124" applyFont="1" applyFill="1" applyBorder="1" applyAlignment="1">
      <alignment vertical="top"/>
    </xf>
    <xf numFmtId="1" fontId="41" fillId="0" borderId="19" xfId="124" applyNumberFormat="1" applyFont="1" applyFill="1" applyBorder="1" applyAlignment="1">
      <alignment horizontal="left" vertical="top" wrapText="1"/>
    </xf>
    <xf numFmtId="0" fontId="41" fillId="0" borderId="11" xfId="124" applyFont="1" applyFill="1" applyBorder="1" applyAlignment="1">
      <alignment horizontal="left" vertical="top" wrapText="1"/>
    </xf>
    <xf numFmtId="0" fontId="41" fillId="0" borderId="11" xfId="124" applyFont="1" applyFill="1" applyBorder="1" applyAlignment="1">
      <alignment vertical="top"/>
    </xf>
    <xf numFmtId="0" fontId="41" fillId="0" borderId="11" xfId="124" applyNumberFormat="1" applyFont="1" applyFill="1" applyBorder="1" applyAlignment="1">
      <alignment vertical="top" wrapText="1"/>
    </xf>
    <xf numFmtId="0" fontId="39" fillId="0" borderId="4" xfId="124" applyFont="1" applyFill="1" applyBorder="1" applyAlignment="1">
      <alignment horizontal="left" vertical="top" wrapText="1"/>
    </xf>
    <xf numFmtId="1" fontId="41" fillId="0" borderId="11" xfId="124" applyNumberFormat="1" applyFont="1" applyFill="1" applyBorder="1" applyAlignment="1">
      <alignment horizontal="left" vertical="top" wrapText="1"/>
    </xf>
    <xf numFmtId="0" fontId="41" fillId="0" borderId="0" xfId="0" applyFont="1"/>
    <xf numFmtId="2" fontId="41" fillId="0" borderId="4" xfId="0" applyNumberFormat="1" applyFont="1" applyFill="1" applyBorder="1" applyAlignment="1">
      <alignment vertical="top" wrapText="1"/>
    </xf>
    <xf numFmtId="0" fontId="41" fillId="0" borderId="4" xfId="0" applyNumberFormat="1" applyFont="1" applyFill="1" applyBorder="1" applyAlignment="1">
      <alignment vertical="top" wrapText="1"/>
    </xf>
    <xf numFmtId="0" fontId="42" fillId="0" borderId="4" xfId="0" applyNumberFormat="1" applyFont="1" applyFill="1" applyBorder="1" applyAlignment="1">
      <alignment vertical="top"/>
    </xf>
    <xf numFmtId="0" fontId="42" fillId="2" borderId="12" xfId="0" applyNumberFormat="1" applyFont="1" applyFill="1" applyBorder="1" applyAlignment="1">
      <alignment vertical="top" wrapText="1"/>
    </xf>
    <xf numFmtId="0" fontId="43" fillId="7" borderId="0" xfId="2" applyFont="1" applyFill="1" applyAlignment="1">
      <alignment horizontal="center" vertical="top" wrapText="1"/>
    </xf>
    <xf numFmtId="2" fontId="41" fillId="0" borderId="17" xfId="0" applyNumberFormat="1" applyFont="1" applyFill="1" applyBorder="1" applyAlignment="1">
      <alignment vertical="top" wrapText="1"/>
    </xf>
    <xf numFmtId="0" fontId="42" fillId="0" borderId="4" xfId="0" applyNumberFormat="1" applyFont="1" applyFill="1" applyBorder="1" applyAlignment="1">
      <alignment vertical="top" wrapText="1"/>
    </xf>
    <xf numFmtId="0" fontId="41" fillId="0" borderId="10" xfId="0" applyNumberFormat="1" applyFont="1" applyFill="1" applyBorder="1" applyAlignment="1">
      <alignment vertical="top" wrapText="1"/>
    </xf>
    <xf numFmtId="0" fontId="41" fillId="0" borderId="17" xfId="0" applyNumberFormat="1" applyFont="1" applyFill="1" applyBorder="1" applyAlignment="1">
      <alignment vertical="top" wrapText="1"/>
    </xf>
    <xf numFmtId="2" fontId="41" fillId="0" borderId="19" xfId="0" applyNumberFormat="1" applyFont="1" applyFill="1" applyBorder="1" applyAlignment="1">
      <alignment vertical="top" wrapText="1"/>
    </xf>
    <xf numFmtId="0" fontId="41" fillId="0" borderId="11" xfId="0" applyNumberFormat="1" applyFont="1" applyFill="1" applyBorder="1" applyAlignment="1">
      <alignment vertical="top" wrapText="1"/>
    </xf>
    <xf numFmtId="0" fontId="41" fillId="0" borderId="15" xfId="0" applyNumberFormat="1" applyFont="1" applyFill="1" applyBorder="1" applyAlignment="1">
      <alignment vertical="top" wrapText="1"/>
    </xf>
    <xf numFmtId="0" fontId="41" fillId="0" borderId="17" xfId="0" applyNumberFormat="1" applyFont="1" applyFill="1" applyBorder="1" applyAlignment="1">
      <alignment horizontal="left" vertical="top" wrapText="1"/>
    </xf>
    <xf numFmtId="0" fontId="41" fillId="0" borderId="19" xfId="0" applyNumberFormat="1" applyFont="1" applyFill="1" applyBorder="1" applyAlignment="1">
      <alignment horizontal="left" vertical="top" wrapText="1"/>
    </xf>
    <xf numFmtId="1" fontId="41" fillId="0" borderId="4" xfId="0" applyNumberFormat="1" applyFont="1" applyFill="1" applyBorder="1" applyAlignment="1">
      <alignment horizontal="left" vertical="top" wrapText="1"/>
    </xf>
    <xf numFmtId="1" fontId="41" fillId="0" borderId="17" xfId="0" applyNumberFormat="1" applyFont="1" applyFill="1" applyBorder="1" applyAlignment="1">
      <alignment horizontal="left" vertical="top" wrapText="1"/>
    </xf>
    <xf numFmtId="1" fontId="41" fillId="0" borderId="19" xfId="0" applyNumberFormat="1" applyFont="1" applyFill="1" applyBorder="1" applyAlignment="1">
      <alignment horizontal="left" vertical="top" wrapText="1"/>
    </xf>
    <xf numFmtId="1" fontId="41" fillId="0" borderId="11" xfId="0" applyNumberFormat="1" applyFont="1" applyFill="1" applyBorder="1" applyAlignment="1">
      <alignment horizontal="left" vertical="top" wrapText="1"/>
    </xf>
    <xf numFmtId="2" fontId="41" fillId="0" borderId="11" xfId="0" applyNumberFormat="1" applyFont="1" applyFill="1" applyBorder="1" applyAlignment="1">
      <alignment horizontal="left" vertical="top" wrapText="1"/>
    </xf>
    <xf numFmtId="0" fontId="42" fillId="0" borderId="0" xfId="0" applyFont="1" applyFill="1" applyAlignment="1">
      <alignment horizontal="left" vertical="top"/>
    </xf>
    <xf numFmtId="0" fontId="40" fillId="0" borderId="0" xfId="0" applyFont="1" applyFill="1" applyBorder="1" applyAlignment="1">
      <alignment vertical="top"/>
    </xf>
    <xf numFmtId="0" fontId="39" fillId="0" borderId="0" xfId="0" applyFont="1" applyBorder="1"/>
    <xf numFmtId="0" fontId="39" fillId="0" borderId="0" xfId="0" applyFont="1" applyBorder="1" applyAlignment="1">
      <alignment horizontal="left" indent="1"/>
    </xf>
    <xf numFmtId="0" fontId="41" fillId="0" borderId="8" xfId="0" applyNumberFormat="1" applyFont="1" applyFill="1" applyBorder="1" applyAlignment="1">
      <alignment horizontal="center" vertical="top" wrapText="1"/>
    </xf>
    <xf numFmtId="0" fontId="41" fillId="0" borderId="8" xfId="0" applyNumberFormat="1" applyFont="1" applyFill="1" applyBorder="1" applyAlignment="1">
      <alignment horizontal="center" vertical="center" wrapText="1"/>
    </xf>
    <xf numFmtId="2" fontId="46" fillId="0" borderId="16" xfId="0" applyNumberFormat="1" applyFont="1" applyFill="1" applyBorder="1" applyAlignment="1">
      <alignment horizontal="center" vertical="top" wrapText="1"/>
    </xf>
    <xf numFmtId="0" fontId="46" fillId="0" borderId="8" xfId="0" applyNumberFormat="1" applyFont="1" applyFill="1" applyBorder="1" applyAlignment="1">
      <alignment horizontal="center" vertical="top" wrapText="1"/>
    </xf>
    <xf numFmtId="0" fontId="46" fillId="0" borderId="18" xfId="0" applyNumberFormat="1" applyFont="1" applyFill="1" applyBorder="1" applyAlignment="1">
      <alignment horizontal="center" vertical="top" wrapText="1"/>
    </xf>
    <xf numFmtId="0" fontId="46" fillId="0" borderId="17" xfId="0" applyNumberFormat="1" applyFont="1" applyFill="1" applyBorder="1" applyAlignment="1">
      <alignment horizontal="center" vertical="top" wrapText="1"/>
    </xf>
    <xf numFmtId="0" fontId="46" fillId="0" borderId="4" xfId="0" applyNumberFormat="1" applyFont="1" applyFill="1" applyBorder="1" applyAlignment="1">
      <alignment horizontal="center" vertical="top" wrapText="1"/>
    </xf>
    <xf numFmtId="0" fontId="39" fillId="0" borderId="0" xfId="0" applyNumberFormat="1" applyFont="1" applyBorder="1" applyAlignment="1">
      <alignment vertical="top" wrapText="1"/>
    </xf>
    <xf numFmtId="0" fontId="39" fillId="0" borderId="0" xfId="0" applyNumberFormat="1" applyFont="1" applyBorder="1" applyAlignment="1">
      <alignment horizontal="left" vertical="top" wrapText="1" indent="1"/>
    </xf>
    <xf numFmtId="0" fontId="46" fillId="0" borderId="0" xfId="124" applyFont="1" applyFill="1" applyAlignment="1">
      <alignment horizontal="center" vertical="top"/>
    </xf>
    <xf numFmtId="1" fontId="45" fillId="0" borderId="16" xfId="124" applyNumberFormat="1" applyFont="1" applyFill="1" applyBorder="1" applyAlignment="1">
      <alignment horizontal="center" vertical="top" wrapText="1"/>
    </xf>
    <xf numFmtId="2" fontId="41" fillId="0" borderId="16" xfId="0" applyNumberFormat="1" applyFont="1" applyFill="1" applyBorder="1" applyAlignment="1">
      <alignment horizontal="center" vertical="top" wrapText="1"/>
    </xf>
    <xf numFmtId="0" fontId="41" fillId="0" borderId="18" xfId="0" applyNumberFormat="1" applyFont="1" applyFill="1" applyBorder="1" applyAlignment="1">
      <alignment horizontal="center" vertical="top" wrapText="1"/>
    </xf>
    <xf numFmtId="0" fontId="41" fillId="0" borderId="4" xfId="0" applyNumberFormat="1" applyFont="1" applyFill="1" applyBorder="1" applyAlignment="1">
      <alignment horizontal="center" vertical="top" wrapText="1"/>
    </xf>
    <xf numFmtId="0" fontId="41" fillId="0" borderId="16" xfId="0" applyNumberFormat="1" applyFont="1" applyFill="1" applyBorder="1" applyAlignment="1">
      <alignment horizontal="center" vertical="top" wrapText="1"/>
    </xf>
    <xf numFmtId="0" fontId="41" fillId="0" borderId="17" xfId="0" applyNumberFormat="1" applyFont="1" applyFill="1" applyBorder="1" applyAlignment="1">
      <alignment horizontal="center" vertical="top" wrapText="1"/>
    </xf>
    <xf numFmtId="1" fontId="41" fillId="0" borderId="16" xfId="0" applyNumberFormat="1" applyFont="1" applyFill="1" applyBorder="1" applyAlignment="1">
      <alignment horizontal="center" vertical="top" wrapText="1"/>
    </xf>
    <xf numFmtId="1" fontId="4" fillId="0" borderId="8" xfId="124" applyNumberFormat="1" applyFont="1" applyFill="1" applyBorder="1" applyAlignment="1">
      <alignment horizontal="center" vertical="top" wrapText="1"/>
    </xf>
    <xf numFmtId="0" fontId="34" fillId="0" borderId="0" xfId="124" applyFont="1" applyFill="1" applyAlignment="1">
      <alignment horizontal="center" vertical="top"/>
    </xf>
    <xf numFmtId="0" fontId="39" fillId="0" borderId="0" xfId="0" applyNumberFormat="1" applyFont="1" applyBorder="1" applyAlignment="1">
      <alignment horizontal="center" vertical="top" wrapText="1"/>
    </xf>
    <xf numFmtId="1" fontId="3" fillId="0" borderId="10" xfId="0" applyNumberFormat="1" applyFont="1" applyFill="1" applyBorder="1" applyAlignment="1" applyProtection="1">
      <alignment horizontal="center" vertical="top" wrapText="1"/>
    </xf>
    <xf numFmtId="0" fontId="3" fillId="0" borderId="21" xfId="0" applyFont="1" applyFill="1" applyBorder="1" applyAlignment="1">
      <alignment horizontal="left" vertical="top" wrapText="1" indent="1"/>
    </xf>
    <xf numFmtId="0" fontId="3" fillId="0" borderId="22" xfId="0" applyFont="1" applyFill="1" applyBorder="1" applyAlignment="1">
      <alignment horizontal="left" vertical="top" wrapText="1" indent="1"/>
    </xf>
    <xf numFmtId="0" fontId="3" fillId="0" borderId="23" xfId="0" applyFont="1" applyFill="1" applyBorder="1" applyAlignment="1">
      <alignment horizontal="left" vertical="top" wrapText="1" indent="1"/>
    </xf>
    <xf numFmtId="0" fontId="1" fillId="0" borderId="10" xfId="1" applyFont="1" applyFill="1" applyBorder="1" applyAlignment="1">
      <alignment horizontal="right"/>
    </xf>
    <xf numFmtId="0" fontId="3" fillId="0" borderId="0" xfId="1" applyFont="1" applyFill="1" applyBorder="1"/>
    <xf numFmtId="0" fontId="1" fillId="0" borderId="1" xfId="1" applyFont="1" applyFill="1" applyBorder="1"/>
    <xf numFmtId="0" fontId="3" fillId="0" borderId="0" xfId="1" applyFont="1" applyFill="1" applyBorder="1" applyAlignment="1">
      <alignment vertical="top" wrapText="1"/>
    </xf>
    <xf numFmtId="0" fontId="3" fillId="0" borderId="2" xfId="1" applyFont="1" applyFill="1" applyBorder="1"/>
    <xf numFmtId="0" fontId="3" fillId="0" borderId="2" xfId="1" applyFont="1" applyFill="1" applyBorder="1" applyAlignment="1">
      <alignment horizontal="center"/>
    </xf>
    <xf numFmtId="0" fontId="1" fillId="0" borderId="4" xfId="1" applyFont="1" applyFill="1" applyBorder="1" applyAlignment="1">
      <alignment horizontal="right"/>
    </xf>
    <xf numFmtId="0" fontId="3" fillId="0" borderId="20" xfId="1" applyFont="1" applyFill="1" applyBorder="1" applyAlignment="1">
      <alignment horizontal="left" indent="1"/>
    </xf>
    <xf numFmtId="0" fontId="6" fillId="0" borderId="4" xfId="1" applyFont="1" applyBorder="1" applyAlignment="1">
      <alignment vertical="top" wrapText="1"/>
    </xf>
    <xf numFmtId="0" fontId="16" fillId="0" borderId="0" xfId="2"/>
    <xf numFmtId="0" fontId="0" fillId="0" borderId="4" xfId="0" applyBorder="1"/>
    <xf numFmtId="0" fontId="52" fillId="0" borderId="0" xfId="0" applyFont="1"/>
    <xf numFmtId="0" fontId="54" fillId="0" borderId="0" xfId="0" applyFont="1"/>
    <xf numFmtId="0" fontId="52" fillId="0" borderId="0" xfId="0" applyFont="1" applyBorder="1"/>
    <xf numFmtId="0" fontId="54" fillId="0" borderId="0" xfId="0" applyFont="1" applyBorder="1"/>
    <xf numFmtId="0" fontId="54" fillId="0" borderId="0" xfId="0" applyFont="1" applyBorder="1" applyAlignment="1">
      <alignment horizontal="left"/>
    </xf>
    <xf numFmtId="0" fontId="52" fillId="0" borderId="0" xfId="0" applyFont="1" applyAlignment="1">
      <alignment vertical="center"/>
    </xf>
    <xf numFmtId="0" fontId="52" fillId="15" borderId="4" xfId="0" applyFont="1" applyFill="1" applyBorder="1" applyAlignment="1">
      <alignment vertical="center" wrapText="1"/>
    </xf>
    <xf numFmtId="0" fontId="52" fillId="12" borderId="4" xfId="0" applyFont="1" applyFill="1" applyBorder="1" applyAlignment="1">
      <alignment vertical="center" wrapText="1"/>
    </xf>
    <xf numFmtId="0" fontId="54" fillId="0" borderId="0" xfId="0" applyFont="1" applyAlignment="1">
      <alignment vertical="center"/>
    </xf>
    <xf numFmtId="0" fontId="52" fillId="5" borderId="4" xfId="0" applyFont="1" applyFill="1" applyBorder="1" applyAlignment="1">
      <alignment vertical="center" wrapText="1"/>
    </xf>
    <xf numFmtId="0" fontId="52" fillId="0" borderId="0" xfId="0" applyFont="1" applyBorder="1" applyAlignment="1">
      <alignment vertical="center" wrapText="1"/>
    </xf>
    <xf numFmtId="0" fontId="53" fillId="0" borderId="0" xfId="0" applyFont="1" applyBorder="1" applyAlignment="1">
      <alignment vertical="center"/>
    </xf>
    <xf numFmtId="0" fontId="21" fillId="2" borderId="24" xfId="0" applyFont="1" applyFill="1" applyBorder="1" applyAlignment="1">
      <alignment wrapText="1"/>
    </xf>
    <xf numFmtId="0" fontId="35" fillId="0" borderId="4" xfId="0" applyFont="1" applyFill="1" applyBorder="1" applyAlignment="1" applyProtection="1">
      <alignment wrapText="1"/>
    </xf>
    <xf numFmtId="0" fontId="35" fillId="0" borderId="4" xfId="0" applyFont="1" applyFill="1" applyBorder="1" applyAlignment="1" applyProtection="1">
      <alignment vertical="center" wrapText="1"/>
    </xf>
    <xf numFmtId="0" fontId="35" fillId="0" borderId="0" xfId="0" applyFont="1" applyFill="1" applyBorder="1" applyAlignment="1" applyProtection="1">
      <alignment horizontal="center" vertical="top" wrapText="1"/>
    </xf>
    <xf numFmtId="0" fontId="21" fillId="2" borderId="24" xfId="0" applyFont="1" applyFill="1" applyBorder="1" applyAlignment="1">
      <alignment vertical="center" wrapText="1"/>
    </xf>
    <xf numFmtId="0" fontId="21" fillId="2" borderId="17" xfId="0" applyFont="1" applyFill="1" applyBorder="1" applyAlignment="1">
      <alignment vertical="center" wrapText="1"/>
    </xf>
    <xf numFmtId="0" fontId="21" fillId="2" borderId="14" xfId="0" applyFont="1" applyFill="1" applyBorder="1" applyAlignment="1">
      <alignment horizontal="left" vertical="center" wrapText="1"/>
    </xf>
    <xf numFmtId="0" fontId="1" fillId="2" borderId="4" xfId="0" applyFont="1" applyFill="1" applyBorder="1" applyAlignment="1" applyProtection="1">
      <alignment horizontal="center" vertical="top" wrapText="1"/>
    </xf>
    <xf numFmtId="0" fontId="1" fillId="2" borderId="17" xfId="0" applyFont="1" applyFill="1" applyBorder="1" applyAlignment="1" applyProtection="1">
      <alignment horizontal="center" vertical="top" wrapText="1"/>
    </xf>
    <xf numFmtId="0" fontId="1" fillId="0" borderId="17" xfId="0" applyNumberFormat="1" applyFont="1" applyFill="1" applyBorder="1" applyAlignment="1">
      <alignment horizontal="left" vertical="top" wrapText="1"/>
    </xf>
    <xf numFmtId="0" fontId="3" fillId="0" borderId="27" xfId="0" applyFont="1" applyFill="1" applyBorder="1" applyAlignment="1">
      <alignment horizontal="center" vertical="top" wrapText="1"/>
    </xf>
    <xf numFmtId="0" fontId="21" fillId="2" borderId="16" xfId="0" applyFont="1" applyFill="1" applyBorder="1" applyAlignment="1">
      <alignment horizontal="left" vertical="center" wrapText="1"/>
    </xf>
    <xf numFmtId="0" fontId="36" fillId="2" borderId="10"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55" fillId="0" borderId="0" xfId="0" applyFont="1" applyAlignment="1">
      <alignment horizontal="left" vertical="center"/>
    </xf>
    <xf numFmtId="0" fontId="52" fillId="0" borderId="0" xfId="0" applyFont="1" applyAlignment="1">
      <alignment horizontal="left" vertical="center"/>
    </xf>
    <xf numFmtId="0" fontId="54" fillId="8" borderId="24" xfId="0" applyFont="1" applyFill="1" applyBorder="1" applyAlignment="1">
      <alignment vertical="center"/>
    </xf>
    <xf numFmtId="0" fontId="54" fillId="9" borderId="24" xfId="0" applyFont="1" applyFill="1" applyBorder="1" applyAlignment="1"/>
    <xf numFmtId="0" fontId="52" fillId="0" borderId="0" xfId="0" applyFont="1" applyAlignment="1">
      <alignment wrapText="1"/>
    </xf>
    <xf numFmtId="0" fontId="54" fillId="0" borderId="0" xfId="0" applyFont="1" applyAlignment="1">
      <alignment horizontal="left" vertical="center"/>
    </xf>
    <xf numFmtId="49" fontId="52" fillId="0" borderId="0" xfId="0" applyNumberFormat="1" applyFont="1" applyBorder="1" applyAlignment="1">
      <alignment horizontal="left" vertical="center"/>
    </xf>
    <xf numFmtId="0" fontId="52" fillId="0" borderId="0" xfId="0" applyFont="1" applyBorder="1" applyAlignment="1">
      <alignment horizontal="left" vertical="center"/>
    </xf>
    <xf numFmtId="0" fontId="56" fillId="0" borderId="0" xfId="0" applyFont="1" applyAlignment="1">
      <alignment horizontal="left" vertical="center"/>
    </xf>
    <xf numFmtId="0" fontId="0" fillId="0" borderId="0" xfId="0" applyFont="1" applyBorder="1" applyAlignment="1">
      <alignment horizontal="left" vertical="center"/>
    </xf>
    <xf numFmtId="0" fontId="0" fillId="0" borderId="0" xfId="0" applyFont="1" applyBorder="1" applyAlignment="1">
      <alignment vertical="center"/>
    </xf>
    <xf numFmtId="0" fontId="0" fillId="0" borderId="0" xfId="0" applyFont="1" applyAlignment="1">
      <alignment horizontal="left" vertical="center"/>
    </xf>
    <xf numFmtId="0" fontId="0" fillId="0" borderId="0" xfId="0" applyFont="1" applyAlignment="1">
      <alignment vertical="center"/>
    </xf>
    <xf numFmtId="0" fontId="0" fillId="0" borderId="0" xfId="0" applyFont="1"/>
    <xf numFmtId="0" fontId="3" fillId="0" borderId="4" xfId="0" applyFont="1" applyFill="1" applyBorder="1" applyAlignment="1" applyProtection="1">
      <alignment horizontal="right" vertical="center" wrapText="1"/>
    </xf>
    <xf numFmtId="0" fontId="54" fillId="11" borderId="24" xfId="0" applyFont="1" applyFill="1" applyBorder="1" applyAlignment="1">
      <alignment horizontal="left"/>
    </xf>
    <xf numFmtId="0" fontId="54" fillId="16" borderId="24" xfId="0" applyFont="1" applyFill="1" applyBorder="1" applyAlignment="1">
      <alignment horizontal="left"/>
    </xf>
    <xf numFmtId="0" fontId="41" fillId="0" borderId="0" xfId="0" applyFont="1" applyAlignment="1">
      <alignment horizontal="left" vertical="top"/>
    </xf>
    <xf numFmtId="0" fontId="41" fillId="0" borderId="0" xfId="0" applyFont="1" applyAlignment="1">
      <alignment horizontal="left" vertical="top" wrapText="1"/>
    </xf>
    <xf numFmtId="0" fontId="42" fillId="2" borderId="12" xfId="0" applyFont="1" applyFill="1" applyBorder="1" applyAlignment="1">
      <alignment horizontal="center" vertical="top" wrapText="1"/>
    </xf>
    <xf numFmtId="1" fontId="45" fillId="0" borderId="8" xfId="124" applyNumberFormat="1" applyFont="1" applyBorder="1" applyAlignment="1">
      <alignment horizontal="center" vertical="top" wrapText="1"/>
    </xf>
    <xf numFmtId="0" fontId="45" fillId="0" borderId="8" xfId="124" applyFont="1" applyBorder="1" applyAlignment="1">
      <alignment horizontal="center" vertical="top" wrapText="1"/>
    </xf>
    <xf numFmtId="49" fontId="45" fillId="0" borderId="8" xfId="124" applyNumberFormat="1" applyFont="1" applyBorder="1" applyAlignment="1">
      <alignment horizontal="center" vertical="top" wrapText="1"/>
    </xf>
    <xf numFmtId="0" fontId="45" fillId="0" borderId="8" xfId="124" applyFont="1" applyBorder="1" applyAlignment="1" applyProtection="1">
      <alignment horizontal="center" vertical="top" wrapText="1"/>
      <protection hidden="1"/>
    </xf>
    <xf numFmtId="0" fontId="46" fillId="0" borderId="0" xfId="124" applyFont="1" applyAlignment="1">
      <alignment horizontal="center" vertical="top"/>
    </xf>
    <xf numFmtId="1" fontId="41" fillId="0" borderId="4" xfId="124" applyNumberFormat="1" applyFont="1" applyBorder="1" applyAlignment="1">
      <alignment horizontal="left" vertical="top" wrapText="1"/>
    </xf>
    <xf numFmtId="0" fontId="41" fillId="0" borderId="4" xfId="124" applyFont="1" applyBorder="1" applyAlignment="1">
      <alignment horizontal="left" vertical="top" wrapText="1"/>
    </xf>
    <xf numFmtId="0" fontId="41" fillId="0" borderId="4" xfId="124" applyFont="1" applyBorder="1" applyAlignment="1">
      <alignment vertical="top"/>
    </xf>
    <xf numFmtId="0" fontId="42" fillId="0" borderId="4" xfId="124" applyFont="1" applyBorder="1" applyAlignment="1">
      <alignment horizontal="left" vertical="top" wrapText="1"/>
    </xf>
    <xf numFmtId="0" fontId="41" fillId="0" borderId="4" xfId="124" applyFont="1" applyBorder="1" applyAlignment="1">
      <alignment vertical="top" wrapText="1"/>
    </xf>
    <xf numFmtId="0" fontId="41" fillId="0" borderId="0" xfId="124" applyFont="1" applyAlignment="1">
      <alignment vertical="top"/>
    </xf>
    <xf numFmtId="0" fontId="41" fillId="0" borderId="4" xfId="0" applyFont="1" applyBorder="1" applyAlignment="1">
      <alignment horizontal="left" vertical="top" wrapText="1"/>
    </xf>
    <xf numFmtId="0" fontId="43" fillId="0" borderId="4" xfId="2" applyFont="1" applyBorder="1" applyAlignment="1">
      <alignment horizontal="left" vertical="top" wrapText="1"/>
    </xf>
    <xf numFmtId="0" fontId="16" fillId="0" borderId="4" xfId="2" applyBorder="1" applyAlignment="1">
      <alignment vertical="top" wrapText="1"/>
    </xf>
    <xf numFmtId="1" fontId="41" fillId="0" borderId="0" xfId="124" applyNumberFormat="1" applyFont="1" applyAlignment="1">
      <alignment horizontal="left" vertical="top" wrapText="1"/>
    </xf>
    <xf numFmtId="0" fontId="41" fillId="0" borderId="0" xfId="124" applyFont="1" applyAlignment="1">
      <alignment horizontal="left" vertical="top" wrapText="1"/>
    </xf>
    <xf numFmtId="0" fontId="41" fillId="0" borderId="0" xfId="124" applyFont="1" applyAlignment="1">
      <alignment vertical="top" wrapText="1"/>
    </xf>
    <xf numFmtId="1" fontId="45" fillId="0" borderId="16" xfId="124" applyNumberFormat="1" applyFont="1" applyBorder="1" applyAlignment="1">
      <alignment horizontal="center" vertical="top" wrapText="1"/>
    </xf>
    <xf numFmtId="0" fontId="45" fillId="0" borderId="18" xfId="124" applyFont="1" applyBorder="1" applyAlignment="1" applyProtection="1">
      <alignment horizontal="center" vertical="top" wrapText="1"/>
      <protection hidden="1"/>
    </xf>
    <xf numFmtId="1" fontId="41" fillId="0" borderId="17" xfId="124" applyNumberFormat="1" applyFont="1" applyBorder="1" applyAlignment="1">
      <alignment horizontal="left" vertical="top" wrapText="1"/>
    </xf>
    <xf numFmtId="0" fontId="41" fillId="0" borderId="10" xfId="124" applyFont="1" applyBorder="1" applyAlignment="1">
      <alignment vertical="top"/>
    </xf>
    <xf numFmtId="0" fontId="41" fillId="0" borderId="10" xfId="0" applyFont="1" applyBorder="1" applyAlignment="1">
      <alignment horizontal="left" vertical="top" wrapText="1"/>
    </xf>
    <xf numFmtId="1" fontId="41" fillId="0" borderId="19" xfId="124" applyNumberFormat="1" applyFont="1" applyBorder="1" applyAlignment="1">
      <alignment horizontal="left" vertical="top" wrapText="1"/>
    </xf>
    <xf numFmtId="0" fontId="41" fillId="0" borderId="11" xfId="124" applyFont="1" applyBorder="1" applyAlignment="1">
      <alignment horizontal="left" vertical="top" wrapText="1"/>
    </xf>
    <xf numFmtId="0" fontId="41" fillId="0" borderId="11" xfId="124" applyFont="1" applyBorder="1" applyAlignment="1">
      <alignment vertical="top"/>
    </xf>
    <xf numFmtId="0" fontId="41" fillId="0" borderId="11" xfId="0" applyFont="1" applyBorder="1" applyAlignment="1">
      <alignment horizontal="left" vertical="top" wrapText="1"/>
    </xf>
    <xf numFmtId="0" fontId="41" fillId="0" borderId="11" xfId="124" applyFont="1" applyBorder="1" applyAlignment="1">
      <alignment vertical="top" wrapText="1"/>
    </xf>
    <xf numFmtId="0" fontId="41" fillId="0" borderId="15" xfId="0" applyFont="1" applyBorder="1" applyAlignment="1">
      <alignment horizontal="left" vertical="top" wrapText="1"/>
    </xf>
    <xf numFmtId="0" fontId="39" fillId="0" borderId="4" xfId="124" applyFont="1" applyBorder="1" applyAlignment="1">
      <alignment vertical="top"/>
    </xf>
    <xf numFmtId="0" fontId="39" fillId="0" borderId="4" xfId="124" applyFont="1" applyBorder="1" applyAlignment="1">
      <alignment horizontal="left" vertical="top" wrapText="1"/>
    </xf>
    <xf numFmtId="1" fontId="41" fillId="0" borderId="11" xfId="124" applyNumberFormat="1" applyFont="1" applyBorder="1" applyAlignment="1">
      <alignment horizontal="left" vertical="top" wrapText="1"/>
    </xf>
    <xf numFmtId="0" fontId="42" fillId="0" borderId="28" xfId="124" applyNumberFormat="1" applyFont="1" applyFill="1" applyBorder="1" applyAlignment="1">
      <alignment horizontal="left" vertical="top" wrapText="1"/>
    </xf>
    <xf numFmtId="0" fontId="42" fillId="0" borderId="29" xfId="124" applyNumberFormat="1" applyFont="1" applyFill="1" applyBorder="1" applyAlignment="1">
      <alignment vertical="center" wrapText="1"/>
    </xf>
    <xf numFmtId="0" fontId="42" fillId="0" borderId="30" xfId="124" applyNumberFormat="1" applyFont="1" applyFill="1" applyBorder="1" applyAlignment="1">
      <alignment vertical="top" wrapText="1"/>
    </xf>
    <xf numFmtId="0" fontId="42" fillId="0" borderId="31" xfId="124" applyNumberFormat="1" applyFont="1" applyFill="1" applyBorder="1" applyAlignment="1">
      <alignment horizontal="center" vertical="center" wrapText="1"/>
    </xf>
    <xf numFmtId="0" fontId="54" fillId="8" borderId="32" xfId="0" applyFont="1" applyFill="1" applyBorder="1" applyAlignment="1">
      <alignment horizontal="left"/>
    </xf>
    <xf numFmtId="0" fontId="52" fillId="15" borderId="34" xfId="0" applyFont="1" applyFill="1" applyBorder="1" applyAlignment="1">
      <alignment horizontal="left" vertical="center" wrapText="1"/>
    </xf>
    <xf numFmtId="0" fontId="52" fillId="15" borderId="35" xfId="0" applyFont="1" applyFill="1" applyBorder="1" applyAlignment="1">
      <alignment wrapText="1"/>
    </xf>
    <xf numFmtId="0" fontId="54" fillId="9" borderId="32" xfId="0" applyFont="1" applyFill="1" applyBorder="1" applyAlignment="1">
      <alignment horizontal="left"/>
    </xf>
    <xf numFmtId="0" fontId="54" fillId="9" borderId="39" xfId="0" applyFont="1" applyFill="1" applyBorder="1" applyAlignment="1">
      <alignment horizontal="center"/>
    </xf>
    <xf numFmtId="49" fontId="52" fillId="0" borderId="34" xfId="0" applyNumberFormat="1" applyFont="1" applyBorder="1" applyAlignment="1">
      <alignment horizontal="left" vertical="center"/>
    </xf>
    <xf numFmtId="0" fontId="52" fillId="14" borderId="35" xfId="0" applyFont="1" applyFill="1" applyBorder="1" applyAlignment="1">
      <alignment wrapText="1"/>
    </xf>
    <xf numFmtId="0" fontId="35" fillId="14" borderId="35" xfId="0" applyFont="1" applyFill="1" applyBorder="1" applyAlignment="1" applyProtection="1">
      <alignment vertical="center" wrapText="1"/>
    </xf>
    <xf numFmtId="0" fontId="54" fillId="10" borderId="39" xfId="0" applyFont="1" applyFill="1" applyBorder="1" applyAlignment="1">
      <alignment horizontal="center"/>
    </xf>
    <xf numFmtId="0" fontId="35" fillId="13" borderId="35" xfId="0" applyFont="1" applyFill="1" applyBorder="1" applyAlignment="1" applyProtection="1">
      <alignment vertical="center" wrapText="1"/>
    </xf>
    <xf numFmtId="0" fontId="52" fillId="13" borderId="35" xfId="0" applyFont="1" applyFill="1" applyBorder="1" applyAlignment="1">
      <alignment wrapText="1"/>
    </xf>
    <xf numFmtId="0" fontId="54" fillId="11" borderId="39" xfId="0" applyFont="1" applyFill="1" applyBorder="1" applyAlignment="1">
      <alignment horizontal="center"/>
    </xf>
    <xf numFmtId="0" fontId="52" fillId="12" borderId="35" xfId="0" applyFont="1" applyFill="1" applyBorder="1" applyAlignment="1">
      <alignment wrapText="1"/>
    </xf>
    <xf numFmtId="0" fontId="35" fillId="12" borderId="35" xfId="0" applyFont="1" applyFill="1" applyBorder="1" applyAlignment="1" applyProtection="1">
      <alignment vertical="center" wrapText="1"/>
    </xf>
    <xf numFmtId="49" fontId="52" fillId="0" borderId="40" xfId="0" applyNumberFormat="1" applyFont="1" applyBorder="1" applyAlignment="1">
      <alignment horizontal="left" vertical="center"/>
    </xf>
    <xf numFmtId="0" fontId="52" fillId="12" borderId="43" xfId="0" applyFont="1" applyFill="1" applyBorder="1" applyAlignment="1">
      <alignment wrapText="1"/>
    </xf>
    <xf numFmtId="0" fontId="42" fillId="0" borderId="30" xfId="124" applyNumberFormat="1" applyFont="1" applyFill="1" applyBorder="1" applyAlignment="1">
      <alignment horizontal="left" vertical="center" wrapText="1"/>
    </xf>
    <xf numFmtId="0" fontId="42" fillId="0" borderId="31" xfId="124" applyNumberFormat="1" applyFont="1" applyFill="1" applyBorder="1" applyAlignment="1">
      <alignment horizontal="center" vertical="top" wrapText="1"/>
    </xf>
    <xf numFmtId="0" fontId="42" fillId="16" borderId="39" xfId="124" applyNumberFormat="1" applyFont="1" applyFill="1" applyBorder="1" applyAlignment="1">
      <alignment horizontal="left" vertical="center" wrapText="1"/>
    </xf>
    <xf numFmtId="49" fontId="54" fillId="0" borderId="34" xfId="0" applyNumberFormat="1" applyFont="1" applyBorder="1" applyAlignment="1">
      <alignment horizontal="left" vertical="center"/>
    </xf>
    <xf numFmtId="0" fontId="52" fillId="5" borderId="35" xfId="0" applyFont="1" applyFill="1" applyBorder="1"/>
    <xf numFmtId="0" fontId="52" fillId="5" borderId="43" xfId="0" applyFont="1" applyFill="1" applyBorder="1"/>
    <xf numFmtId="0" fontId="0" fillId="0" borderId="4" xfId="0" applyBorder="1" applyAlignment="1">
      <alignment vertical="top" wrapText="1"/>
    </xf>
    <xf numFmtId="0" fontId="3" fillId="0" borderId="4" xfId="0" applyFont="1" applyFill="1" applyBorder="1" applyAlignment="1">
      <alignment horizontal="center" vertical="top" wrapText="1"/>
    </xf>
    <xf numFmtId="0" fontId="35" fillId="0" borderId="10" xfId="0" applyFont="1" applyFill="1" applyBorder="1" applyAlignment="1" applyProtection="1">
      <alignment horizontal="left" vertical="center" wrapText="1"/>
    </xf>
    <xf numFmtId="0" fontId="35" fillId="0" borderId="17" xfId="0" applyFont="1" applyFill="1" applyBorder="1" applyAlignment="1" applyProtection="1">
      <alignment horizontal="left" vertical="center" wrapText="1"/>
    </xf>
    <xf numFmtId="0" fontId="35" fillId="0" borderId="10" xfId="0" applyFont="1" applyFill="1" applyBorder="1" applyAlignment="1" applyProtection="1">
      <alignment horizontal="left" vertical="top" wrapText="1"/>
    </xf>
    <xf numFmtId="0" fontId="35" fillId="0" borderId="17" xfId="0" applyFont="1" applyFill="1" applyBorder="1" applyAlignment="1" applyProtection="1">
      <alignment horizontal="left" vertical="top" wrapText="1"/>
    </xf>
    <xf numFmtId="0" fontId="21" fillId="2" borderId="24" xfId="0" applyFont="1" applyFill="1" applyBorder="1" applyAlignment="1">
      <alignment horizontal="center" wrapText="1"/>
    </xf>
    <xf numFmtId="0" fontId="21" fillId="2" borderId="17" xfId="0" applyFont="1" applyFill="1" applyBorder="1" applyAlignment="1">
      <alignment horizontal="center" wrapText="1"/>
    </xf>
    <xf numFmtId="0" fontId="21" fillId="2" borderId="10" xfId="0" applyFont="1" applyFill="1" applyBorder="1" applyAlignment="1">
      <alignment horizontal="center" vertical="center" wrapText="1"/>
    </xf>
    <xf numFmtId="0" fontId="21" fillId="2" borderId="17" xfId="0" applyFont="1" applyFill="1" applyBorder="1" applyAlignment="1">
      <alignment horizontal="center" vertical="center" wrapText="1"/>
    </xf>
    <xf numFmtId="0" fontId="21" fillId="2" borderId="15" xfId="0" applyFont="1" applyFill="1" applyBorder="1" applyAlignment="1">
      <alignment horizontal="left" vertical="center" wrapText="1"/>
    </xf>
    <xf numFmtId="0" fontId="21" fillId="2" borderId="18" xfId="0" applyFont="1" applyFill="1" applyBorder="1" applyAlignment="1">
      <alignment horizontal="left" vertical="center" wrapText="1"/>
    </xf>
    <xf numFmtId="0" fontId="3" fillId="0" borderId="10" xfId="0" applyNumberFormat="1" applyFont="1" applyFill="1" applyBorder="1" applyAlignment="1">
      <alignment horizontal="right" vertical="center" wrapText="1"/>
    </xf>
    <xf numFmtId="0" fontId="3" fillId="0" borderId="17" xfId="0" applyNumberFormat="1" applyFont="1" applyFill="1" applyBorder="1" applyAlignment="1">
      <alignment horizontal="right" vertical="center" wrapText="1"/>
    </xf>
    <xf numFmtId="0" fontId="3" fillId="0" borderId="10" xfId="0" applyNumberFormat="1" applyFont="1" applyFill="1" applyBorder="1" applyAlignment="1">
      <alignment horizontal="right" vertical="top" wrapText="1"/>
    </xf>
    <xf numFmtId="0" fontId="3" fillId="0" borderId="17" xfId="0" applyNumberFormat="1" applyFont="1" applyFill="1" applyBorder="1" applyAlignment="1">
      <alignment horizontal="right" vertical="top" wrapText="1"/>
    </xf>
    <xf numFmtId="0" fontId="21" fillId="2" borderId="24" xfId="0" applyFont="1" applyFill="1" applyBorder="1" applyAlignment="1">
      <alignment horizontal="left" wrapText="1"/>
    </xf>
    <xf numFmtId="0" fontId="21" fillId="2" borderId="17" xfId="0" applyFont="1" applyFill="1" applyBorder="1" applyAlignment="1">
      <alignment horizontal="left" wrapText="1"/>
    </xf>
    <xf numFmtId="0" fontId="3" fillId="0" borderId="11" xfId="0" applyNumberFormat="1" applyFont="1" applyFill="1" applyBorder="1" applyAlignment="1">
      <alignment horizontal="right" vertical="center" wrapText="1"/>
    </xf>
    <xf numFmtId="0" fontId="3" fillId="0" borderId="25" xfId="0" applyNumberFormat="1" applyFont="1" applyFill="1" applyBorder="1" applyAlignment="1">
      <alignment horizontal="right" vertical="center" wrapText="1"/>
    </xf>
    <xf numFmtId="0" fontId="3" fillId="0" borderId="8" xfId="0" applyNumberFormat="1" applyFont="1" applyFill="1" applyBorder="1" applyAlignment="1">
      <alignment horizontal="right" vertical="center" wrapText="1"/>
    </xf>
    <xf numFmtId="0" fontId="54" fillId="8" borderId="9" xfId="0" applyFont="1" applyFill="1" applyBorder="1" applyAlignment="1">
      <alignment horizontal="center"/>
    </xf>
    <xf numFmtId="0" fontId="54" fillId="8" borderId="33" xfId="0" applyFont="1" applyFill="1" applyBorder="1" applyAlignment="1">
      <alignment horizontal="center"/>
    </xf>
    <xf numFmtId="0" fontId="54" fillId="11" borderId="32" xfId="0" applyFont="1" applyFill="1" applyBorder="1" applyAlignment="1">
      <alignment horizontal="left"/>
    </xf>
    <xf numFmtId="0" fontId="54" fillId="11" borderId="24" xfId="0" applyFont="1" applyFill="1" applyBorder="1" applyAlignment="1">
      <alignment horizontal="left"/>
    </xf>
    <xf numFmtId="49" fontId="52" fillId="15" borderId="36" xfId="0" applyNumberFormat="1" applyFont="1" applyFill="1" applyBorder="1" applyAlignment="1">
      <alignment horizontal="left" vertical="center"/>
    </xf>
    <xf numFmtId="49" fontId="52" fillId="15" borderId="37" xfId="0" applyNumberFormat="1" applyFont="1" applyFill="1" applyBorder="1" applyAlignment="1">
      <alignment horizontal="left" vertical="center"/>
    </xf>
    <xf numFmtId="49" fontId="52" fillId="15" borderId="38" xfId="0" applyNumberFormat="1" applyFont="1" applyFill="1" applyBorder="1" applyAlignment="1">
      <alignment horizontal="left" vertical="center"/>
    </xf>
    <xf numFmtId="0" fontId="52" fillId="15" borderId="11" xfId="0" applyFont="1" applyFill="1" applyBorder="1" applyAlignment="1">
      <alignment horizontal="left" vertical="center" wrapText="1"/>
    </xf>
    <xf numFmtId="0" fontId="52" fillId="15" borderId="25" xfId="0" applyFont="1" applyFill="1" applyBorder="1" applyAlignment="1">
      <alignment horizontal="left" vertical="center" wrapText="1"/>
    </xf>
    <xf numFmtId="0" fontId="52" fillId="15" borderId="8" xfId="0" applyFont="1" applyFill="1" applyBorder="1" applyAlignment="1">
      <alignment horizontal="left" vertical="center" wrapText="1"/>
    </xf>
    <xf numFmtId="0" fontId="52" fillId="15" borderId="10" xfId="0" applyFont="1" applyFill="1" applyBorder="1" applyAlignment="1">
      <alignment horizontal="left" vertical="center" wrapText="1"/>
    </xf>
    <xf numFmtId="0" fontId="52" fillId="15" borderId="17" xfId="0" applyFont="1" applyFill="1" applyBorder="1" applyAlignment="1">
      <alignment horizontal="left" vertical="center" wrapText="1"/>
    </xf>
    <xf numFmtId="0" fontId="52" fillId="14" borderId="10" xfId="0" applyFont="1" applyFill="1" applyBorder="1" applyAlignment="1">
      <alignment horizontal="left" vertical="center" wrapText="1"/>
    </xf>
    <xf numFmtId="0" fontId="52" fillId="14" borderId="17" xfId="0" applyFont="1" applyFill="1" applyBorder="1" applyAlignment="1">
      <alignment horizontal="left" vertical="center" wrapText="1"/>
    </xf>
    <xf numFmtId="0" fontId="54" fillId="10" borderId="32" xfId="0" applyFont="1" applyFill="1" applyBorder="1" applyAlignment="1">
      <alignment horizontal="left"/>
    </xf>
    <xf numFmtId="0" fontId="54" fillId="10" borderId="24" xfId="0" applyFont="1" applyFill="1" applyBorder="1" applyAlignment="1">
      <alignment horizontal="left"/>
    </xf>
    <xf numFmtId="0" fontId="52" fillId="13" borderId="10" xfId="0" applyFont="1" applyFill="1" applyBorder="1" applyAlignment="1">
      <alignment horizontal="left" vertical="center" wrapText="1"/>
    </xf>
    <xf numFmtId="0" fontId="52" fillId="13" borderId="17" xfId="0" applyFont="1" applyFill="1" applyBorder="1" applyAlignment="1">
      <alignment horizontal="left" vertical="center" wrapText="1"/>
    </xf>
    <xf numFmtId="0" fontId="52" fillId="12" borderId="15" xfId="0" applyFont="1" applyFill="1" applyBorder="1" applyAlignment="1">
      <alignment horizontal="left" vertical="center" wrapText="1"/>
    </xf>
    <xf numFmtId="0" fontId="52" fillId="12" borderId="19" xfId="0" applyFont="1" applyFill="1" applyBorder="1" applyAlignment="1">
      <alignment horizontal="left" vertical="center" wrapText="1"/>
    </xf>
    <xf numFmtId="0" fontId="52" fillId="12" borderId="27" xfId="0" applyFont="1" applyFill="1" applyBorder="1" applyAlignment="1">
      <alignment horizontal="left" vertical="center" wrapText="1"/>
    </xf>
    <xf numFmtId="0" fontId="52" fillId="12" borderId="26" xfId="0" applyFont="1" applyFill="1" applyBorder="1" applyAlignment="1">
      <alignment horizontal="left" vertical="center" wrapText="1"/>
    </xf>
    <xf numFmtId="0" fontId="52" fillId="12" borderId="18" xfId="0" applyFont="1" applyFill="1" applyBorder="1" applyAlignment="1">
      <alignment horizontal="left" vertical="center" wrapText="1"/>
    </xf>
    <xf numFmtId="0" fontId="52" fillId="12" borderId="16" xfId="0" applyFont="1" applyFill="1" applyBorder="1" applyAlignment="1">
      <alignment horizontal="left" vertical="center" wrapText="1"/>
    </xf>
    <xf numFmtId="49" fontId="52" fillId="0" borderId="36" xfId="0" applyNumberFormat="1" applyFont="1" applyBorder="1" applyAlignment="1">
      <alignment horizontal="left" vertical="center"/>
    </xf>
    <xf numFmtId="49" fontId="52" fillId="0" borderId="37" xfId="0" applyNumberFormat="1" applyFont="1" applyBorder="1" applyAlignment="1">
      <alignment horizontal="left" vertical="center"/>
    </xf>
    <xf numFmtId="49" fontId="52" fillId="0" borderId="38" xfId="0" applyNumberFormat="1" applyFont="1" applyBorder="1" applyAlignment="1">
      <alignment horizontal="left" vertical="center"/>
    </xf>
    <xf numFmtId="0" fontId="52" fillId="12" borderId="11" xfId="0" applyFont="1" applyFill="1" applyBorder="1" applyAlignment="1">
      <alignment horizontal="left" vertical="center" wrapText="1"/>
    </xf>
    <xf numFmtId="0" fontId="52" fillId="12" borderId="8" xfId="0" applyFont="1" applyFill="1" applyBorder="1" applyAlignment="1">
      <alignment horizontal="left" vertical="center" wrapText="1"/>
    </xf>
    <xf numFmtId="0" fontId="52" fillId="12" borderId="10" xfId="0" applyFont="1" applyFill="1" applyBorder="1" applyAlignment="1">
      <alignment horizontal="left" vertical="center" wrapText="1"/>
    </xf>
    <xf numFmtId="0" fontId="52" fillId="12" borderId="17" xfId="0" applyFont="1" applyFill="1" applyBorder="1" applyAlignment="1">
      <alignment horizontal="left" vertical="center" wrapText="1"/>
    </xf>
    <xf numFmtId="0" fontId="53" fillId="12" borderId="41" xfId="0" applyFont="1" applyFill="1" applyBorder="1" applyAlignment="1">
      <alignment horizontal="left" vertical="center"/>
    </xf>
    <xf numFmtId="0" fontId="53" fillId="12" borderId="42" xfId="0" applyFont="1" applyFill="1" applyBorder="1" applyAlignment="1">
      <alignment horizontal="left" vertical="center"/>
    </xf>
    <xf numFmtId="0" fontId="52" fillId="5" borderId="10" xfId="0" applyFont="1" applyFill="1" applyBorder="1" applyAlignment="1">
      <alignment horizontal="left" vertical="center" wrapText="1"/>
    </xf>
    <xf numFmtId="0" fontId="52" fillId="5" borderId="17" xfId="0" applyFont="1" applyFill="1" applyBorder="1" applyAlignment="1">
      <alignment horizontal="left" vertical="center" wrapText="1"/>
    </xf>
    <xf numFmtId="0" fontId="52" fillId="5" borderId="15" xfId="0" applyFont="1" applyFill="1" applyBorder="1" applyAlignment="1">
      <alignment horizontal="left" vertical="center" wrapText="1"/>
    </xf>
    <xf numFmtId="0" fontId="52" fillId="5" borderId="19" xfId="0" applyFont="1" applyFill="1" applyBorder="1" applyAlignment="1">
      <alignment horizontal="left" vertical="center" wrapText="1"/>
    </xf>
    <xf numFmtId="0" fontId="52" fillId="5" borderId="27" xfId="0" applyFont="1" applyFill="1" applyBorder="1" applyAlignment="1">
      <alignment horizontal="left" vertical="center" wrapText="1"/>
    </xf>
    <xf numFmtId="0" fontId="52" fillId="5" borderId="26" xfId="0" applyFont="1" applyFill="1" applyBorder="1" applyAlignment="1">
      <alignment horizontal="left" vertical="center" wrapText="1"/>
    </xf>
    <xf numFmtId="0" fontId="52" fillId="5" borderId="45" xfId="0" applyFont="1" applyFill="1" applyBorder="1" applyAlignment="1">
      <alignment horizontal="left" vertical="center" wrapText="1"/>
    </xf>
    <xf numFmtId="0" fontId="52" fillId="5" borderId="46" xfId="0" applyFont="1" applyFill="1" applyBorder="1" applyAlignment="1">
      <alignment horizontal="left" vertical="center" wrapText="1"/>
    </xf>
    <xf numFmtId="0" fontId="52" fillId="0" borderId="0" xfId="0" applyFont="1" applyAlignment="1">
      <alignment horizontal="justify" vertical="center" wrapText="1"/>
    </xf>
    <xf numFmtId="0" fontId="54" fillId="0" borderId="0" xfId="0" applyFont="1" applyBorder="1" applyAlignment="1">
      <alignment horizontal="left"/>
    </xf>
    <xf numFmtId="0" fontId="54" fillId="16" borderId="32" xfId="0" applyFont="1" applyFill="1" applyBorder="1" applyAlignment="1">
      <alignment horizontal="left"/>
    </xf>
    <xf numFmtId="0" fontId="54" fillId="16" borderId="24" xfId="0" applyFont="1" applyFill="1" applyBorder="1" applyAlignment="1">
      <alignment horizontal="left"/>
    </xf>
    <xf numFmtId="0" fontId="42" fillId="0" borderId="28" xfId="124" applyNumberFormat="1" applyFont="1" applyFill="1" applyBorder="1" applyAlignment="1">
      <alignment horizontal="left" vertical="center" wrapText="1"/>
    </xf>
    <xf numFmtId="0" fontId="42" fillId="0" borderId="30" xfId="124" applyNumberFormat="1" applyFont="1" applyFill="1" applyBorder="1" applyAlignment="1">
      <alignment horizontal="left" vertical="center" wrapText="1"/>
    </xf>
    <xf numFmtId="49" fontId="54" fillId="0" borderId="37" xfId="0" applyNumberFormat="1" applyFont="1" applyBorder="1" applyAlignment="1">
      <alignment horizontal="left" vertical="center"/>
    </xf>
    <xf numFmtId="49" fontId="54" fillId="0" borderId="38" xfId="0" applyNumberFormat="1" applyFont="1" applyBorder="1" applyAlignment="1">
      <alignment horizontal="left" vertical="center"/>
    </xf>
    <xf numFmtId="0" fontId="52" fillId="5" borderId="11" xfId="0" applyFont="1" applyFill="1" applyBorder="1" applyAlignment="1">
      <alignment horizontal="left" vertical="center" wrapText="1"/>
    </xf>
    <xf numFmtId="0" fontId="52" fillId="5" borderId="8" xfId="0" applyFont="1" applyFill="1" applyBorder="1" applyAlignment="1">
      <alignment horizontal="left" vertical="center" wrapText="1"/>
    </xf>
    <xf numFmtId="49" fontId="54" fillId="0" borderId="36" xfId="0" applyNumberFormat="1" applyFont="1" applyBorder="1" applyAlignment="1">
      <alignment horizontal="left" vertical="center"/>
    </xf>
    <xf numFmtId="0" fontId="52" fillId="5" borderId="25" xfId="0" applyFont="1" applyFill="1" applyBorder="1" applyAlignment="1">
      <alignment horizontal="left" vertical="center" wrapText="1"/>
    </xf>
    <xf numFmtId="49" fontId="54" fillId="0" borderId="44" xfId="0" applyNumberFormat="1" applyFont="1" applyBorder="1" applyAlignment="1">
      <alignment horizontal="left" vertical="center"/>
    </xf>
  </cellXfs>
  <cellStyles count="125">
    <cellStyle name="Hipervínculo" xfId="2"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Millares 2" xfId="123" xr:uid="{00000000-0005-0000-0000-000079000000}"/>
    <cellStyle name="Normal" xfId="0" builtinId="0"/>
    <cellStyle name="Normal 2" xfId="1" xr:uid="{00000000-0005-0000-0000-00007B000000}"/>
    <cellStyle name="Normal 3" xfId="124" xr:uid="{00000000-0005-0000-0000-00007C000000}"/>
  </cellStyles>
  <dxfs count="505">
    <dxf>
      <font>
        <b val="0"/>
        <i val="0"/>
        <strike val="0"/>
        <outline val="0"/>
        <shadow val="0"/>
        <u val="none"/>
        <vertAlign val="baseline"/>
        <sz val="11"/>
        <color theme="1"/>
        <name val="Century Gothic"/>
        <scheme val="none"/>
      </font>
      <fill>
        <patternFill>
          <bgColor theme="0"/>
        </patternFill>
      </fill>
      <alignment horizontal="general" vertical="top" textRotation="0" wrapText="1" indent="0" justifyLastLine="0" shrinkToFit="0" readingOrder="0"/>
    </dxf>
    <dxf>
      <font>
        <b val="0"/>
        <i val="0"/>
        <strike val="0"/>
        <condense val="0"/>
        <extend val="0"/>
        <outline val="0"/>
        <shadow val="0"/>
        <u val="none"/>
        <vertAlign val="baseline"/>
        <sz val="11"/>
        <color theme="1"/>
        <name val="Century Gothic"/>
        <scheme val="none"/>
      </font>
      <numFmt numFmtId="0" formatCode="General"/>
      <alignment horizontal="general" vertical="top" textRotation="0" wrapText="1" indent="0" justifyLastLine="0" shrinkToFit="0" readingOrder="0"/>
    </dxf>
    <dxf>
      <font>
        <strike val="0"/>
        <outline val="0"/>
        <shadow val="0"/>
        <u val="none"/>
        <vertAlign val="baseline"/>
        <sz val="11"/>
        <color theme="1"/>
        <name val="Century Gothic"/>
        <scheme val="none"/>
      </font>
      <alignment horizontal="center" vertical="top" textRotation="0" wrapText="1" indent="0" justifyLastLine="0" shrinkToFit="0" readingOrder="0"/>
      <border outline="0">
        <top style="thin">
          <color rgb="FF000000"/>
        </top>
      </border>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top style="thin">
          <color rgb="FF000000"/>
        </top>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font>
      <numFmt numFmtId="0" formatCode="General"/>
      <fill>
        <patternFill patternType="none">
          <fgColor indexed="64"/>
          <bgColor auto="1"/>
        </patternFill>
      </fill>
      <alignmen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font>
      <numFmt numFmtId="0" formatCode="General"/>
      <fill>
        <patternFill patternType="none">
          <fgColor indexed="64"/>
          <bgColor auto="1"/>
        </patternFill>
      </fill>
      <alignmen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font>
      <numFmt numFmtId="0" formatCode="General"/>
      <fill>
        <patternFill patternType="none">
          <fgColor indexed="64"/>
          <bgColor auto="1"/>
        </patternFill>
      </fill>
      <alignment vertical="top"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entury Gothic"/>
        <scheme val="minor"/>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alibri"/>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minor"/>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minor"/>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bottom style="thin">
          <color rgb="FF000000"/>
        </bottom>
      </border>
    </dxf>
    <dxf>
      <font>
        <strike val="0"/>
        <outline val="0"/>
        <shadow val="0"/>
        <u val="none"/>
        <vertAlign val="baseline"/>
        <sz val="11"/>
        <color auto="1"/>
      </font>
      <numFmt numFmtId="0" formatCode="General"/>
      <fill>
        <patternFill patternType="none">
          <fgColor rgb="FF000000"/>
          <bgColor auto="1"/>
        </patternFill>
      </fill>
      <alignment vertical="top" textRotation="0" indent="0" justifyLastLine="0" shrinkToFit="0" readingOrder="0"/>
    </dxf>
    <dxf>
      <font>
        <strike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theme="0"/>
        <name val="Arial"/>
        <scheme val="none"/>
      </font>
      <numFmt numFmtId="0" formatCode="General"/>
      <fill>
        <patternFill patternType="none">
          <fgColor indexed="64"/>
          <bgColor auto="1"/>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rgb="FF000000"/>
          <bgColor rgb="FFFFFFFF"/>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strike val="0"/>
        <outline val="0"/>
        <shadow val="0"/>
        <u val="none"/>
        <vertAlign val="baseline"/>
        <sz val="11"/>
        <color auto="1"/>
        <name val="Century Gothic"/>
        <scheme val="none"/>
      </font>
      <numFmt numFmtId="2" formatCode="0.00"/>
      <fill>
        <patternFill patternType="none">
          <fgColor indexed="64"/>
          <bgColor indexed="65"/>
        </patternFill>
      </fill>
      <alignment horizontal="general" vertical="top" textRotation="0" wrapText="1" indent="0" justifyLastLine="0" shrinkToFit="0" readingOrder="0"/>
      <border diagonalUp="0" diagonalDown="0" outline="0">
        <left/>
        <right style="thin">
          <color auto="1"/>
        </right>
        <top style="thin">
          <color auto="1"/>
        </top>
        <bottom style="thin">
          <color auto="1"/>
        </bottom>
      </border>
      <protection locked="1" hidden="0"/>
    </dxf>
    <dxf>
      <border diagonalUp="0" diagonalDown="0">
        <left style="thin">
          <color rgb="FF000000"/>
        </left>
        <right style="thin">
          <color rgb="FF000000"/>
        </right>
        <top style="thin">
          <color rgb="FF000000"/>
        </top>
        <bottom style="thin">
          <color rgb="FF000000"/>
        </bottom>
      </border>
    </dxf>
    <dxf>
      <border outline="0">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2" formatCode="0.0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2" formatCode="0.0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entury Gothic"/>
        <scheme val="none"/>
      </font>
      <numFmt numFmtId="2" formatCode="0.00"/>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left style="thin">
          <color auto="1"/>
        </left>
        <right style="thin">
          <color auto="1"/>
        </right>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patternType="lightUp"/>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patternType="lightUp"/>
      </fill>
    </dxf>
    <dxf>
      <fill>
        <patternFill>
          <bgColor rgb="FF00B0F0"/>
        </patternFill>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ill>
        <patternFill patternType="lightUp"/>
      </fill>
    </dxf>
    <dxf>
      <fill>
        <patternFill>
          <bgColor rgb="FFFF0000"/>
        </patternFill>
      </fill>
    </dxf>
    <dxf>
      <fill>
        <patternFill>
          <bgColor theme="0" tint="-0.14996795556505021"/>
        </patternFill>
      </fill>
    </dxf>
    <dxf>
      <fill>
        <patternFill>
          <bgColor rgb="FFFFC000"/>
        </patternFill>
      </fill>
    </dxf>
    <dxf>
      <fill>
        <patternFill>
          <bgColor rgb="FF92D050"/>
        </patternFill>
      </fill>
    </dxf>
    <dxf>
      <font>
        <color rgb="FF006100"/>
      </font>
      <fill>
        <patternFill>
          <bgColor rgb="FFC6EFCE"/>
        </patternFill>
      </fill>
    </dxf>
    <dxf>
      <fill>
        <patternFill patternType="lightUp"/>
      </fill>
    </dxf>
    <dxf>
      <fill>
        <patternFill patternType="lightUp"/>
      </fill>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entury Gothic"/>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vertAlign val="baseline"/>
        <sz val="11"/>
        <color auto="1"/>
        <name val="Century Gothic"/>
        <scheme val="none"/>
      </font>
      <numFmt numFmtId="1" formatCode="0"/>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border diagonalUp="0" diagonalDown="0">
        <left style="thin">
          <color rgb="FF000000"/>
        </left>
        <right style="thin">
          <color rgb="FF000000"/>
        </right>
        <top style="thin">
          <color rgb="FF000000"/>
        </top>
        <bottom style="thin">
          <color rgb="FF000000"/>
        </bottom>
      </border>
    </dxf>
    <dxf>
      <border outline="0">
        <bottom style="thin">
          <color auto="1"/>
        </bottom>
      </border>
    </dxf>
    <dxf>
      <font>
        <strike val="0"/>
        <outline val="0"/>
        <shadow val="0"/>
        <u val="none"/>
        <vertAlign val="baseline"/>
        <sz val="11"/>
        <color auto="1"/>
        <name val="Century Gothic"/>
        <scheme val="none"/>
      </font>
      <numFmt numFmtId="0" formatCode="General"/>
      <fill>
        <patternFill patternType="none">
          <fgColor indexed="64"/>
          <bgColor indexed="65"/>
        </patternFill>
      </fill>
      <alignment horizontal="general" vertical="top" textRotation="0" wrapText="0" indent="0" justifyLastLine="0" shrinkToFit="0" readingOrder="0"/>
    </dxf>
    <dxf>
      <border outline="0">
        <bottom style="thin">
          <color auto="1"/>
        </bottom>
      </border>
    </dxf>
    <dxf>
      <font>
        <b/>
        <i val="0"/>
        <strike val="0"/>
        <condense val="0"/>
        <extend val="0"/>
        <outline val="0"/>
        <shadow val="0"/>
        <u val="none"/>
        <vertAlign val="baseline"/>
        <sz val="11"/>
        <color theme="0"/>
        <name val="Century Gothic"/>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outline="0">
        <left style="thin">
          <color auto="1"/>
        </left>
        <right style="thin">
          <color auto="1"/>
        </right>
        <top/>
        <bottom/>
      </border>
      <protection locked="1" hidden="1"/>
    </dxf>
    <dxf>
      <font>
        <color auto="1"/>
      </font>
      <fill>
        <patternFill>
          <bgColor rgb="FF00B0F0"/>
        </patternFill>
      </fill>
    </dxf>
    <dxf>
      <fill>
        <patternFill patternType="lightUp"/>
      </fill>
    </dxf>
    <dxf>
      <fill>
        <patternFill>
          <bgColor rgb="FF92D050"/>
        </patternFill>
      </fill>
    </dxf>
    <dxf>
      <fill>
        <patternFill>
          <bgColor theme="0" tint="-0.14996795556505021"/>
        </patternFill>
      </fill>
    </dxf>
    <dxf>
      <fill>
        <patternFill>
          <bgColor rgb="FFFFC000"/>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FF0000"/>
        </patternFill>
      </fill>
    </dxf>
    <dxf>
      <fill>
        <patternFill patternType="lightUp"/>
      </fill>
    </dxf>
    <dxf>
      <fill>
        <patternFill>
          <bgColor rgb="FF92D050"/>
        </patternFill>
      </fill>
    </dxf>
    <dxf>
      <fill>
        <patternFill>
          <bgColor theme="0" tint="-0.14996795556505021"/>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bgColor rgb="FF92D050"/>
        </patternFill>
      </fill>
    </dxf>
    <dxf>
      <fill>
        <patternFill>
          <bgColor rgb="FFFF0000"/>
        </patternFill>
      </fill>
    </dxf>
    <dxf>
      <fill>
        <patternFill>
          <bgColor theme="0" tint="-0.14996795556505021"/>
        </patternFill>
      </fill>
    </dxf>
    <dxf>
      <fill>
        <patternFill>
          <bgColor rgb="FFFFC000"/>
        </patternFill>
      </fill>
    </dxf>
    <dxf>
      <fill>
        <patternFill patternType="lightUp"/>
      </fill>
    </dxf>
    <dxf>
      <fill>
        <patternFill patternType="lightUp">
          <bgColor theme="0"/>
        </patternFill>
      </fill>
    </dxf>
    <dxf>
      <fill>
        <patternFill patternType="lightUp">
          <bgColor auto="1"/>
        </patternFill>
      </fill>
    </dxf>
  </dxfs>
  <tableStyles count="1" defaultTableStyle="TableStyleMedium2" defaultPivotStyle="PivotStyleLight16">
    <tableStyle name="Estilo de tabla 1" pivot="0" count="0" xr9:uid="{00000000-0011-0000-FFFF-FFFF00000000}"/>
  </tableStyles>
  <colors>
    <mruColors>
      <color rgb="FF0000FF"/>
      <color rgb="FFFDEFE7"/>
      <color rgb="FFFB05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1343024</xdr:colOff>
      <xdr:row>0</xdr:row>
      <xdr:rowOff>76200</xdr:rowOff>
    </xdr:from>
    <xdr:to>
      <xdr:col>1</xdr:col>
      <xdr:colOff>4629149</xdr:colOff>
      <xdr:row>7</xdr:row>
      <xdr:rowOff>115119</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71899" y="76200"/>
          <a:ext cx="3286125" cy="11723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628650</xdr:colOff>
          <xdr:row>32</xdr:row>
          <xdr:rowOff>123825</xdr:rowOff>
        </xdr:from>
        <xdr:to>
          <xdr:col>1</xdr:col>
          <xdr:colOff>847725</xdr:colOff>
          <xdr:row>34</xdr:row>
          <xdr:rowOff>57150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1257300</xdr:colOff>
          <xdr:row>32</xdr:row>
          <xdr:rowOff>123825</xdr:rowOff>
        </xdr:from>
        <xdr:to>
          <xdr:col>1</xdr:col>
          <xdr:colOff>1476375</xdr:colOff>
          <xdr:row>34</xdr:row>
          <xdr:rowOff>57150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2409825</xdr:colOff>
          <xdr:row>32</xdr:row>
          <xdr:rowOff>123825</xdr:rowOff>
        </xdr:from>
        <xdr:to>
          <xdr:col>1</xdr:col>
          <xdr:colOff>2628900</xdr:colOff>
          <xdr:row>34</xdr:row>
          <xdr:rowOff>57150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32</xdr:row>
          <xdr:rowOff>114300</xdr:rowOff>
        </xdr:from>
        <xdr:to>
          <xdr:col>1</xdr:col>
          <xdr:colOff>3790950</xdr:colOff>
          <xdr:row>34</xdr:row>
          <xdr:rowOff>47625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4238625</xdr:colOff>
          <xdr:row>32</xdr:row>
          <xdr:rowOff>114300</xdr:rowOff>
        </xdr:from>
        <xdr:to>
          <xdr:col>1</xdr:col>
          <xdr:colOff>4457700</xdr:colOff>
          <xdr:row>34</xdr:row>
          <xdr:rowOff>47625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8</xdr:col>
      <xdr:colOff>1562100</xdr:colOff>
      <xdr:row>0</xdr:row>
      <xdr:rowOff>28575</xdr:rowOff>
    </xdr:from>
    <xdr:to>
      <xdr:col>10</xdr:col>
      <xdr:colOff>0</xdr:colOff>
      <xdr:row>0</xdr:row>
      <xdr:rowOff>333375</xdr:rowOff>
    </xdr:to>
    <xdr:sp macro="" textlink="">
      <xdr:nvSpPr>
        <xdr:cNvPr id="2" name="Flecha: hacia la izquierda 1">
          <a:extLst>
            <a:ext uri="{FF2B5EF4-FFF2-40B4-BE49-F238E27FC236}">
              <a16:creationId xmlns:a16="http://schemas.microsoft.com/office/drawing/2014/main" id="{00000000-0008-0000-0A00-000002000000}"/>
            </a:ext>
          </a:extLst>
        </xdr:cNvPr>
        <xdr:cNvSpPr/>
      </xdr:nvSpPr>
      <xdr:spPr>
        <a:xfrm>
          <a:off x="7753350" y="28575"/>
          <a:ext cx="158115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57150</xdr:colOff>
      <xdr:row>0</xdr:row>
      <xdr:rowOff>28575</xdr:rowOff>
    </xdr:from>
    <xdr:to>
      <xdr:col>9</xdr:col>
      <xdr:colOff>1495425</xdr:colOff>
      <xdr:row>0</xdr:row>
      <xdr:rowOff>333375</xdr:rowOff>
    </xdr:to>
    <xdr:sp macro="" textlink="">
      <xdr:nvSpPr>
        <xdr:cNvPr id="2" name="Flecha: hacia la izquierda 1">
          <a:extLst>
            <a:ext uri="{FF2B5EF4-FFF2-40B4-BE49-F238E27FC236}">
              <a16:creationId xmlns:a16="http://schemas.microsoft.com/office/drawing/2014/main" id="{00000000-0008-0000-0B00-000002000000}"/>
            </a:ext>
          </a:extLst>
        </xdr:cNvPr>
        <xdr:cNvSpPr/>
      </xdr:nvSpPr>
      <xdr:spPr>
        <a:xfrm>
          <a:off x="7677150" y="28575"/>
          <a:ext cx="1438275"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38100</xdr:colOff>
      <xdr:row>0</xdr:row>
      <xdr:rowOff>28575</xdr:rowOff>
    </xdr:from>
    <xdr:to>
      <xdr:col>10</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C00-000002000000}"/>
            </a:ext>
          </a:extLst>
        </xdr:cNvPr>
        <xdr:cNvSpPr/>
      </xdr:nvSpPr>
      <xdr:spPr>
        <a:xfrm>
          <a:off x="7839075" y="28575"/>
          <a:ext cx="1552575"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38100</xdr:colOff>
      <xdr:row>0</xdr:row>
      <xdr:rowOff>28575</xdr:rowOff>
    </xdr:from>
    <xdr:to>
      <xdr:col>8</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D00-000002000000}"/>
            </a:ext>
          </a:extLst>
        </xdr:cNvPr>
        <xdr:cNvSpPr/>
      </xdr:nvSpPr>
      <xdr:spPr>
        <a:xfrm>
          <a:off x="796290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E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0F00-000002000000}"/>
            </a:ext>
          </a:extLst>
        </xdr:cNvPr>
        <xdr:cNvSpPr/>
      </xdr:nvSpPr>
      <xdr:spPr>
        <a:xfrm>
          <a:off x="782955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28575</xdr:colOff>
      <xdr:row>0</xdr:row>
      <xdr:rowOff>28575</xdr:rowOff>
    </xdr:from>
    <xdr:to>
      <xdr:col>7</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10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28575</xdr:colOff>
      <xdr:row>0</xdr:row>
      <xdr:rowOff>28575</xdr:rowOff>
    </xdr:from>
    <xdr:to>
      <xdr:col>7</xdr:col>
      <xdr:colOff>19050</xdr:colOff>
      <xdr:row>0</xdr:row>
      <xdr:rowOff>333375</xdr:rowOff>
    </xdr:to>
    <xdr:sp macro="" textlink="">
      <xdr:nvSpPr>
        <xdr:cNvPr id="2" name="Flecha: hacia la izquierda 1">
          <a:extLst>
            <a:ext uri="{FF2B5EF4-FFF2-40B4-BE49-F238E27FC236}">
              <a16:creationId xmlns:a16="http://schemas.microsoft.com/office/drawing/2014/main" id="{00000000-0008-0000-1100-000002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1181100</xdr:colOff>
      <xdr:row>0</xdr:row>
      <xdr:rowOff>304800</xdr:rowOff>
    </xdr:to>
    <xdr:sp macro="" textlink="">
      <xdr:nvSpPr>
        <xdr:cNvPr id="5" name="Flecha: hacia la izquierda 1">
          <a:extLst>
            <a:ext uri="{FF2B5EF4-FFF2-40B4-BE49-F238E27FC236}">
              <a16:creationId xmlns:a16="http://schemas.microsoft.com/office/drawing/2014/main" id="{00000000-0008-0000-1200-000005000000}"/>
            </a:ext>
          </a:extLst>
        </xdr:cNvPr>
        <xdr:cNvSpPr/>
      </xdr:nvSpPr>
      <xdr:spPr>
        <a:xfrm>
          <a:off x="7677150" y="0"/>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900"/>
            <a:t>Auto-complete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85726</xdr:rowOff>
    </xdr:from>
    <xdr:to>
      <xdr:col>7</xdr:col>
      <xdr:colOff>609600</xdr:colOff>
      <xdr:row>64</xdr:row>
      <xdr:rowOff>95250</xdr:rowOff>
    </xdr:to>
    <xdr:sp macro="" textlink="">
      <xdr:nvSpPr>
        <xdr:cNvPr id="2" name="Text 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457201"/>
          <a:ext cx="6677025" cy="10096499"/>
        </a:xfrm>
        <a:prstGeom prst="rect">
          <a:avLst/>
        </a:prstGeom>
        <a:solidFill>
          <a:srgbClr val="FFFFFF"/>
        </a:solidFill>
        <a:ln w="9525">
          <a:noFill/>
          <a:miter lim="800000"/>
          <a:headEnd/>
          <a:tailEnd/>
        </a:ln>
      </xdr:spPr>
      <xdr:txBody>
        <a:bodyPr vertOverflow="clip" wrap="square" lIns="27432" tIns="22860" rIns="0" bIns="0" anchor="t" upright="1"/>
        <a:lstStyle/>
        <a:p>
          <a:r>
            <a:rPr lang="en-GB" sz="1100" b="1">
              <a:effectLst/>
              <a:latin typeface="+mn-lt"/>
              <a:ea typeface="+mn-ea"/>
              <a:cs typeface="+mn-cs"/>
            </a:rPr>
            <a:t>JACIE Inspection Checklist, 7th edition</a:t>
          </a:r>
        </a:p>
        <a:p>
          <a:endParaRPr lang="es-ES" sz="1100">
            <a:effectLst/>
            <a:latin typeface="+mn-lt"/>
            <a:ea typeface="+mn-ea"/>
            <a:cs typeface="+mn-cs"/>
          </a:endParaRPr>
        </a:p>
        <a:p>
          <a:r>
            <a:rPr lang="en-GB" sz="1100">
              <a:effectLst/>
              <a:latin typeface="+mn-lt"/>
              <a:ea typeface="+mn-ea"/>
              <a:cs typeface="+mn-cs"/>
            </a:rPr>
            <a:t>This checklist is to be completed by centres applying for JACIE accreditation (initial or reaccreditation) and must be submitted along with the Application Form.</a:t>
          </a:r>
        </a:p>
        <a:p>
          <a:endParaRPr lang="es-ES" sz="1100">
            <a:effectLst/>
            <a:latin typeface="+mn-lt"/>
            <a:ea typeface="+mn-ea"/>
            <a:cs typeface="+mn-cs"/>
          </a:endParaRPr>
        </a:p>
        <a:p>
          <a:r>
            <a:rPr lang="en-GB" sz="1100">
              <a:effectLst/>
              <a:latin typeface="+mn-lt"/>
              <a:ea typeface="+mn-ea"/>
              <a:cs typeface="+mn-cs"/>
            </a:rPr>
            <a:t>The checklist is divided into </a:t>
          </a:r>
          <a:r>
            <a:rPr lang="en-GB" sz="1100" b="1">
              <a:solidFill>
                <a:srgbClr val="0000FF"/>
              </a:solidFill>
              <a:effectLst/>
              <a:latin typeface="+mn-lt"/>
              <a:ea typeface="+mn-ea"/>
              <a:cs typeface="+mn-cs"/>
            </a:rPr>
            <a:t>17 sections </a:t>
          </a:r>
          <a:r>
            <a:rPr lang="en-GB" sz="1100">
              <a:effectLst/>
              <a:latin typeface="+mn-lt"/>
              <a:ea typeface="+mn-ea"/>
              <a:cs typeface="+mn-cs"/>
            </a:rPr>
            <a:t>to be completed: Cover, Snapshot, </a:t>
          </a:r>
          <a:r>
            <a:rPr lang="en-GB" sz="1100">
              <a:solidFill>
                <a:srgbClr val="0000FF"/>
              </a:solidFill>
              <a:effectLst/>
              <a:latin typeface="+mn-lt"/>
              <a:ea typeface="+mn-ea"/>
              <a:cs typeface="+mn-cs"/>
            </a:rPr>
            <a:t>Additional</a:t>
          </a:r>
          <a:r>
            <a:rPr lang="en-GB" sz="1100" baseline="0">
              <a:solidFill>
                <a:srgbClr val="0000FF"/>
              </a:solidFill>
              <a:effectLst/>
              <a:latin typeface="+mn-lt"/>
              <a:ea typeface="+mn-ea"/>
              <a:cs typeface="+mn-cs"/>
            </a:rPr>
            <a:t> Information, IEC Additional Information, </a:t>
          </a:r>
          <a:r>
            <a:rPr lang="en-GB" sz="1100">
              <a:effectLst/>
              <a:latin typeface="+mn-lt"/>
              <a:ea typeface="+mn-ea"/>
              <a:cs typeface="+mn-cs"/>
            </a:rPr>
            <a:t>8 parts of the FACT-JACIE Standards plus separate Donors, MED-A data and Label (3) worksheets. The checklist repeats the Standards and the applicant should indicate their level of compliance from the pull-down menu of answers. The available answers are: </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Compliant</a:t>
          </a:r>
          <a:r>
            <a:rPr lang="en-GB" sz="1100">
              <a:effectLst/>
              <a:latin typeface="+mn-lt"/>
              <a:ea typeface="+mn-ea"/>
              <a:cs typeface="+mn-cs"/>
            </a:rPr>
            <a:t> (where </a:t>
          </a:r>
          <a:r>
            <a:rPr lang="en-GB" sz="1100" b="1">
              <a:effectLst/>
              <a:latin typeface="+mn-lt"/>
              <a:ea typeface="+mn-ea"/>
              <a:cs typeface="+mn-cs"/>
            </a:rPr>
            <a:t>all</a:t>
          </a:r>
          <a:r>
            <a:rPr lang="en-GB" sz="1100">
              <a:effectLst/>
              <a:latin typeface="+mn-lt"/>
              <a:ea typeface="+mn-ea"/>
              <a:cs typeface="+mn-cs"/>
            </a:rPr>
            <a:t> aspects of the standard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Partially compliant</a:t>
          </a:r>
          <a:r>
            <a:rPr lang="en-GB" sz="1100">
              <a:effectLst/>
              <a:latin typeface="+mn-lt"/>
              <a:ea typeface="+mn-ea"/>
              <a:cs typeface="+mn-cs"/>
            </a:rPr>
            <a:t> (where some but </a:t>
          </a:r>
          <a:r>
            <a:rPr lang="en-GB" sz="1100" b="1" u="sng">
              <a:effectLst/>
              <a:latin typeface="+mn-lt"/>
              <a:ea typeface="+mn-ea"/>
              <a:cs typeface="+mn-cs"/>
            </a:rPr>
            <a:t>not</a:t>
          </a:r>
          <a:r>
            <a:rPr lang="en-GB" sz="1100" b="1">
              <a:effectLst/>
              <a:latin typeface="+mn-lt"/>
              <a:ea typeface="+mn-ea"/>
              <a:cs typeface="+mn-cs"/>
            </a:rPr>
            <a:t> all </a:t>
          </a:r>
          <a:r>
            <a:rPr lang="en-GB" sz="1100">
              <a:effectLst/>
              <a:latin typeface="+mn-lt"/>
              <a:ea typeface="+mn-ea"/>
              <a:cs typeface="+mn-cs"/>
            </a:rPr>
            <a:t>aspects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Non-compliant</a:t>
          </a:r>
          <a:r>
            <a:rPr lang="en-GB" sz="1100">
              <a:effectLst/>
              <a:latin typeface="+mn-lt"/>
              <a:ea typeface="+mn-ea"/>
              <a:cs typeface="+mn-cs"/>
            </a:rPr>
            <a:t> (where </a:t>
          </a:r>
          <a:r>
            <a:rPr lang="en-GB" sz="1100" b="1">
              <a:effectLst/>
              <a:latin typeface="+mn-lt"/>
              <a:ea typeface="+mn-ea"/>
              <a:cs typeface="+mn-cs"/>
            </a:rPr>
            <a:t>none</a:t>
          </a:r>
          <a:r>
            <a:rPr lang="en-GB" sz="1100">
              <a:effectLst/>
              <a:latin typeface="+mn-lt"/>
              <a:ea typeface="+mn-ea"/>
              <a:cs typeface="+mn-cs"/>
            </a:rPr>
            <a:t> of the aspects are met)</a:t>
          </a:r>
          <a:endParaRPr lang="es-ES" sz="1100">
            <a:effectLst/>
            <a:latin typeface="+mn-lt"/>
            <a:ea typeface="+mn-ea"/>
            <a:cs typeface="+mn-cs"/>
          </a:endParaRPr>
        </a:p>
        <a:p>
          <a:r>
            <a:rPr lang="en-GB" sz="1100">
              <a:effectLst/>
              <a:latin typeface="+mn-lt"/>
              <a:ea typeface="+mn-ea"/>
              <a:cs typeface="+mn-cs"/>
            </a:rPr>
            <a:t>- </a:t>
          </a:r>
          <a:r>
            <a:rPr lang="en-GB" sz="1100" b="1">
              <a:effectLst/>
              <a:latin typeface="+mn-lt"/>
              <a:ea typeface="+mn-ea"/>
              <a:cs typeface="+mn-cs"/>
            </a:rPr>
            <a:t>Not applicable</a:t>
          </a:r>
          <a:r>
            <a:rPr lang="en-GB" sz="1100">
              <a:effectLst/>
              <a:latin typeface="+mn-lt"/>
              <a:ea typeface="+mn-ea"/>
              <a:cs typeface="+mn-cs"/>
            </a:rPr>
            <a:t> (where the standard is not applicable to specific</a:t>
          </a:r>
          <a:endParaRPr lang="es-ES" sz="1100">
            <a:effectLst/>
            <a:latin typeface="+mn-lt"/>
            <a:ea typeface="+mn-ea"/>
            <a:cs typeface="+mn-cs"/>
          </a:endParaRPr>
        </a:p>
        <a:p>
          <a:r>
            <a:rPr lang="en-GB" sz="1100">
              <a:effectLst/>
              <a:latin typeface="+mn-lt"/>
              <a:ea typeface="+mn-ea"/>
              <a:cs typeface="+mn-cs"/>
            </a:rPr>
            <a:t> activity in the applicant facility or programme. NOTE: this should</a:t>
          </a:r>
          <a:endParaRPr lang="es-ES" sz="1100">
            <a:effectLst/>
            <a:latin typeface="+mn-lt"/>
            <a:ea typeface="+mn-ea"/>
            <a:cs typeface="+mn-cs"/>
          </a:endParaRPr>
        </a:p>
        <a:p>
          <a:r>
            <a:rPr lang="en-GB" sz="1100" u="sng">
              <a:effectLst/>
              <a:latin typeface="+mn-lt"/>
              <a:ea typeface="+mn-ea"/>
              <a:cs typeface="+mn-cs"/>
            </a:rPr>
            <a:t>not</a:t>
          </a:r>
          <a:r>
            <a:rPr lang="en-GB" sz="1100">
              <a:effectLst/>
              <a:latin typeface="+mn-lt"/>
              <a:ea typeface="+mn-ea"/>
              <a:cs typeface="+mn-cs"/>
            </a:rPr>
            <a:t> be used to answer for something that is </a:t>
          </a:r>
          <a:r>
            <a:rPr lang="en-GB" sz="1100" i="1">
              <a:effectLst/>
              <a:latin typeface="+mn-lt"/>
              <a:ea typeface="+mn-ea"/>
              <a:cs typeface="+mn-cs"/>
            </a:rPr>
            <a:t>not compliant</a:t>
          </a:r>
          <a:r>
            <a:rPr lang="en-GB" sz="1100">
              <a:effectLst/>
              <a:latin typeface="+mn-lt"/>
              <a:ea typeface="+mn-ea"/>
              <a:cs typeface="+mn-cs"/>
            </a:rPr>
            <a:t>). </a:t>
          </a:r>
        </a:p>
        <a:p>
          <a:endParaRPr lang="es-ES" sz="1100">
            <a:effectLst/>
            <a:latin typeface="+mn-lt"/>
            <a:ea typeface="+mn-ea"/>
            <a:cs typeface="+mn-cs"/>
          </a:endParaRPr>
        </a:p>
        <a:p>
          <a:pPr algn="l"/>
          <a:r>
            <a:rPr lang="en-GB" sz="1100">
              <a:effectLst/>
              <a:latin typeface="+mn-lt"/>
              <a:ea typeface="+mn-ea"/>
              <a:cs typeface="+mn-cs"/>
            </a:rPr>
            <a:t>Alongside the 'Applicant's Self-Assessment' column, there is column "Source of evidence and explanatory text" for the applicant to add information supporting their answer. It is </a:t>
          </a:r>
          <a:r>
            <a:rPr lang="en-GB" sz="1100" b="1" u="sng">
              <a:effectLst/>
              <a:latin typeface="+mn-lt"/>
              <a:ea typeface="+mn-ea"/>
              <a:cs typeface="+mn-cs"/>
            </a:rPr>
            <a:t>VERY</a:t>
          </a:r>
          <a:r>
            <a:rPr lang="en-GB" sz="1100" b="1">
              <a:effectLst/>
              <a:latin typeface="+mn-lt"/>
              <a:ea typeface="+mn-ea"/>
              <a:cs typeface="+mn-cs"/>
            </a:rPr>
            <a:t> important that the applicant provides as much relevant information and in English, if possible. </a:t>
          </a:r>
          <a:r>
            <a:rPr lang="en-GB" sz="1100">
              <a:effectLst/>
              <a:latin typeface="+mn-lt"/>
              <a:ea typeface="+mn-ea"/>
              <a:cs typeface="+mn-cs"/>
            </a:rPr>
            <a:t>By default, this cells are completed with the text "Please indicate here evidence that responds to this standard" which should be replaced by the centres as they complete the document. Examples of this information include the reference of the applicable SOP, the name of the responsible person or the explanation for indicating only 'partial compliance' or 'non-compliant'. </a:t>
          </a:r>
          <a:endParaRPr lang="es-ES" sz="1100">
            <a:effectLst/>
            <a:latin typeface="+mn-lt"/>
            <a:ea typeface="+mn-ea"/>
            <a:cs typeface="+mn-cs"/>
          </a:endParaRPr>
        </a:p>
        <a:p>
          <a:r>
            <a:rPr lang="en-GB" sz="1100">
              <a:effectLst/>
              <a:latin typeface="+mn-lt"/>
              <a:ea typeface="+mn-ea"/>
              <a:cs typeface="+mn-cs"/>
            </a:rPr>
            <a:t>Where 'Partially compliant' or Non-compliant' are used, the Applicant should especially explain why or what remains to be done to achieve compliance. </a:t>
          </a:r>
        </a:p>
        <a:p>
          <a:endParaRPr lang="es-ES" sz="1100">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effectLst/>
              <a:latin typeface="+mn-lt"/>
              <a:ea typeface="+mn-ea"/>
              <a:cs typeface="+mn-cs"/>
            </a:rPr>
            <a:t>In addition, a set of Basic Questions is included in the section called Snapshot. </a:t>
          </a:r>
          <a:r>
            <a:rPr lang="en-GB" sz="1100" baseline="0">
              <a:effectLst/>
              <a:latin typeface="+mn-lt"/>
              <a:ea typeface="+mn-ea"/>
              <a:cs typeface="+mn-cs"/>
            </a:rPr>
            <a:t> </a:t>
          </a:r>
          <a:r>
            <a:rPr lang="en-GB" sz="1100">
              <a:effectLst/>
              <a:latin typeface="+mn-lt"/>
              <a:ea typeface="+mn-ea"/>
              <a:cs typeface="+mn-cs"/>
            </a:rPr>
            <a:t>This acts as a </a:t>
          </a:r>
          <a:r>
            <a:rPr lang="en-GB" sz="1100" i="1">
              <a:effectLst/>
              <a:latin typeface="+mn-lt"/>
              <a:ea typeface="+mn-ea"/>
              <a:cs typeface="+mn-cs"/>
            </a:rPr>
            <a:t>photograph </a:t>
          </a:r>
          <a:r>
            <a:rPr lang="en-GB" sz="1100">
              <a:effectLst/>
              <a:latin typeface="+mn-lt"/>
              <a:ea typeface="+mn-ea"/>
              <a:cs typeface="+mn-cs"/>
            </a:rPr>
            <a:t>of the activity in the programme to help guide the inspectors. </a:t>
          </a:r>
          <a:r>
            <a:rPr lang="en-GB" sz="1100" baseline="0">
              <a:solidFill>
                <a:srgbClr val="0000FF"/>
              </a:solidFill>
              <a:effectLst/>
              <a:latin typeface="+mn-lt"/>
              <a:ea typeface="+mn-ea"/>
              <a:cs typeface="+mn-cs"/>
            </a:rPr>
            <a:t>Specific questions about the centre's activity are included in the Additional Information and IEC Additional Information sections.</a:t>
          </a:r>
        </a:p>
        <a:p>
          <a:r>
            <a:rPr lang="en-GB" sz="1100">
              <a:effectLst/>
              <a:latin typeface="+mn-lt"/>
              <a:ea typeface="+mn-ea"/>
              <a:cs typeface="+mn-cs"/>
            </a:rPr>
            <a:t>The Inspector will verify the Applicant's answers using the documents submitted before the inspection and during the on-site visit. The Inspector will indicate his/her assessment of the level of compliance using the same pull-down menu options and entered remarks into the adjoining column where necessary. In addition, the answers will be colour-coded with 'Compliant' being </a:t>
          </a:r>
          <a:r>
            <a:rPr lang="en-GB" sz="1100" b="1">
              <a:effectLst/>
              <a:latin typeface="+mn-lt"/>
              <a:ea typeface="+mn-ea"/>
              <a:cs typeface="+mn-cs"/>
            </a:rPr>
            <a:t>GREEN</a:t>
          </a:r>
          <a:r>
            <a:rPr lang="en-GB" sz="1100">
              <a:effectLst/>
              <a:latin typeface="+mn-lt"/>
              <a:ea typeface="+mn-ea"/>
              <a:cs typeface="+mn-cs"/>
            </a:rPr>
            <a:t>; 'Partially Compliant' being </a:t>
          </a:r>
          <a:r>
            <a:rPr lang="en-GB" sz="1100" b="1">
              <a:effectLst/>
              <a:latin typeface="+mn-lt"/>
              <a:ea typeface="+mn-ea"/>
              <a:cs typeface="+mn-cs"/>
            </a:rPr>
            <a:t>ORANGE</a:t>
          </a:r>
          <a:r>
            <a:rPr lang="en-GB" sz="1100">
              <a:effectLst/>
              <a:latin typeface="+mn-lt"/>
              <a:ea typeface="+mn-ea"/>
              <a:cs typeface="+mn-cs"/>
            </a:rPr>
            <a:t>, 'Non-compliant' being </a:t>
          </a:r>
          <a:r>
            <a:rPr lang="en-GB" sz="1100" b="1">
              <a:effectLst/>
              <a:latin typeface="+mn-lt"/>
              <a:ea typeface="+mn-ea"/>
              <a:cs typeface="+mn-cs"/>
            </a:rPr>
            <a:t>RED</a:t>
          </a:r>
          <a:r>
            <a:rPr lang="en-GB" sz="1100">
              <a:effectLst/>
              <a:latin typeface="+mn-lt"/>
              <a:ea typeface="+mn-ea"/>
              <a:cs typeface="+mn-cs"/>
            </a:rPr>
            <a:t>; and 'Not applicable' showing as </a:t>
          </a:r>
          <a:r>
            <a:rPr lang="en-GB" sz="1100" b="1">
              <a:effectLst/>
              <a:latin typeface="+mn-lt"/>
              <a:ea typeface="+mn-ea"/>
              <a:cs typeface="+mn-cs"/>
            </a:rPr>
            <a:t>GREY</a:t>
          </a:r>
          <a:r>
            <a:rPr lang="en-GB" sz="1100">
              <a:effectLst/>
              <a:latin typeface="+mn-lt"/>
              <a:ea typeface="+mn-ea"/>
              <a:cs typeface="+mn-cs"/>
            </a:rPr>
            <a:t>. </a:t>
          </a:r>
          <a:endParaRPr lang="es-ES" sz="1100">
            <a:effectLst/>
            <a:latin typeface="+mn-lt"/>
            <a:ea typeface="+mn-ea"/>
            <a:cs typeface="+mn-cs"/>
          </a:endParaRPr>
        </a:p>
        <a:p>
          <a:endParaRPr lang="en-GB" sz="1100" b="1" u="sng">
            <a:effectLst/>
            <a:latin typeface="+mn-lt"/>
            <a:ea typeface="+mn-ea"/>
            <a:cs typeface="+mn-cs"/>
          </a:endParaRPr>
        </a:p>
        <a:p>
          <a:r>
            <a:rPr lang="en-GB" sz="1100" b="1" u="sng">
              <a:effectLst/>
              <a:latin typeface="+mn-lt"/>
              <a:ea typeface="+mn-ea"/>
              <a:cs typeface="+mn-cs"/>
            </a:rPr>
            <a:t>Notes</a:t>
          </a:r>
        </a:p>
        <a:p>
          <a:endParaRPr lang="es-ES" sz="1100">
            <a:effectLst/>
            <a:latin typeface="+mn-lt"/>
            <a:ea typeface="+mn-ea"/>
            <a:cs typeface="+mn-cs"/>
          </a:endParaRPr>
        </a:p>
        <a:p>
          <a:r>
            <a:rPr lang="en-GB" sz="1100" b="1">
              <a:solidFill>
                <a:srgbClr val="FF0000"/>
              </a:solidFill>
              <a:effectLst/>
              <a:latin typeface="+mn-lt"/>
              <a:ea typeface="+mn-ea"/>
              <a:cs typeface="+mn-cs"/>
            </a:rPr>
            <a:t>NEW! </a:t>
          </a:r>
          <a:r>
            <a:rPr lang="en-GB" sz="1100" b="1">
              <a:effectLst/>
              <a:latin typeface="+mn-lt"/>
              <a:ea typeface="+mn-ea"/>
              <a:cs typeface="+mn-cs"/>
            </a:rPr>
            <a:t>QM Standards </a:t>
          </a:r>
          <a:r>
            <a:rPr lang="en-GB" sz="1100">
              <a:effectLst/>
              <a:latin typeface="+mn-lt"/>
              <a:ea typeface="+mn-ea"/>
              <a:cs typeface="+mn-cs"/>
            </a:rPr>
            <a:t>are now on 4 separate worksheets. The Quality Management Inspector will assess these standards for </a:t>
          </a:r>
          <a:r>
            <a:rPr lang="en-GB" sz="1100" u="sng">
              <a:effectLst/>
              <a:latin typeface="+mn-lt"/>
              <a:ea typeface="+mn-ea"/>
              <a:cs typeface="+mn-cs"/>
            </a:rPr>
            <a:t>all</a:t>
          </a:r>
          <a:r>
            <a:rPr lang="en-GB" sz="1100">
              <a:effectLst/>
              <a:latin typeface="+mn-lt"/>
              <a:ea typeface="+mn-ea"/>
              <a:cs typeface="+mn-cs"/>
            </a:rPr>
            <a:t> the units involved. Where </a:t>
          </a:r>
          <a:r>
            <a:rPr lang="en-GB" sz="1100" u="sng">
              <a:effectLst/>
              <a:latin typeface="+mn-lt"/>
              <a:ea typeface="+mn-ea"/>
              <a:cs typeface="+mn-cs"/>
            </a:rPr>
            <a:t>no Quality Management Inspector is available</a:t>
          </a:r>
          <a:r>
            <a:rPr lang="en-GB" sz="1100">
              <a:effectLst/>
              <a:latin typeface="+mn-lt"/>
              <a:ea typeface="+mn-ea"/>
              <a:cs typeface="+mn-cs"/>
            </a:rPr>
            <a:t>, the Clinical Inspector will assess "QM - Part B" and "QM - Part CM", the Collection Inspector will  assess "QM - Part C" and the Processing Inspector will assess "QM - Part D" in addition to their corresponding sections according to their area of expertise.</a:t>
          </a:r>
        </a:p>
        <a:p>
          <a:endParaRPr lang="es-ES">
            <a:effectLst/>
          </a:endParaRPr>
        </a:p>
        <a:p>
          <a:r>
            <a:rPr lang="en-GB" sz="1100" b="1">
              <a:effectLst/>
              <a:latin typeface="+mn-lt"/>
              <a:ea typeface="+mn-ea"/>
              <a:cs typeface="+mn-cs"/>
            </a:rPr>
            <a:t>Definitions:</a:t>
          </a:r>
          <a:r>
            <a:rPr lang="en-GB" sz="1100">
              <a:effectLst/>
              <a:latin typeface="+mn-lt"/>
              <a:ea typeface="+mn-ea"/>
              <a:cs typeface="+mn-cs"/>
            </a:rPr>
            <a:t> The definitions section from the Standards is now reproduced in the Checklist.</a:t>
          </a:r>
        </a:p>
        <a:p>
          <a:endParaRPr lang="es-ES" sz="1100">
            <a:effectLst/>
            <a:latin typeface="+mn-lt"/>
            <a:ea typeface="+mn-ea"/>
            <a:cs typeface="+mn-cs"/>
          </a:endParaRPr>
        </a:p>
        <a:p>
          <a:r>
            <a:rPr lang="en-GB" sz="1100" b="1">
              <a:effectLst/>
              <a:latin typeface="+mn-lt"/>
              <a:ea typeface="+mn-ea"/>
              <a:cs typeface="+mn-cs"/>
            </a:rPr>
            <a:t>B/CM/C 6</a:t>
          </a:r>
          <a:r>
            <a:rPr lang="en-GB" sz="1100">
              <a:effectLst/>
              <a:latin typeface="+mn-lt"/>
              <a:ea typeface="+mn-ea"/>
              <a:cs typeface="+mn-cs"/>
            </a:rPr>
            <a:t> </a:t>
          </a:r>
          <a:r>
            <a:rPr lang="en-GB" sz="1100" b="1">
              <a:effectLst/>
              <a:latin typeface="+mn-lt"/>
              <a:ea typeface="+mn-ea"/>
              <a:cs typeface="+mn-cs"/>
            </a:rPr>
            <a:t>Allogeneic and Autologous Donor Selection, Evaluation, and Management</a:t>
          </a:r>
          <a:r>
            <a:rPr lang="en-GB" sz="1100">
              <a:effectLst/>
              <a:latin typeface="+mn-lt"/>
              <a:ea typeface="+mn-ea"/>
              <a:cs typeface="+mn-cs"/>
            </a:rPr>
            <a:t> standards are now on a separate worksheet. The </a:t>
          </a:r>
          <a:r>
            <a:rPr lang="en-GB" sz="1100" b="1" u="sng">
              <a:effectLst/>
              <a:latin typeface="+mn-lt"/>
              <a:ea typeface="+mn-ea"/>
              <a:cs typeface="+mn-cs"/>
            </a:rPr>
            <a:t>Collection Inspector</a:t>
          </a:r>
          <a:r>
            <a:rPr lang="en-GB" sz="1100" b="1">
              <a:effectLst/>
              <a:latin typeface="+mn-lt"/>
              <a:ea typeface="+mn-ea"/>
              <a:cs typeface="+mn-cs"/>
            </a:rPr>
            <a:t> </a:t>
          </a:r>
          <a:r>
            <a:rPr lang="en-GB" sz="1100">
              <a:effectLst/>
              <a:latin typeface="+mn-lt"/>
              <a:ea typeface="+mn-ea"/>
              <a:cs typeface="+mn-cs"/>
            </a:rPr>
            <a:t>will assess these standards for all facilities involved unless otherwise agreed among the Inspection Team. Where </a:t>
          </a:r>
          <a:r>
            <a:rPr lang="en-GB" sz="1100" u="sng">
              <a:effectLst/>
              <a:latin typeface="+mn-lt"/>
              <a:ea typeface="+mn-ea"/>
              <a:cs typeface="+mn-cs"/>
            </a:rPr>
            <a:t>only</a:t>
          </a:r>
          <a:r>
            <a:rPr lang="en-GB" sz="1100">
              <a:effectLst/>
              <a:latin typeface="+mn-lt"/>
              <a:ea typeface="+mn-ea"/>
              <a:cs typeface="+mn-cs"/>
            </a:rPr>
            <a:t> a Clinical Unit is being inspected, the Clinical Inspector will assess these standards.</a:t>
          </a:r>
        </a:p>
        <a:p>
          <a:endParaRPr lang="es-ES" sz="1100">
            <a:effectLst/>
            <a:latin typeface="+mn-lt"/>
            <a:ea typeface="+mn-ea"/>
            <a:cs typeface="+mn-cs"/>
          </a:endParaRPr>
        </a:p>
        <a:p>
          <a:r>
            <a:rPr lang="en-GB" sz="1100" b="1">
              <a:effectLst/>
              <a:latin typeface="+mn-lt"/>
              <a:ea typeface="+mn-ea"/>
              <a:cs typeface="+mn-cs"/>
            </a:rPr>
            <a:t>CM/C/D 7</a:t>
          </a:r>
          <a:r>
            <a:rPr lang="en-GB" sz="1100">
              <a:effectLst/>
              <a:latin typeface="+mn-lt"/>
              <a:ea typeface="+mn-ea"/>
              <a:cs typeface="+mn-cs"/>
            </a:rPr>
            <a:t> </a:t>
          </a:r>
          <a:r>
            <a:rPr lang="en-GB" sz="1100" b="1">
              <a:effectLst/>
              <a:latin typeface="+mn-lt"/>
              <a:ea typeface="+mn-ea"/>
              <a:cs typeface="+mn-cs"/>
            </a:rPr>
            <a:t>Coding and Labelling of Cellular Therapy Products</a:t>
          </a:r>
          <a:r>
            <a:rPr lang="en-GB" sz="1100">
              <a:effectLst/>
              <a:latin typeface="+mn-lt"/>
              <a:ea typeface="+mn-ea"/>
              <a:cs typeface="+mn-cs"/>
            </a:rPr>
            <a:t> are grouped on 3 separate worksheets: Labels-Collection', 'Labels-Processing' and 'Shipping &amp; Transport Labels'. Collection Labels will be assessed by the</a:t>
          </a:r>
          <a:r>
            <a:rPr lang="en-GB" sz="1100" baseline="0">
              <a:effectLst/>
              <a:latin typeface="+mn-lt"/>
              <a:ea typeface="+mn-ea"/>
              <a:cs typeface="+mn-cs"/>
            </a:rPr>
            <a:t> </a:t>
          </a:r>
          <a:r>
            <a:rPr lang="en-GB" sz="1100" u="sng" baseline="0">
              <a:effectLst/>
              <a:latin typeface="+mn-lt"/>
              <a:ea typeface="+mn-ea"/>
              <a:cs typeface="+mn-cs"/>
            </a:rPr>
            <a:t>Collection Inspector </a:t>
          </a:r>
          <a:r>
            <a:rPr lang="en-GB" sz="1100" baseline="0">
              <a:effectLst/>
              <a:latin typeface="+mn-lt"/>
              <a:ea typeface="+mn-ea"/>
              <a:cs typeface="+mn-cs"/>
            </a:rPr>
            <a:t>and Processing Labels plus Shipping &amp; Transport Labels </a:t>
          </a:r>
          <a:r>
            <a:rPr lang="en-GB" sz="1100">
              <a:effectLst/>
              <a:latin typeface="+mn-lt"/>
              <a:ea typeface="+mn-ea"/>
              <a:cs typeface="+mn-cs"/>
            </a:rPr>
            <a:t>will be assessed by the </a:t>
          </a:r>
          <a:r>
            <a:rPr lang="en-GB" sz="1100" u="sng">
              <a:effectLst/>
              <a:latin typeface="+mn-lt"/>
              <a:ea typeface="+mn-ea"/>
              <a:cs typeface="+mn-cs"/>
            </a:rPr>
            <a:t>Processing Inspector</a:t>
          </a:r>
          <a:r>
            <a:rPr lang="en-GB" sz="1100">
              <a:effectLst/>
              <a:latin typeface="+mn-lt"/>
              <a:ea typeface="+mn-ea"/>
              <a:cs typeface="+mn-cs"/>
            </a:rPr>
            <a:t> for all facilities involved unless otherwise agreed among the Inspection Team. Where </a:t>
          </a:r>
          <a:r>
            <a:rPr lang="en-GB" sz="1100" u="sng">
              <a:effectLst/>
              <a:latin typeface="+mn-lt"/>
              <a:ea typeface="+mn-ea"/>
              <a:cs typeface="+mn-cs"/>
            </a:rPr>
            <a:t>only</a:t>
          </a:r>
          <a:r>
            <a:rPr lang="en-GB" sz="1100">
              <a:effectLst/>
              <a:latin typeface="+mn-lt"/>
              <a:ea typeface="+mn-ea"/>
              <a:cs typeface="+mn-cs"/>
            </a:rPr>
            <a:t> a Collection Unit is being inspected, the Collection Inspector will assess these standards.</a:t>
          </a:r>
          <a:endParaRPr lang="es-ES" sz="1100">
            <a:effectLst/>
            <a:latin typeface="+mn-lt"/>
            <a:ea typeface="+mn-ea"/>
            <a:cs typeface="+mn-cs"/>
          </a:endParaRPr>
        </a:p>
        <a:p>
          <a:endParaRPr lang="es-ES" sz="1100">
            <a:effectLst/>
            <a:latin typeface="+mn-lt"/>
            <a:ea typeface="+mn-ea"/>
            <a:cs typeface="+mn-cs"/>
          </a:endParaRPr>
        </a:p>
        <a:p>
          <a:r>
            <a:rPr lang="en-GB" sz="1100" b="1">
              <a:effectLst/>
              <a:latin typeface="+mn-lt"/>
              <a:ea typeface="+mn-ea"/>
              <a:cs typeface="+mn-cs"/>
            </a:rPr>
            <a:t>Post-inspection: </a:t>
          </a:r>
          <a:r>
            <a:rPr lang="en-GB" sz="1100">
              <a:effectLst/>
              <a:latin typeface="+mn-lt"/>
              <a:ea typeface="+mn-ea"/>
              <a:cs typeface="+mn-cs"/>
            </a:rPr>
            <a:t>The checklist also incorporates the post-inspection corrections phases.</a:t>
          </a:r>
          <a:endParaRPr lang="es-ES" sz="1100">
            <a:effectLst/>
            <a:latin typeface="+mn-lt"/>
            <a:ea typeface="+mn-ea"/>
            <a:cs typeface="+mn-cs"/>
          </a:endParaRPr>
        </a:p>
      </xdr:txBody>
    </xdr:sp>
    <xdr:clientData/>
  </xdr:twoCellAnchor>
  <xdr:twoCellAnchor editAs="oneCell">
    <xdr:from>
      <xdr:col>5</xdr:col>
      <xdr:colOff>381000</xdr:colOff>
      <xdr:row>11</xdr:row>
      <xdr:rowOff>66675</xdr:rowOff>
    </xdr:from>
    <xdr:to>
      <xdr:col>6</xdr:col>
      <xdr:colOff>453228</xdr:colOff>
      <xdr:row>18</xdr:row>
      <xdr:rowOff>37910</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4714875" y="1943100"/>
          <a:ext cx="939003" cy="1104710"/>
        </a:xfrm>
        <a:prstGeom prst="rect">
          <a:avLst/>
        </a:prstGeom>
      </xdr:spPr>
    </xdr:pic>
    <xdr:clientData/>
  </xdr:twoCellAnchor>
  <xdr:twoCellAnchor editAs="oneCell">
    <xdr:from>
      <xdr:col>0</xdr:col>
      <xdr:colOff>200025</xdr:colOff>
      <xdr:row>0</xdr:row>
      <xdr:rowOff>123825</xdr:rowOff>
    </xdr:from>
    <xdr:to>
      <xdr:col>0</xdr:col>
      <xdr:colOff>542924</xdr:colOff>
      <xdr:row>2</xdr:row>
      <xdr:rowOff>54725</xdr:rowOff>
    </xdr:to>
    <xdr:pic>
      <xdr:nvPicPr>
        <xdr:cNvPr id="6" name="Imagen 5" descr="http://www.professionalresumewriters.net/wp-content/uploads/2014/07/Danger.png">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23825"/>
          <a:ext cx="342899" cy="30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10</xdr:row>
          <xdr:rowOff>171450</xdr:rowOff>
        </xdr:from>
        <xdr:to>
          <xdr:col>2</xdr:col>
          <xdr:colOff>314325</xdr:colOff>
          <xdr:row>12</xdr:row>
          <xdr:rowOff>38100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2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10</xdr:row>
          <xdr:rowOff>161925</xdr:rowOff>
        </xdr:from>
        <xdr:to>
          <xdr:col>2</xdr:col>
          <xdr:colOff>1304925</xdr:colOff>
          <xdr:row>12</xdr:row>
          <xdr:rowOff>28575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02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11</xdr:row>
          <xdr:rowOff>171450</xdr:rowOff>
        </xdr:from>
        <xdr:to>
          <xdr:col>2</xdr:col>
          <xdr:colOff>314325</xdr:colOff>
          <xdr:row>13</xdr:row>
          <xdr:rowOff>38100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02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11</xdr:row>
          <xdr:rowOff>171450</xdr:rowOff>
        </xdr:from>
        <xdr:to>
          <xdr:col>2</xdr:col>
          <xdr:colOff>1304925</xdr:colOff>
          <xdr:row>13</xdr:row>
          <xdr:rowOff>38100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02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24</xdr:row>
          <xdr:rowOff>171450</xdr:rowOff>
        </xdr:from>
        <xdr:to>
          <xdr:col>2</xdr:col>
          <xdr:colOff>304800</xdr:colOff>
          <xdr:row>26</xdr:row>
          <xdr:rowOff>38100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02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24</xdr:row>
          <xdr:rowOff>161925</xdr:rowOff>
        </xdr:from>
        <xdr:to>
          <xdr:col>2</xdr:col>
          <xdr:colOff>1323975</xdr:colOff>
          <xdr:row>26</xdr:row>
          <xdr:rowOff>28575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02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25</xdr:row>
          <xdr:rowOff>171450</xdr:rowOff>
        </xdr:from>
        <xdr:to>
          <xdr:col>2</xdr:col>
          <xdr:colOff>304800</xdr:colOff>
          <xdr:row>27</xdr:row>
          <xdr:rowOff>38100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02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25</xdr:row>
          <xdr:rowOff>161925</xdr:rowOff>
        </xdr:from>
        <xdr:to>
          <xdr:col>2</xdr:col>
          <xdr:colOff>1323975</xdr:colOff>
          <xdr:row>27</xdr:row>
          <xdr:rowOff>28575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02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26</xdr:row>
          <xdr:rowOff>171450</xdr:rowOff>
        </xdr:from>
        <xdr:to>
          <xdr:col>2</xdr:col>
          <xdr:colOff>304800</xdr:colOff>
          <xdr:row>28</xdr:row>
          <xdr:rowOff>38100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02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1104900</xdr:colOff>
          <xdr:row>26</xdr:row>
          <xdr:rowOff>161925</xdr:rowOff>
        </xdr:from>
        <xdr:to>
          <xdr:col>2</xdr:col>
          <xdr:colOff>1323975</xdr:colOff>
          <xdr:row>28</xdr:row>
          <xdr:rowOff>28575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02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16</xdr:row>
          <xdr:rowOff>142875</xdr:rowOff>
        </xdr:from>
        <xdr:to>
          <xdr:col>2</xdr:col>
          <xdr:colOff>295275</xdr:colOff>
          <xdr:row>18</xdr:row>
          <xdr:rowOff>66675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02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16</xdr:row>
          <xdr:rowOff>133350</xdr:rowOff>
        </xdr:from>
        <xdr:to>
          <xdr:col>2</xdr:col>
          <xdr:colOff>933450</xdr:colOff>
          <xdr:row>18</xdr:row>
          <xdr:rowOff>57150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02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17</xdr:row>
          <xdr:rowOff>133350</xdr:rowOff>
        </xdr:from>
        <xdr:to>
          <xdr:col>2</xdr:col>
          <xdr:colOff>295275</xdr:colOff>
          <xdr:row>19</xdr:row>
          <xdr:rowOff>57150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02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17</xdr:row>
          <xdr:rowOff>123825</xdr:rowOff>
        </xdr:from>
        <xdr:to>
          <xdr:col>2</xdr:col>
          <xdr:colOff>933450</xdr:colOff>
          <xdr:row>19</xdr:row>
          <xdr:rowOff>47625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02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16</xdr:row>
          <xdr:rowOff>142875</xdr:rowOff>
        </xdr:from>
        <xdr:to>
          <xdr:col>3</xdr:col>
          <xdr:colOff>295275</xdr:colOff>
          <xdr:row>18</xdr:row>
          <xdr:rowOff>66675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02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16</xdr:row>
          <xdr:rowOff>133350</xdr:rowOff>
        </xdr:from>
        <xdr:to>
          <xdr:col>3</xdr:col>
          <xdr:colOff>933450</xdr:colOff>
          <xdr:row>18</xdr:row>
          <xdr:rowOff>57150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2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17</xdr:row>
          <xdr:rowOff>133350</xdr:rowOff>
        </xdr:from>
        <xdr:to>
          <xdr:col>3</xdr:col>
          <xdr:colOff>295275</xdr:colOff>
          <xdr:row>19</xdr:row>
          <xdr:rowOff>57150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2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17</xdr:row>
          <xdr:rowOff>123825</xdr:rowOff>
        </xdr:from>
        <xdr:to>
          <xdr:col>3</xdr:col>
          <xdr:colOff>933450</xdr:colOff>
          <xdr:row>19</xdr:row>
          <xdr:rowOff>47625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02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47625</xdr:rowOff>
        </xdr:from>
        <xdr:to>
          <xdr:col>2</xdr:col>
          <xdr:colOff>295275</xdr:colOff>
          <xdr:row>19</xdr:row>
          <xdr:rowOff>333375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02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19</xdr:row>
          <xdr:rowOff>38100</xdr:rowOff>
        </xdr:from>
        <xdr:to>
          <xdr:col>2</xdr:col>
          <xdr:colOff>933450</xdr:colOff>
          <xdr:row>19</xdr:row>
          <xdr:rowOff>323850</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02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1181100</xdr:colOff>
          <xdr:row>19</xdr:row>
          <xdr:rowOff>38100</xdr:rowOff>
        </xdr:from>
        <xdr:to>
          <xdr:col>2</xdr:col>
          <xdr:colOff>1400175</xdr:colOff>
          <xdr:row>19</xdr:row>
          <xdr:rowOff>323850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2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47625</xdr:rowOff>
        </xdr:from>
        <xdr:to>
          <xdr:col>3</xdr:col>
          <xdr:colOff>295275</xdr:colOff>
          <xdr:row>19</xdr:row>
          <xdr:rowOff>333375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02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19</xdr:row>
          <xdr:rowOff>38100</xdr:rowOff>
        </xdr:from>
        <xdr:to>
          <xdr:col>3</xdr:col>
          <xdr:colOff>933450</xdr:colOff>
          <xdr:row>19</xdr:row>
          <xdr:rowOff>323850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02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1181100</xdr:colOff>
          <xdr:row>19</xdr:row>
          <xdr:rowOff>38100</xdr:rowOff>
        </xdr:from>
        <xdr:to>
          <xdr:col>3</xdr:col>
          <xdr:colOff>1400175</xdr:colOff>
          <xdr:row>19</xdr:row>
          <xdr:rowOff>323850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02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19</xdr:row>
          <xdr:rowOff>314325</xdr:rowOff>
        </xdr:from>
        <xdr:to>
          <xdr:col>2</xdr:col>
          <xdr:colOff>295275</xdr:colOff>
          <xdr:row>21</xdr:row>
          <xdr:rowOff>57150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02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19</xdr:row>
          <xdr:rowOff>304800</xdr:rowOff>
        </xdr:from>
        <xdr:to>
          <xdr:col>2</xdr:col>
          <xdr:colOff>933450</xdr:colOff>
          <xdr:row>21</xdr:row>
          <xdr:rowOff>47625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02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1181100</xdr:colOff>
          <xdr:row>19</xdr:row>
          <xdr:rowOff>304800</xdr:rowOff>
        </xdr:from>
        <xdr:to>
          <xdr:col>2</xdr:col>
          <xdr:colOff>1400175</xdr:colOff>
          <xdr:row>21</xdr:row>
          <xdr:rowOff>47625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02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19</xdr:row>
          <xdr:rowOff>314325</xdr:rowOff>
        </xdr:from>
        <xdr:to>
          <xdr:col>3</xdr:col>
          <xdr:colOff>295275</xdr:colOff>
          <xdr:row>21</xdr:row>
          <xdr:rowOff>57150</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02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19</xdr:row>
          <xdr:rowOff>304800</xdr:rowOff>
        </xdr:from>
        <xdr:to>
          <xdr:col>3</xdr:col>
          <xdr:colOff>933450</xdr:colOff>
          <xdr:row>21</xdr:row>
          <xdr:rowOff>47625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02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1181100</xdr:colOff>
          <xdr:row>19</xdr:row>
          <xdr:rowOff>304800</xdr:rowOff>
        </xdr:from>
        <xdr:to>
          <xdr:col>3</xdr:col>
          <xdr:colOff>1400175</xdr:colOff>
          <xdr:row>21</xdr:row>
          <xdr:rowOff>47625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02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21</xdr:row>
          <xdr:rowOff>57150</xdr:rowOff>
        </xdr:from>
        <xdr:to>
          <xdr:col>2</xdr:col>
          <xdr:colOff>295275</xdr:colOff>
          <xdr:row>21</xdr:row>
          <xdr:rowOff>342900</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02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21</xdr:row>
          <xdr:rowOff>47625</xdr:rowOff>
        </xdr:from>
        <xdr:to>
          <xdr:col>2</xdr:col>
          <xdr:colOff>933450</xdr:colOff>
          <xdr:row>21</xdr:row>
          <xdr:rowOff>333375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02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22</xdr:row>
          <xdr:rowOff>57150</xdr:rowOff>
        </xdr:from>
        <xdr:to>
          <xdr:col>2</xdr:col>
          <xdr:colOff>295275</xdr:colOff>
          <xdr:row>22</xdr:row>
          <xdr:rowOff>342900</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02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714375</xdr:colOff>
          <xdr:row>22</xdr:row>
          <xdr:rowOff>47625</xdr:rowOff>
        </xdr:from>
        <xdr:to>
          <xdr:col>2</xdr:col>
          <xdr:colOff>933450</xdr:colOff>
          <xdr:row>22</xdr:row>
          <xdr:rowOff>333375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02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21</xdr:row>
          <xdr:rowOff>57150</xdr:rowOff>
        </xdr:from>
        <xdr:to>
          <xdr:col>3</xdr:col>
          <xdr:colOff>295275</xdr:colOff>
          <xdr:row>21</xdr:row>
          <xdr:rowOff>342900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02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21</xdr:row>
          <xdr:rowOff>47625</xdr:rowOff>
        </xdr:from>
        <xdr:to>
          <xdr:col>3</xdr:col>
          <xdr:colOff>933450</xdr:colOff>
          <xdr:row>21</xdr:row>
          <xdr:rowOff>333375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02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22</xdr:row>
          <xdr:rowOff>57150</xdr:rowOff>
        </xdr:from>
        <xdr:to>
          <xdr:col>3</xdr:col>
          <xdr:colOff>295275</xdr:colOff>
          <xdr:row>22</xdr:row>
          <xdr:rowOff>342900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02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714375</xdr:colOff>
          <xdr:row>22</xdr:row>
          <xdr:rowOff>47625</xdr:rowOff>
        </xdr:from>
        <xdr:to>
          <xdr:col>3</xdr:col>
          <xdr:colOff>933450</xdr:colOff>
          <xdr:row>22</xdr:row>
          <xdr:rowOff>333375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02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30</xdr:row>
          <xdr:rowOff>152400</xdr:rowOff>
        </xdr:from>
        <xdr:to>
          <xdr:col>2</xdr:col>
          <xdr:colOff>314325</xdr:colOff>
          <xdr:row>32</xdr:row>
          <xdr:rowOff>57150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02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30</xdr:row>
          <xdr:rowOff>152400</xdr:rowOff>
        </xdr:from>
        <xdr:to>
          <xdr:col>2</xdr:col>
          <xdr:colOff>1304925</xdr:colOff>
          <xdr:row>32</xdr:row>
          <xdr:rowOff>57150</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02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30</xdr:row>
          <xdr:rowOff>152400</xdr:rowOff>
        </xdr:from>
        <xdr:to>
          <xdr:col>3</xdr:col>
          <xdr:colOff>314325</xdr:colOff>
          <xdr:row>32</xdr:row>
          <xdr:rowOff>57150</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02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30</xdr:row>
          <xdr:rowOff>152400</xdr:rowOff>
        </xdr:from>
        <xdr:to>
          <xdr:col>3</xdr:col>
          <xdr:colOff>1304925</xdr:colOff>
          <xdr:row>32</xdr:row>
          <xdr:rowOff>57150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02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31</xdr:row>
          <xdr:rowOff>142875</xdr:rowOff>
        </xdr:from>
        <xdr:to>
          <xdr:col>2</xdr:col>
          <xdr:colOff>314325</xdr:colOff>
          <xdr:row>33</xdr:row>
          <xdr:rowOff>47625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02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31</xdr:row>
          <xdr:rowOff>133350</xdr:rowOff>
        </xdr:from>
        <xdr:to>
          <xdr:col>2</xdr:col>
          <xdr:colOff>1304925</xdr:colOff>
          <xdr:row>33</xdr:row>
          <xdr:rowOff>38100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02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31</xdr:row>
          <xdr:rowOff>142875</xdr:rowOff>
        </xdr:from>
        <xdr:to>
          <xdr:col>3</xdr:col>
          <xdr:colOff>314325</xdr:colOff>
          <xdr:row>33</xdr:row>
          <xdr:rowOff>47625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02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31</xdr:row>
          <xdr:rowOff>133350</xdr:rowOff>
        </xdr:from>
        <xdr:to>
          <xdr:col>3</xdr:col>
          <xdr:colOff>1304925</xdr:colOff>
          <xdr:row>33</xdr:row>
          <xdr:rowOff>38100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02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32</xdr:row>
          <xdr:rowOff>161925</xdr:rowOff>
        </xdr:from>
        <xdr:to>
          <xdr:col>2</xdr:col>
          <xdr:colOff>314325</xdr:colOff>
          <xdr:row>34</xdr:row>
          <xdr:rowOff>47625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02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1085850</xdr:colOff>
          <xdr:row>32</xdr:row>
          <xdr:rowOff>152400</xdr:rowOff>
        </xdr:from>
        <xdr:to>
          <xdr:col>2</xdr:col>
          <xdr:colOff>1304925</xdr:colOff>
          <xdr:row>34</xdr:row>
          <xdr:rowOff>38100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02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33</xdr:row>
          <xdr:rowOff>180975</xdr:rowOff>
        </xdr:from>
        <xdr:to>
          <xdr:col>2</xdr:col>
          <xdr:colOff>314325</xdr:colOff>
          <xdr:row>35</xdr:row>
          <xdr:rowOff>47625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02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33</xdr:row>
          <xdr:rowOff>180975</xdr:rowOff>
        </xdr:from>
        <xdr:to>
          <xdr:col>2</xdr:col>
          <xdr:colOff>952500</xdr:colOff>
          <xdr:row>35</xdr:row>
          <xdr:rowOff>47625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02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35</xdr:row>
          <xdr:rowOff>142875</xdr:rowOff>
        </xdr:from>
        <xdr:to>
          <xdr:col>2</xdr:col>
          <xdr:colOff>314325</xdr:colOff>
          <xdr:row>35</xdr:row>
          <xdr:rowOff>428625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02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733425</xdr:colOff>
          <xdr:row>35</xdr:row>
          <xdr:rowOff>152400</xdr:rowOff>
        </xdr:from>
        <xdr:to>
          <xdr:col>2</xdr:col>
          <xdr:colOff>952500</xdr:colOff>
          <xdr:row>35</xdr:row>
          <xdr:rowOff>438150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02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33</xdr:row>
          <xdr:rowOff>180975</xdr:rowOff>
        </xdr:from>
        <xdr:to>
          <xdr:col>3</xdr:col>
          <xdr:colOff>314325</xdr:colOff>
          <xdr:row>35</xdr:row>
          <xdr:rowOff>47625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02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733425</xdr:colOff>
          <xdr:row>33</xdr:row>
          <xdr:rowOff>180975</xdr:rowOff>
        </xdr:from>
        <xdr:to>
          <xdr:col>3</xdr:col>
          <xdr:colOff>952500</xdr:colOff>
          <xdr:row>35</xdr:row>
          <xdr:rowOff>47625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02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35</xdr:row>
          <xdr:rowOff>142875</xdr:rowOff>
        </xdr:from>
        <xdr:to>
          <xdr:col>3</xdr:col>
          <xdr:colOff>314325</xdr:colOff>
          <xdr:row>35</xdr:row>
          <xdr:rowOff>428625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02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733425</xdr:colOff>
          <xdr:row>35</xdr:row>
          <xdr:rowOff>152400</xdr:rowOff>
        </xdr:from>
        <xdr:to>
          <xdr:col>3</xdr:col>
          <xdr:colOff>952500</xdr:colOff>
          <xdr:row>35</xdr:row>
          <xdr:rowOff>438150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02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32</xdr:row>
          <xdr:rowOff>152400</xdr:rowOff>
        </xdr:from>
        <xdr:to>
          <xdr:col>3</xdr:col>
          <xdr:colOff>314325</xdr:colOff>
          <xdr:row>34</xdr:row>
          <xdr:rowOff>38100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02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1085850</xdr:colOff>
          <xdr:row>32</xdr:row>
          <xdr:rowOff>152400</xdr:rowOff>
        </xdr:from>
        <xdr:to>
          <xdr:col>3</xdr:col>
          <xdr:colOff>1304925</xdr:colOff>
          <xdr:row>34</xdr:row>
          <xdr:rowOff>38100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02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22</xdr:row>
          <xdr:rowOff>180975</xdr:rowOff>
        </xdr:from>
        <xdr:to>
          <xdr:col>3</xdr:col>
          <xdr:colOff>352425</xdr:colOff>
          <xdr:row>24</xdr:row>
          <xdr:rowOff>19050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4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27</xdr:row>
          <xdr:rowOff>161925</xdr:rowOff>
        </xdr:from>
        <xdr:to>
          <xdr:col>3</xdr:col>
          <xdr:colOff>304800</xdr:colOff>
          <xdr:row>29</xdr:row>
          <xdr:rowOff>19050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4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26</xdr:row>
          <xdr:rowOff>161925</xdr:rowOff>
        </xdr:from>
        <xdr:to>
          <xdr:col>3</xdr:col>
          <xdr:colOff>323850</xdr:colOff>
          <xdr:row>28</xdr:row>
          <xdr:rowOff>19050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4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30</xdr:row>
          <xdr:rowOff>161925</xdr:rowOff>
        </xdr:from>
        <xdr:to>
          <xdr:col>3</xdr:col>
          <xdr:colOff>304800</xdr:colOff>
          <xdr:row>32</xdr:row>
          <xdr:rowOff>19050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4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31</xdr:row>
          <xdr:rowOff>161925</xdr:rowOff>
        </xdr:from>
        <xdr:to>
          <xdr:col>3</xdr:col>
          <xdr:colOff>285750</xdr:colOff>
          <xdr:row>33</xdr:row>
          <xdr:rowOff>19050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4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29</xdr:row>
          <xdr:rowOff>161925</xdr:rowOff>
        </xdr:from>
        <xdr:to>
          <xdr:col>3</xdr:col>
          <xdr:colOff>314325</xdr:colOff>
          <xdr:row>31</xdr:row>
          <xdr:rowOff>19050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4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28</xdr:row>
          <xdr:rowOff>161925</xdr:rowOff>
        </xdr:from>
        <xdr:to>
          <xdr:col>3</xdr:col>
          <xdr:colOff>304800</xdr:colOff>
          <xdr:row>30</xdr:row>
          <xdr:rowOff>19050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4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32</xdr:row>
          <xdr:rowOff>152400</xdr:rowOff>
        </xdr:from>
        <xdr:to>
          <xdr:col>3</xdr:col>
          <xdr:colOff>295275</xdr:colOff>
          <xdr:row>34</xdr:row>
          <xdr:rowOff>19050</xdr:rowOff>
        </xdr:to>
        <xdr:sp macro="" textlink="">
          <xdr:nvSpPr>
            <xdr:cNvPr id="17435" name="Check Box 27" hidden="1">
              <a:extLst>
                <a:ext uri="{63B3BB69-23CF-44E3-9099-C40C66FF867C}">
                  <a14:compatExt spid="_x0000_s17435"/>
                </a:ext>
                <a:ext uri="{FF2B5EF4-FFF2-40B4-BE49-F238E27FC236}">
                  <a16:creationId xmlns:a16="http://schemas.microsoft.com/office/drawing/2014/main" id="{00000000-0008-0000-04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33</xdr:row>
          <xdr:rowOff>152400</xdr:rowOff>
        </xdr:from>
        <xdr:to>
          <xdr:col>3</xdr:col>
          <xdr:colOff>314325</xdr:colOff>
          <xdr:row>35</xdr:row>
          <xdr:rowOff>19050</xdr:rowOff>
        </xdr:to>
        <xdr:sp macro="" textlink="">
          <xdr:nvSpPr>
            <xdr:cNvPr id="17437" name="Check Box 29" hidden="1">
              <a:extLst>
                <a:ext uri="{63B3BB69-23CF-44E3-9099-C40C66FF867C}">
                  <a14:compatExt spid="_x0000_s17437"/>
                </a:ext>
                <a:ext uri="{FF2B5EF4-FFF2-40B4-BE49-F238E27FC236}">
                  <a16:creationId xmlns:a16="http://schemas.microsoft.com/office/drawing/2014/main" id="{00000000-0008-0000-04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13</xdr:row>
          <xdr:rowOff>190500</xdr:rowOff>
        </xdr:from>
        <xdr:to>
          <xdr:col>3</xdr:col>
          <xdr:colOff>285750</xdr:colOff>
          <xdr:row>13</xdr:row>
          <xdr:rowOff>438150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4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13</xdr:row>
          <xdr:rowOff>190500</xdr:rowOff>
        </xdr:from>
        <xdr:to>
          <xdr:col>3</xdr:col>
          <xdr:colOff>847725</xdr:colOff>
          <xdr:row>13</xdr:row>
          <xdr:rowOff>438150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4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14</xdr:row>
          <xdr:rowOff>66675</xdr:rowOff>
        </xdr:from>
        <xdr:to>
          <xdr:col>3</xdr:col>
          <xdr:colOff>285750</xdr:colOff>
          <xdr:row>14</xdr:row>
          <xdr:rowOff>314325</xdr:rowOff>
        </xdr:to>
        <xdr:sp macro="" textlink="">
          <xdr:nvSpPr>
            <xdr:cNvPr id="17457" name="Check Box 49" hidden="1">
              <a:extLst>
                <a:ext uri="{63B3BB69-23CF-44E3-9099-C40C66FF867C}">
                  <a14:compatExt spid="_x0000_s17457"/>
                </a:ext>
                <a:ext uri="{FF2B5EF4-FFF2-40B4-BE49-F238E27FC236}">
                  <a16:creationId xmlns:a16="http://schemas.microsoft.com/office/drawing/2014/main" id="{00000000-0008-0000-04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14</xdr:row>
          <xdr:rowOff>66675</xdr:rowOff>
        </xdr:from>
        <xdr:to>
          <xdr:col>3</xdr:col>
          <xdr:colOff>847725</xdr:colOff>
          <xdr:row>14</xdr:row>
          <xdr:rowOff>314325</xdr:rowOff>
        </xdr:to>
        <xdr:sp macro="" textlink="">
          <xdr:nvSpPr>
            <xdr:cNvPr id="17458" name="Check Box 50" hidden="1">
              <a:extLst>
                <a:ext uri="{63B3BB69-23CF-44E3-9099-C40C66FF867C}">
                  <a14:compatExt spid="_x0000_s17458"/>
                </a:ext>
                <a:ext uri="{FF2B5EF4-FFF2-40B4-BE49-F238E27FC236}">
                  <a16:creationId xmlns:a16="http://schemas.microsoft.com/office/drawing/2014/main" id="{00000000-0008-0000-04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17</xdr:row>
          <xdr:rowOff>209550</xdr:rowOff>
        </xdr:from>
        <xdr:to>
          <xdr:col>3</xdr:col>
          <xdr:colOff>285750</xdr:colOff>
          <xdr:row>17</xdr:row>
          <xdr:rowOff>457200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4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17</xdr:row>
          <xdr:rowOff>209550</xdr:rowOff>
        </xdr:from>
        <xdr:to>
          <xdr:col>3</xdr:col>
          <xdr:colOff>847725</xdr:colOff>
          <xdr:row>17</xdr:row>
          <xdr:rowOff>457200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4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21</xdr:row>
          <xdr:rowOff>381000</xdr:rowOff>
        </xdr:from>
        <xdr:to>
          <xdr:col>3</xdr:col>
          <xdr:colOff>371475</xdr:colOff>
          <xdr:row>23</xdr:row>
          <xdr:rowOff>28575</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4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23</xdr:row>
          <xdr:rowOff>180975</xdr:rowOff>
        </xdr:from>
        <xdr:to>
          <xdr:col>3</xdr:col>
          <xdr:colOff>352425</xdr:colOff>
          <xdr:row>25</xdr:row>
          <xdr:rowOff>19050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4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25</xdr:row>
          <xdr:rowOff>161925</xdr:rowOff>
        </xdr:from>
        <xdr:to>
          <xdr:col>3</xdr:col>
          <xdr:colOff>323850</xdr:colOff>
          <xdr:row>27</xdr:row>
          <xdr:rowOff>19050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4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24</xdr:row>
          <xdr:rowOff>161925</xdr:rowOff>
        </xdr:from>
        <xdr:to>
          <xdr:col>3</xdr:col>
          <xdr:colOff>323850</xdr:colOff>
          <xdr:row>26</xdr:row>
          <xdr:rowOff>19050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4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34</xdr:row>
          <xdr:rowOff>171450</xdr:rowOff>
        </xdr:from>
        <xdr:to>
          <xdr:col>3</xdr:col>
          <xdr:colOff>314325</xdr:colOff>
          <xdr:row>36</xdr:row>
          <xdr:rowOff>38100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4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35</xdr:row>
          <xdr:rowOff>171450</xdr:rowOff>
        </xdr:from>
        <xdr:to>
          <xdr:col>3</xdr:col>
          <xdr:colOff>314325</xdr:colOff>
          <xdr:row>37</xdr:row>
          <xdr:rowOff>38100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4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38</xdr:row>
          <xdr:rowOff>152400</xdr:rowOff>
        </xdr:from>
        <xdr:to>
          <xdr:col>3</xdr:col>
          <xdr:colOff>285750</xdr:colOff>
          <xdr:row>38</xdr:row>
          <xdr:rowOff>400050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4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38</xdr:row>
          <xdr:rowOff>152400</xdr:rowOff>
        </xdr:from>
        <xdr:to>
          <xdr:col>3</xdr:col>
          <xdr:colOff>847725</xdr:colOff>
          <xdr:row>38</xdr:row>
          <xdr:rowOff>400050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4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39</xdr:row>
          <xdr:rowOff>66675</xdr:rowOff>
        </xdr:from>
        <xdr:to>
          <xdr:col>3</xdr:col>
          <xdr:colOff>285750</xdr:colOff>
          <xdr:row>39</xdr:row>
          <xdr:rowOff>314325</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4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39</xdr:row>
          <xdr:rowOff>76200</xdr:rowOff>
        </xdr:from>
        <xdr:to>
          <xdr:col>3</xdr:col>
          <xdr:colOff>876300</xdr:colOff>
          <xdr:row>39</xdr:row>
          <xdr:rowOff>323850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4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1133475</xdr:colOff>
          <xdr:row>39</xdr:row>
          <xdr:rowOff>76200</xdr:rowOff>
        </xdr:from>
        <xdr:to>
          <xdr:col>3</xdr:col>
          <xdr:colOff>1371600</xdr:colOff>
          <xdr:row>39</xdr:row>
          <xdr:rowOff>323850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4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41</xdr:row>
          <xdr:rowOff>66675</xdr:rowOff>
        </xdr:from>
        <xdr:to>
          <xdr:col>3</xdr:col>
          <xdr:colOff>285750</xdr:colOff>
          <xdr:row>41</xdr:row>
          <xdr:rowOff>314325</xdr:rowOff>
        </xdr:to>
        <xdr:sp macro="" textlink="">
          <xdr:nvSpPr>
            <xdr:cNvPr id="17485" name="Check Box 77" hidden="1">
              <a:extLst>
                <a:ext uri="{63B3BB69-23CF-44E3-9099-C40C66FF867C}">
                  <a14:compatExt spid="_x0000_s17485"/>
                </a:ext>
                <a:ext uri="{FF2B5EF4-FFF2-40B4-BE49-F238E27FC236}">
                  <a16:creationId xmlns:a16="http://schemas.microsoft.com/office/drawing/2014/main" id="{00000000-0008-0000-04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609600</xdr:colOff>
          <xdr:row>41</xdr:row>
          <xdr:rowOff>76200</xdr:rowOff>
        </xdr:from>
        <xdr:to>
          <xdr:col>3</xdr:col>
          <xdr:colOff>847725</xdr:colOff>
          <xdr:row>41</xdr:row>
          <xdr:rowOff>323850</xdr:rowOff>
        </xdr:to>
        <xdr:sp macro="" textlink="">
          <xdr:nvSpPr>
            <xdr:cNvPr id="17486" name="Check Box 78" hidden="1">
              <a:extLst>
                <a:ext uri="{63B3BB69-23CF-44E3-9099-C40C66FF867C}">
                  <a14:compatExt spid="_x0000_s17486"/>
                </a:ext>
                <a:ext uri="{FF2B5EF4-FFF2-40B4-BE49-F238E27FC236}">
                  <a16:creationId xmlns:a16="http://schemas.microsoft.com/office/drawing/2014/main" id="{00000000-0008-0000-04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42</xdr:row>
          <xdr:rowOff>190500</xdr:rowOff>
        </xdr:from>
        <xdr:to>
          <xdr:col>3</xdr:col>
          <xdr:colOff>285750</xdr:colOff>
          <xdr:row>42</xdr:row>
          <xdr:rowOff>438150</xdr:rowOff>
        </xdr:to>
        <xdr:sp macro="" textlink="">
          <xdr:nvSpPr>
            <xdr:cNvPr id="17487" name="Check Box 79" hidden="1">
              <a:extLst>
                <a:ext uri="{63B3BB69-23CF-44E3-9099-C40C66FF867C}">
                  <a14:compatExt spid="_x0000_s17487"/>
                </a:ext>
                <a:ext uri="{FF2B5EF4-FFF2-40B4-BE49-F238E27FC236}">
                  <a16:creationId xmlns:a16="http://schemas.microsoft.com/office/drawing/2014/main" id="{00000000-0008-0000-04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42</xdr:row>
          <xdr:rowOff>200025</xdr:rowOff>
        </xdr:from>
        <xdr:to>
          <xdr:col>3</xdr:col>
          <xdr:colOff>876300</xdr:colOff>
          <xdr:row>42</xdr:row>
          <xdr:rowOff>447675</xdr:rowOff>
        </xdr:to>
        <xdr:sp macro="" textlink="">
          <xdr:nvSpPr>
            <xdr:cNvPr id="17488" name="Check Box 80" hidden="1">
              <a:extLst>
                <a:ext uri="{63B3BB69-23CF-44E3-9099-C40C66FF867C}">
                  <a14:compatExt spid="_x0000_s17488"/>
                </a:ext>
                <a:ext uri="{FF2B5EF4-FFF2-40B4-BE49-F238E27FC236}">
                  <a16:creationId xmlns:a16="http://schemas.microsoft.com/office/drawing/2014/main" id="{00000000-0008-0000-04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1133475</xdr:colOff>
          <xdr:row>42</xdr:row>
          <xdr:rowOff>190500</xdr:rowOff>
        </xdr:from>
        <xdr:to>
          <xdr:col>3</xdr:col>
          <xdr:colOff>1371600</xdr:colOff>
          <xdr:row>42</xdr:row>
          <xdr:rowOff>438150</xdr:rowOff>
        </xdr:to>
        <xdr:sp macro="" textlink="">
          <xdr:nvSpPr>
            <xdr:cNvPr id="17489" name="Check Box 81" hidden="1">
              <a:extLst>
                <a:ext uri="{63B3BB69-23CF-44E3-9099-C40C66FF867C}">
                  <a14:compatExt spid="_x0000_s17489"/>
                </a:ext>
                <a:ext uri="{FF2B5EF4-FFF2-40B4-BE49-F238E27FC236}">
                  <a16:creationId xmlns:a16="http://schemas.microsoft.com/office/drawing/2014/main" id="{00000000-0008-0000-04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104775</xdr:colOff>
          <xdr:row>12</xdr:row>
          <xdr:rowOff>0</xdr:rowOff>
        </xdr:from>
        <xdr:to>
          <xdr:col>3</xdr:col>
          <xdr:colOff>371475</xdr:colOff>
          <xdr:row>13</xdr:row>
          <xdr:rowOff>19050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5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14</xdr:row>
          <xdr:rowOff>200025</xdr:rowOff>
        </xdr:from>
        <xdr:to>
          <xdr:col>3</xdr:col>
          <xdr:colOff>647700</xdr:colOff>
          <xdr:row>15</xdr:row>
          <xdr:rowOff>190500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5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13</xdr:row>
          <xdr:rowOff>200025</xdr:rowOff>
        </xdr:from>
        <xdr:to>
          <xdr:col>3</xdr:col>
          <xdr:colOff>647700</xdr:colOff>
          <xdr:row>14</xdr:row>
          <xdr:rowOff>190500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5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12</xdr:row>
          <xdr:rowOff>200025</xdr:rowOff>
        </xdr:from>
        <xdr:to>
          <xdr:col>3</xdr:col>
          <xdr:colOff>647700</xdr:colOff>
          <xdr:row>13</xdr:row>
          <xdr:rowOff>190500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5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15</xdr:row>
          <xdr:rowOff>200025</xdr:rowOff>
        </xdr:from>
        <xdr:to>
          <xdr:col>3</xdr:col>
          <xdr:colOff>647700</xdr:colOff>
          <xdr:row>16</xdr:row>
          <xdr:rowOff>190500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5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10</xdr:col>
      <xdr:colOff>63500</xdr:colOff>
      <xdr:row>0</xdr:row>
      <xdr:rowOff>28575</xdr:rowOff>
    </xdr:from>
    <xdr:to>
      <xdr:col>10</xdr:col>
      <xdr:colOff>1576918</xdr:colOff>
      <xdr:row>0</xdr:row>
      <xdr:rowOff>333375</xdr:rowOff>
    </xdr:to>
    <xdr:sp macro="" textlink="">
      <xdr:nvSpPr>
        <xdr:cNvPr id="3" name="Flecha: hacia la izquierda 2">
          <a:extLst>
            <a:ext uri="{FF2B5EF4-FFF2-40B4-BE49-F238E27FC236}">
              <a16:creationId xmlns:a16="http://schemas.microsoft.com/office/drawing/2014/main" id="{00000000-0008-0000-0600-000003000000}"/>
            </a:ext>
          </a:extLst>
        </xdr:cNvPr>
        <xdr:cNvSpPr/>
      </xdr:nvSpPr>
      <xdr:spPr>
        <a:xfrm>
          <a:off x="8359775" y="28575"/>
          <a:ext cx="1503893"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28575</xdr:colOff>
      <xdr:row>0</xdr:row>
      <xdr:rowOff>28575</xdr:rowOff>
    </xdr:from>
    <xdr:to>
      <xdr:col>11</xdr:col>
      <xdr:colOff>19050</xdr:colOff>
      <xdr:row>0</xdr:row>
      <xdr:rowOff>333375</xdr:rowOff>
    </xdr:to>
    <xdr:sp macro="" textlink="">
      <xdr:nvSpPr>
        <xdr:cNvPr id="5" name="Flecha: hacia la izquierda 1">
          <a:extLst>
            <a:ext uri="{FF2B5EF4-FFF2-40B4-BE49-F238E27FC236}">
              <a16:creationId xmlns:a16="http://schemas.microsoft.com/office/drawing/2014/main" id="{00000000-0008-0000-0700-000005000000}"/>
            </a:ext>
          </a:extLst>
        </xdr:cNvPr>
        <xdr:cNvSpPr/>
      </xdr:nvSpPr>
      <xdr:spPr>
        <a:xfrm>
          <a:off x="8343900" y="28575"/>
          <a:ext cx="1562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196</xdr:row>
      <xdr:rowOff>38100</xdr:rowOff>
    </xdr:from>
    <xdr:to>
      <xdr:col>4</xdr:col>
      <xdr:colOff>715494</xdr:colOff>
      <xdr:row>209</xdr:row>
      <xdr:rowOff>95250</xdr:rowOff>
    </xdr:to>
    <xdr:sp macro="" textlink="">
      <xdr:nvSpPr>
        <xdr:cNvPr id="3" name="Text Box 2">
          <a:extLst>
            <a:ext uri="{FF2B5EF4-FFF2-40B4-BE49-F238E27FC236}">
              <a16:creationId xmlns:a16="http://schemas.microsoft.com/office/drawing/2014/main" id="{00000000-0008-0000-0800-000003000000}"/>
            </a:ext>
          </a:extLst>
        </xdr:cNvPr>
        <xdr:cNvSpPr txBox="1">
          <a:spLocks noChangeArrowheads="1"/>
        </xdr:cNvSpPr>
      </xdr:nvSpPr>
      <xdr:spPr bwMode="auto">
        <a:xfrm>
          <a:off x="0" y="61928188"/>
          <a:ext cx="7888940" cy="2781300"/>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GB" sz="1000" b="1" i="0" u="none" strike="noStrike" baseline="0">
              <a:solidFill>
                <a:srgbClr val="000000"/>
              </a:solidFill>
              <a:latin typeface="Arial"/>
              <a:cs typeface="Arial"/>
            </a:rPr>
            <a:t>INSPECTION REPORT FORM: B9</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AUTOLOGOUS</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INSPECTOR: Complete the following data chart for the audited items from the MED-A forms. Tick OK (where verified from source data) or not OK (where form does not agree with source data or source data missing) and add comments as appropriate.</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forms first list the 5 specific data items (slightly different for allogeneic and autologous transplants) which must be audited on at least 3 patient records of each type of transplant.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Following these specified items, 5 blank spaces are given which can be used to audit other items of your choice taken from the Med-A forms provided by the centre. Alternatively if you have found errors in the specific 5 data points you may wish to check one or more of these in more, or all patients.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total of 30 data points must be audited.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See detailed instructions above.</a:t>
          </a:r>
        </a:p>
        <a:p>
          <a:pPr algn="l" rtl="0">
            <a:defRPr sz="1000"/>
          </a:pPr>
          <a:endParaRPr lang="en-GB" sz="1000" b="0" i="0" u="none" strike="noStrike" baseline="0">
            <a:solidFill>
              <a:srgbClr val="000000"/>
            </a:solidFill>
            <a:latin typeface="Arial"/>
            <a:cs typeface="Arial"/>
          </a:endParaRPr>
        </a:p>
      </xdr:txBody>
    </xdr:sp>
    <xdr:clientData/>
  </xdr:twoCellAnchor>
  <xdr:twoCellAnchor>
    <xdr:from>
      <xdr:col>0</xdr:col>
      <xdr:colOff>0</xdr:colOff>
      <xdr:row>46</xdr:row>
      <xdr:rowOff>133349</xdr:rowOff>
    </xdr:from>
    <xdr:to>
      <xdr:col>3</xdr:col>
      <xdr:colOff>5181599</xdr:colOff>
      <xdr:row>59</xdr:row>
      <xdr:rowOff>161925</xdr:rowOff>
    </xdr:to>
    <xdr:sp macro="" textlink="">
      <xdr:nvSpPr>
        <xdr:cNvPr id="19" name="Text Box 18">
          <a:extLst>
            <a:ext uri="{FF2B5EF4-FFF2-40B4-BE49-F238E27FC236}">
              <a16:creationId xmlns:a16="http://schemas.microsoft.com/office/drawing/2014/main" id="{00000000-0008-0000-0800-000013000000}"/>
            </a:ext>
          </a:extLst>
        </xdr:cNvPr>
        <xdr:cNvSpPr txBox="1">
          <a:spLocks noChangeArrowheads="1"/>
        </xdr:cNvSpPr>
      </xdr:nvSpPr>
      <xdr:spPr bwMode="auto">
        <a:xfrm>
          <a:off x="0" y="9705974"/>
          <a:ext cx="7972424" cy="2505076"/>
        </a:xfrm>
        <a:prstGeom prst="rect">
          <a:avLst/>
        </a:prstGeom>
        <a:solidFill>
          <a:srgbClr val="FFFFFF"/>
        </a:solidFill>
        <a:ln w="9525">
          <a:noFill/>
          <a:miter lim="800000"/>
          <a:headEnd/>
          <a:tailEnd/>
        </a:ln>
      </xdr:spPr>
      <xdr:txBody>
        <a:bodyPr vertOverflow="clip" wrap="square" lIns="36576" tIns="22860" rIns="0" bIns="0" anchor="t" upright="1"/>
        <a:lstStyle/>
        <a:p>
          <a:pPr algn="l" rtl="0">
            <a:defRPr sz="1000"/>
          </a:pPr>
          <a:r>
            <a:rPr lang="en-GB" sz="1000" b="1" i="0" u="none" strike="noStrike" baseline="0">
              <a:solidFill>
                <a:srgbClr val="000000"/>
              </a:solidFill>
              <a:latin typeface="Arial"/>
              <a:cs typeface="Arial"/>
            </a:rPr>
            <a:t>INSPECTION REPORT FORM: B9</a:t>
          </a:r>
          <a:r>
            <a:rPr lang="en-GB" sz="1000" b="0" i="0" u="none" strike="noStrike" baseline="0">
              <a:solidFill>
                <a:srgbClr val="000000"/>
              </a:solidFill>
              <a:latin typeface="Arial"/>
              <a:cs typeface="Arial"/>
            </a:rPr>
            <a:t>          </a:t>
          </a:r>
          <a:r>
            <a:rPr lang="en-GB" sz="1000" b="1" i="0" u="none" strike="noStrike" baseline="0">
              <a:solidFill>
                <a:srgbClr val="000000"/>
              </a:solidFill>
              <a:latin typeface="Arial"/>
              <a:cs typeface="Arial"/>
            </a:rPr>
            <a:t>ALLOGENEIC</a:t>
          </a: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INSPECTOR: Complete the following data chart for the audited items from the MED-A forms. Tick OK (where verified from source data) or not OK (where form does not agree with source data or source data missing) and add comments as appropriate.</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The forms first list the 5 specific data items (slightly different for allogeneic and autologous transplants) which must be audited on at least 3 patient records of each type of transplant.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Following these specified items, 5 blank spaces are given which can be used to audit other items of your choice taken from the Med-A forms provided by the centre. Alternatively if you have found errors in the specific 5 data points you may wish to check one or more of these in more, or all patients.</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A total of 30 data points must be audited.  </a:t>
          </a:r>
        </a:p>
        <a:p>
          <a:pPr algn="l" rtl="0">
            <a:defRPr sz="1000"/>
          </a:pPr>
          <a:endParaRPr lang="en-GB" sz="1000" b="0" i="0" u="none" strike="noStrike" baseline="0">
            <a:solidFill>
              <a:srgbClr val="000000"/>
            </a:solidFill>
            <a:latin typeface="Arial"/>
            <a:cs typeface="Arial"/>
          </a:endParaRPr>
        </a:p>
        <a:p>
          <a:pPr algn="l" rtl="0">
            <a:defRPr sz="1000"/>
          </a:pPr>
          <a:r>
            <a:rPr lang="en-GB" sz="1000" b="0" i="0" u="none" strike="noStrike" baseline="0">
              <a:solidFill>
                <a:srgbClr val="000000"/>
              </a:solidFill>
              <a:latin typeface="Arial"/>
              <a:cs typeface="Arial"/>
            </a:rPr>
            <a:t>See detailed instructions above.</a:t>
          </a:r>
        </a:p>
        <a:p>
          <a:pPr algn="l" rtl="0">
            <a:defRPr sz="1000"/>
          </a:pPr>
          <a:endParaRPr lang="en-GB" sz="1000" b="0" i="0" u="none" strike="noStrike" baseline="0">
            <a:solidFill>
              <a:srgbClr val="000000"/>
            </a:solidFill>
            <a:latin typeface="Arial"/>
            <a:cs typeface="Aria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28575</xdr:colOff>
      <xdr:row>0</xdr:row>
      <xdr:rowOff>28575</xdr:rowOff>
    </xdr:from>
    <xdr:to>
      <xdr:col>10</xdr:col>
      <xdr:colOff>19050</xdr:colOff>
      <xdr:row>0</xdr:row>
      <xdr:rowOff>333375</xdr:rowOff>
    </xdr:to>
    <xdr:sp macro="" textlink="">
      <xdr:nvSpPr>
        <xdr:cNvPr id="3" name="Flecha: hacia la izquierda 1">
          <a:extLst>
            <a:ext uri="{FF2B5EF4-FFF2-40B4-BE49-F238E27FC236}">
              <a16:creationId xmlns:a16="http://schemas.microsoft.com/office/drawing/2014/main" id="{00000000-0008-0000-0900-000003000000}"/>
            </a:ext>
          </a:extLst>
        </xdr:cNvPr>
        <xdr:cNvSpPr/>
      </xdr:nvSpPr>
      <xdr:spPr>
        <a:xfrm>
          <a:off x="7705725" y="28575"/>
          <a:ext cx="1181100" cy="3048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100"/>
            <a:t>Auto-complete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bmt/Dropbox%20(EBMT)/Documentation/Standards,%20Manual%20&amp;%20Checklist/2017%20Comparison%20table%20ed%204-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s 4th to 7th"/>
      <sheetName val="Breakdown-Area"/>
      <sheetName val="Breakdown-Parts"/>
      <sheetName val="Breakdown-general"/>
      <sheetName val="Total items"/>
      <sheetName val="7th ed contents"/>
      <sheetName val="Edition-to-edition count"/>
      <sheetName val="Definitions"/>
      <sheetName val="7th side-by-side"/>
      <sheetName val="7th side-by-side (2)"/>
      <sheetName val="6th ed. Side-by-Side"/>
      <sheetName val="Labels"/>
      <sheetName val="Hoja1"/>
      <sheetName val="Breakdown (2)"/>
      <sheetName val="Breakdown"/>
      <sheetName val="Hoja2"/>
    </sheetNames>
    <sheetDataSet>
      <sheetData sheetId="0">
        <row r="3">
          <cell r="I3">
            <v>1</v>
          </cell>
          <cell r="J3" t="str">
            <v/>
          </cell>
          <cell r="K3" t="str">
            <v>INTERNATIONAL STANDARDS FOR HEMATOPOIETIC CELLULAR THERAPY PRODUCT COLLECTION, PROCESSING, AND ADMINISTRATION</v>
          </cell>
        </row>
        <row r="4">
          <cell r="I4" t="str">
            <v>01.01</v>
          </cell>
          <cell r="J4">
            <v>1.01E+18</v>
          </cell>
          <cell r="K4" t="str">
            <v>The Clinical Program shall consist of an integrated medical team that includes a Clinical Program Director(s) housed in a defined location(s).</v>
          </cell>
        </row>
        <row r="5">
          <cell r="I5" t="str">
            <v>01.01.01</v>
          </cell>
          <cell r="J5">
            <v>1.0101E+18</v>
          </cell>
          <cell r="K5" t="str">
            <v>The Clinical Program shall demonstrate common staff training, protocols, procedures, quality management systems, clinical outcome analysis, and regular interaction among all clinical sites.</v>
          </cell>
        </row>
        <row r="6">
          <cell r="I6" t="str">
            <v>01.02</v>
          </cell>
          <cell r="J6">
            <v>1.02E+18</v>
          </cell>
          <cell r="K6" t="str">
            <v>The Clinical Program shall use cell collection and processing facilities that meet FACT-JACIE Standards with respect to their interactions with the Clinical Program.</v>
          </cell>
        </row>
        <row r="7">
          <cell r="I7" t="str">
            <v>1.2.1</v>
          </cell>
          <cell r="J7">
            <v>1.0201E+18</v>
          </cell>
          <cell r="K7" t="str">
            <v>If cellular therapy products are received directly by the Clinical Program from a third-party provider, the following responsibilities at a minimum shall be defined in a written agreement:</v>
          </cell>
        </row>
        <row r="8">
          <cell r="I8" t="str">
            <v>1.2.1.1</v>
          </cell>
          <cell r="J8">
            <v>1.020101E+18</v>
          </cell>
          <cell r="K8" t="str">
            <v>Traceability and chain of custody of cellular therapy products.</v>
          </cell>
        </row>
        <row r="9">
          <cell r="I9" t="str">
            <v>1.2.1.2</v>
          </cell>
          <cell r="J9">
            <v>1.020102E+18</v>
          </cell>
          <cell r="K9" t="str">
            <v>Cellular therapy product storage and distribution.</v>
          </cell>
        </row>
        <row r="10">
          <cell r="I10" t="str">
            <v>1.2.1.3</v>
          </cell>
          <cell r="J10">
            <v>1.020103E+18</v>
          </cell>
          <cell r="K10" t="str">
            <v>Verification of cellular therapy product identity.</v>
          </cell>
        </row>
        <row r="11">
          <cell r="I11" t="str">
            <v>B1.2.1.3</v>
          </cell>
          <cell r="J11" t="e">
            <v>#VALUE!</v>
          </cell>
          <cell r="K11" t="str">
            <v>Verification of cellular therapy product identity.</v>
          </cell>
        </row>
        <row r="12">
          <cell r="I12" t="str">
            <v>B1.2.1.4</v>
          </cell>
          <cell r="J12" t="e">
            <v>#VALUE!</v>
          </cell>
          <cell r="K12" t="str">
            <v>Review and verification of product specifications provided by the manufacturer, if applicable.</v>
          </cell>
        </row>
        <row r="13">
          <cell r="I13" t="str">
            <v>B1.2.1.5</v>
          </cell>
          <cell r="J13" t="e">
            <v>#VALUE!</v>
          </cell>
          <cell r="K13" t="str">
            <v>Readily available access to a summary of documents used to determine allogeneic donor eligibility.</v>
          </cell>
        </row>
        <row r="14">
          <cell r="I14" t="str">
            <v>01.03</v>
          </cell>
          <cell r="J14">
            <v>1.03E+18</v>
          </cell>
          <cell r="K14" t="str">
            <v>The Clinical Program shall abide by all applicable laws and regulations.</v>
          </cell>
        </row>
        <row r="15">
          <cell r="I15" t="str">
            <v>01.03.01</v>
          </cell>
          <cell r="J15">
            <v>1.0301E+18</v>
          </cell>
          <cell r="K15" t="str">
            <v>The Clinical Program shall be licensed, registered, or accredited as required by the appropriate governmental authorities for the activities performed.</v>
          </cell>
        </row>
        <row r="16">
          <cell r="I16" t="str">
            <v>01.04</v>
          </cell>
          <cell r="J16">
            <v>1.04E+18</v>
          </cell>
          <cell r="K16" t="str">
            <v>The Clinical Program shall have a designated transplant team that includes a Clinical Program Director, a Quality Manager, and a minimum of one (1) additional attending transplant physician. The designated transplant team shall have been in place for at least twelve (12) months preceding initial accreditation.</v>
          </cell>
        </row>
        <row r="17">
          <cell r="I17" t="str">
            <v>01.05</v>
          </cell>
          <cell r="J17">
            <v>1.05E+18</v>
          </cell>
          <cell r="K17" t="str">
            <v>The Clinical Program shall comply with the Minimum Number of New Patients for Accreditation table in Appendix _.</v>
          </cell>
        </row>
        <row r="18">
          <cell r="I18" t="str">
            <v>B1.5</v>
          </cell>
          <cell r="J18" t="e">
            <v>#VALUE!</v>
          </cell>
          <cell r="K18" t="str">
            <v>The Clinical Program shall comply with the Minimum Number of New Patients for Accreditation table in Appendix _.</v>
          </cell>
        </row>
        <row r="19">
          <cell r="J19" t="e">
            <v>#VALUE!</v>
          </cell>
        </row>
        <row r="20">
          <cell r="J20" t="e">
            <v>#VALUE!</v>
          </cell>
        </row>
        <row r="21">
          <cell r="J21" t="e">
            <v>#VALUE!</v>
          </cell>
        </row>
        <row r="22">
          <cell r="J22" t="e">
            <v>#VALUE!</v>
          </cell>
        </row>
        <row r="23">
          <cell r="J23" t="e">
            <v>#VALUE!</v>
          </cell>
        </row>
        <row r="24">
          <cell r="I24">
            <v>2</v>
          </cell>
          <cell r="J24" t="str">
            <v/>
          </cell>
          <cell r="K24" t="str">
            <v>CLINICAL UNIT</v>
          </cell>
        </row>
        <row r="25">
          <cell r="I25" t="str">
            <v>02.01</v>
          </cell>
          <cell r="J25">
            <v>2.01E+18</v>
          </cell>
          <cell r="K25" t="str">
            <v>There shall be a designated inpatient unit of appropriate location and adequate space and design that minimizes airborne microbial contamination.</v>
          </cell>
        </row>
        <row r="26">
          <cell r="I26" t="str">
            <v>02.02</v>
          </cell>
          <cell r="J26">
            <v>2.02E+18</v>
          </cell>
          <cell r="K26" t="str">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v>
          </cell>
        </row>
        <row r="27">
          <cell r="I27" t="str">
            <v>B2.2</v>
          </cell>
          <cell r="J27" t="e">
            <v>#VALUE!</v>
          </cell>
          <cell r="K27" t="str">
            <v>There shall be a designated outpatient care area that protects the patient from transmission of infectious agents and allows, as necessary, for appropriate patient isolation; confidential examination and evaluation; and administration of intravenous fluids, medications, or blood products.</v>
          </cell>
        </row>
        <row r="28">
          <cell r="J28" t="e">
            <v>#VALUE!</v>
          </cell>
        </row>
        <row r="29">
          <cell r="J29" t="e">
            <v>#VALUE!</v>
          </cell>
        </row>
        <row r="30">
          <cell r="I30" t="str">
            <v>02.03</v>
          </cell>
          <cell r="J30" t="str">
            <v/>
          </cell>
          <cell r="K30" t="str">
            <v>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v>
          </cell>
        </row>
        <row r="31">
          <cell r="I31" t="str">
            <v>B2.3</v>
          </cell>
          <cell r="J31" t="e">
            <v>#VALUE!</v>
          </cell>
          <cell r="K31" t="str">
            <v>When the preparative regimen, cellular therapy product administration, or initial post-transplant care is provided in an ambulatory setting, there shall be a designated area with appropriate location and adequate space and design to minimize the risk of airborne microbial contamination.</v>
          </cell>
        </row>
        <row r="32">
          <cell r="I32" t="str">
            <v>02.04</v>
          </cell>
          <cell r="J32">
            <v>2.04E+18</v>
          </cell>
          <cell r="K32" t="str">
            <v>Facilities used by the Clinical Program shall be maintained in a clean, sanitary, and orderly manner.</v>
          </cell>
        </row>
        <row r="33">
          <cell r="I33" t="str">
            <v>B2.5</v>
          </cell>
          <cell r="J33" t="e">
            <v>#VALUE!</v>
          </cell>
          <cell r="K33" t="str">
            <v>There shall be adequate equipment and materials for the procedures performed.</v>
          </cell>
        </row>
        <row r="34">
          <cell r="I34" t="str">
            <v>02.05</v>
          </cell>
          <cell r="J34" t="str">
            <v/>
          </cell>
          <cell r="K34" t="str">
            <v>There shall be provisions for prompt evaluation and treatment by a transplant attending physician available on a 24-hour basis.</v>
          </cell>
        </row>
        <row r="35">
          <cell r="I35" t="str">
            <v>02.06</v>
          </cell>
          <cell r="J35" t="str">
            <v/>
          </cell>
          <cell r="K35" t="str">
            <v>There shall be written guidelines for communication, patient monitoring, and prompt transfer of patients to an intensive care unit, emergency department, or equivalent when appropriate.</v>
          </cell>
        </row>
        <row r="36">
          <cell r="I36" t="str">
            <v>B2.6</v>
          </cell>
          <cell r="J36" t="e">
            <v>#VALUE!</v>
          </cell>
          <cell r="K36" t="str">
            <v>There shall be provisions for prompt evaluation and treatment by an attending physician available on a 24-hour basis.</v>
          </cell>
        </row>
        <row r="37">
          <cell r="I37" t="str">
            <v>B2.7</v>
          </cell>
          <cell r="J37" t="e">
            <v>#VALUE!</v>
          </cell>
          <cell r="K37" t="str">
            <v>There shall be written guidelines for communication, patient monitoring, and prompt triage or transfer of patients to an intensive care unit, emergency department, or equivalent when appropriate.</v>
          </cell>
        </row>
        <row r="38">
          <cell r="I38" t="str">
            <v>02.07</v>
          </cell>
          <cell r="J38">
            <v>2.07E+18</v>
          </cell>
          <cell r="K38" t="str">
            <v>There shall be attending physician oversight if general medical physicians, physicians in training, or APPs provide care to transplant patients. The scope of responsibility of general medical physicians or APPs shall be defined.</v>
          </cell>
        </row>
        <row r="39">
          <cell r="I39" t="str">
            <v>02.08</v>
          </cell>
          <cell r="J39">
            <v>2.08E+18</v>
          </cell>
          <cell r="K39" t="str">
            <v>There shall be a pharmacy providing 24-hour availability of medications needed for the care of transplant patients.</v>
          </cell>
        </row>
        <row r="40">
          <cell r="I40" t="str">
            <v>2.8.1</v>
          </cell>
          <cell r="J40">
            <v>2.0801E+18</v>
          </cell>
          <cell r="K40" t="str">
            <v>Pharmacies shall have access to medications adequate to treat expected complications of immune effector cell administration, including cytokine release syndrome.</v>
          </cell>
        </row>
        <row r="41">
          <cell r="I41" t="str">
            <v>02.09</v>
          </cell>
          <cell r="J41">
            <v>2.09E+18</v>
          </cell>
          <cell r="K41" t="str">
            <v>There shall be access to renal support under the direction of nephrologists and trained personnel.</v>
          </cell>
        </row>
        <row r="42">
          <cell r="I42" t="str">
            <v>02.10</v>
          </cell>
          <cell r="J42">
            <v>2.1E+18</v>
          </cell>
          <cell r="K42" t="str">
            <v>There shall be 24-hour availability of CMV-appropriate and irradiated blood products needed for the care of transplant recipients.</v>
          </cell>
        </row>
        <row r="43">
          <cell r="I43" t="str">
            <v>02.11</v>
          </cell>
          <cell r="J43">
            <v>2.11E+18</v>
          </cell>
          <cell r="K43" t="str">
            <v>Clinical Programs performing allogeneic transplantation shall use HLA testing laboratories that are capable of carrying out DNA–based intermediate and high resolution HLA-typing and are appropriately accredited by the American Society for Histocompatibility and Immunogenetics (ASHI), European Federation for Immunogenetics (EFI), or other accrediting organizations providing histocompatibility services appropriate for hematopoietic cellular therapy transplant patients.</v>
          </cell>
        </row>
        <row r="44">
          <cell r="I44" t="str">
            <v>02.12</v>
          </cell>
          <cell r="J44">
            <v>2.12E+18</v>
          </cell>
          <cell r="K44" t="str">
            <v>Chimerism testing shall be performed in laboratories accredited for the techniques used.</v>
          </cell>
        </row>
        <row r="45">
          <cell r="I45" t="str">
            <v>02.13</v>
          </cell>
          <cell r="J45">
            <v>2.13E+18</v>
          </cell>
          <cell r="K45" t="str">
            <v>There shall be an intensive care unit or equivalent coverage available.</v>
          </cell>
        </row>
        <row r="46">
          <cell r="I46" t="str">
            <v>02.14</v>
          </cell>
          <cell r="J46">
            <v>2.14E+18</v>
          </cell>
          <cell r="K46" t="str">
            <v>The Clinical Program shall be operated in a manner designed to minimize risks to the health and safety of employees, patients, donors, visitors, and volunteers.</v>
          </cell>
        </row>
        <row r="47">
          <cell r="I47" t="str">
            <v>02.15</v>
          </cell>
          <cell r="J47">
            <v>2.15E+18</v>
          </cell>
          <cell r="K47" t="str">
            <v>The Clinical Program shall have a written safety manual that includes instructions for action in case of exposure, as applicable, to liquid nitrogen; communicable disease; and to chemical, biological, or radiological hazards.</v>
          </cell>
        </row>
        <row r="48">
          <cell r="I48" t="str">
            <v>B2.17</v>
          </cell>
          <cell r="J48" t="e">
            <v>#VALUE!</v>
          </cell>
          <cell r="K48" t="str">
            <v>The Clinical Program shall have a written safety manual that includes instructions for action in case of exposure, as applicable, to liquid nitrogen; communicable disease; and to chemical, biological, or radiological hazards.</v>
          </cell>
        </row>
        <row r="49">
          <cell r="I49" t="str">
            <v>B2.18</v>
          </cell>
          <cell r="J49" t="e">
            <v>#VALUE!</v>
          </cell>
          <cell r="K49" t="str">
            <v>All waste generated by the Clinical Program activities shall be disposed of in a manner that minimizes any hazard to facility personnel and to the environment in accordance with applicable laws and regulations.</v>
          </cell>
        </row>
        <row r="50">
          <cell r="I50">
            <v>3</v>
          </cell>
          <cell r="J50">
            <v>3E+18</v>
          </cell>
          <cell r="K50" t="str">
            <v>PERSONNEL</v>
          </cell>
        </row>
        <row r="51">
          <cell r="I51" t="str">
            <v>B3</v>
          </cell>
          <cell r="J51" t="e">
            <v>#VALUE!</v>
          </cell>
          <cell r="K51" t="str">
            <v>PERSONNEL</v>
          </cell>
        </row>
        <row r="52">
          <cell r="J52" t="e">
            <v>#VALUE!</v>
          </cell>
        </row>
        <row r="53">
          <cell r="J53" t="e">
            <v>#VALUE!</v>
          </cell>
        </row>
        <row r="54">
          <cell r="J54" t="e">
            <v>#VALUE!</v>
          </cell>
        </row>
        <row r="55">
          <cell r="J55" t="e">
            <v>#VALUE!</v>
          </cell>
        </row>
        <row r="56">
          <cell r="I56" t="str">
            <v>03.01</v>
          </cell>
          <cell r="J56" t="str">
            <v/>
          </cell>
          <cell r="K56" t="str">
            <v>CLINICAL PROGRAM DIRECTOR</v>
          </cell>
        </row>
        <row r="57">
          <cell r="I57" t="str">
            <v>03.01.01</v>
          </cell>
          <cell r="J57">
            <v>3.0101E+18</v>
          </cell>
          <cell r="K57" t="str">
            <v>The Clinical Program Director shall be a physician appropriately licensed or certified to practice medicine in the jurisdiction in which the Clinical Program is located and shall have achieved specialist certification in one or more of the following specialties: Hematology, Medical Oncology, Pediatric Immunology, or Pediatric Hematology/Oncology. A physician trained prior to requirements for specialty training may serve as the Clinical Program Director if he/she has documented experience in the field of HPC transplantation extending over ten (10) years.</v>
          </cell>
        </row>
        <row r="58">
          <cell r="I58" t="str">
            <v>03.01.02</v>
          </cell>
          <cell r="J58">
            <v>3.0102E+18</v>
          </cell>
          <cell r="K58" t="str">
            <v>The Clinical Program Director shall have two (2) years of experience as an attending physician responsible for the direct clinical management of HPC transplant patients in the inpatient and outpatient settings.</v>
          </cell>
        </row>
        <row r="59">
          <cell r="I59" t="str">
            <v>03.01.03</v>
          </cell>
          <cell r="J59">
            <v>3.0103E+18</v>
          </cell>
          <cell r="K59" t="str">
            <v>The Clinical Program Director shall be responsible for administrative and clinical operations, including compliance with these Standards and applicable laws and regulations.</v>
          </cell>
        </row>
        <row r="60">
          <cell r="I60" t="str">
            <v>03.01.04</v>
          </cell>
          <cell r="J60">
            <v>3.0104E+18</v>
          </cell>
          <cell r="K60" t="str">
            <v>The Clinical Program Director shall be responsible for all elements of the design of the Clinical Program including quality management, the selection and care of patients and donors, and cell collection and processing, whether internal or contracted services.</v>
          </cell>
        </row>
        <row r="61">
          <cell r="I61" t="str">
            <v>03.01.05</v>
          </cell>
          <cell r="J61">
            <v>3.0105E+18</v>
          </cell>
          <cell r="K61" t="str">
            <v>The Clinical Program Director shall have oversight of the medical care provided by all members of the Clinical Program.</v>
          </cell>
        </row>
        <row r="62">
          <cell r="I62" t="str">
            <v>03.01.05.01</v>
          </cell>
          <cell r="J62">
            <v>3.010501E+18</v>
          </cell>
          <cell r="K62" t="str">
            <v>The Clinical Program Director or designee shall be responsible for verifying the knowledge and skills of members of the Clinical Program once per accreditation cycle, at minimum.</v>
          </cell>
        </row>
        <row r="63">
          <cell r="I63" t="str">
            <v>B3.1.5.1</v>
          </cell>
          <cell r="J63" t="e">
            <v>#VALUE!</v>
          </cell>
          <cell r="K63" t="str">
            <v>The Clinical Program Director or designee shall be responsible for verifying the knowledge and skills of members of the Clinical Program once per accreditation cycle, at minimum.</v>
          </cell>
        </row>
        <row r="64">
          <cell r="I64" t="str">
            <v>03.01.06</v>
          </cell>
          <cell r="J64" t="str">
            <v/>
          </cell>
          <cell r="K64" t="str">
            <v>The Clinical Program Director shall participate in ten (10) hours of educational activities related to cellular therapy annually at a minimum.</v>
          </cell>
        </row>
        <row r="65">
          <cell r="I65" t="str">
            <v>03.01.06.01</v>
          </cell>
          <cell r="J65">
            <v>3.010601E+18</v>
          </cell>
          <cell r="K65" t="str">
            <v>Continuing education shall include, but is not limited to, activities related to the field of HPC transplantation.</v>
          </cell>
        </row>
        <row r="66">
          <cell r="I66" t="str">
            <v>03.02</v>
          </cell>
          <cell r="J66">
            <v>3.02E+18</v>
          </cell>
          <cell r="K66" t="str">
            <v>ATTENDING PHYSICIANS</v>
          </cell>
        </row>
        <row r="67">
          <cell r="I67" t="str">
            <v>03.02.01</v>
          </cell>
          <cell r="J67">
            <v>3.0201E+18</v>
          </cell>
          <cell r="K67" t="str">
            <v>Attending physicians shall be appropriately licensed to practice medicine in the jurisdiction of the Clinical Program and should be specialist certified or trained in one of the following specialties: Hematology, Medical Oncology, Immunology, or Pediatric Hematology/Oncology.</v>
          </cell>
        </row>
        <row r="68">
          <cell r="I68" t="str">
            <v>03.02.01.01</v>
          </cell>
          <cell r="J68">
            <v>3.020101E+18</v>
          </cell>
          <cell r="K68" t="str">
            <v>Clinical Programs performing adult transplantation shall have at least one attending physician who has achieved specialist certification in Hematology, Medical Oncology, or Immunology.</v>
          </cell>
        </row>
        <row r="69">
          <cell r="I69" t="str">
            <v>03.02.01.02</v>
          </cell>
          <cell r="J69">
            <v>3.020102E+18</v>
          </cell>
          <cell r="K69" t="str">
            <v>Clinical Programs performing pediatric transplantation shall have at least one attending physician who has achieved specialist certification in Pediatric Hematology/Oncology or Pediatric Immunology.</v>
          </cell>
        </row>
        <row r="70">
          <cell r="I70" t="str">
            <v>03.02.02</v>
          </cell>
          <cell r="J70">
            <v>3.0202E+18</v>
          </cell>
          <cell r="K70" t="str">
            <v>Attending physicians shall participate in ten (10) hours of educational activities related to cellular therapy annually at a minimum.</v>
          </cell>
        </row>
        <row r="71">
          <cell r="I71" t="str">
            <v>03.02.02.01</v>
          </cell>
          <cell r="J71">
            <v>3.020201E+18</v>
          </cell>
          <cell r="K71" t="str">
            <v>Continuing education shall include, but is not limited to, activities related to the field of HPC transplantation.</v>
          </cell>
        </row>
        <row r="72">
          <cell r="I72" t="str">
            <v>03.03</v>
          </cell>
          <cell r="J72">
            <v>3.03E+18</v>
          </cell>
          <cell r="K72" t="str">
            <v>TRAINING FOR CLINICAL PROGRAM DIRECTORS AND ATTENDING PHYSICIANS</v>
          </cell>
        </row>
        <row r="73">
          <cell r="I73" t="str">
            <v>03.03.01</v>
          </cell>
          <cell r="J73">
            <v>3.0301E+18</v>
          </cell>
          <cell r="K73" t="str">
            <v>Attending physicians shall each have had a minimum total of one year of supervised training in the management of transplant patients in both inpatient and outpatient settings.</v>
          </cell>
        </row>
        <row r="74">
          <cell r="I74" t="str">
            <v>03.03.02</v>
          </cell>
          <cell r="J74">
            <v>3.0302E+18</v>
          </cell>
          <cell r="K74" t="str">
            <v>Clinical training and competency shall include the management of autologous and/or allogeneic transplant recipients, as applicable.</v>
          </cell>
        </row>
        <row r="75">
          <cell r="I75" t="str">
            <v>B3.3.2</v>
          </cell>
          <cell r="J75" t="e">
            <v>#VALUE!</v>
          </cell>
          <cell r="K75" t="str">
            <v>Clinical training and competency shall include the management of autologous and/or allogeneic transplant recipients, as applicable.</v>
          </cell>
        </row>
        <row r="76">
          <cell r="I76" t="str">
            <v>03.03.03</v>
          </cell>
          <cell r="J76">
            <v>3.0303E+18</v>
          </cell>
          <cell r="K76" t="str">
            <v>Clinical Program Directors and attending physicians shall have received specific training and maintain competency in each of the following areas as applicable to the Clinical Program's services:</v>
          </cell>
        </row>
        <row r="77">
          <cell r="I77" t="str">
            <v>03.03.03.01</v>
          </cell>
          <cell r="J77">
            <v>3.030301E+18</v>
          </cell>
          <cell r="K77" t="str">
            <v>Indications for HPC transplantation.</v>
          </cell>
        </row>
        <row r="78">
          <cell r="I78" t="str">
            <v>03.03.03.02</v>
          </cell>
          <cell r="J78">
            <v>3.030302E+18</v>
          </cell>
          <cell r="K78" t="str">
            <v>Selection of suitable recipients and appropriate preparative regimens.</v>
          </cell>
        </row>
        <row r="79">
          <cell r="I79" t="str">
            <v>03.03.03.03</v>
          </cell>
          <cell r="J79">
            <v>3.030303E+18</v>
          </cell>
          <cell r="K79" t="str">
            <v>Allogeneic and autologous donor selection, evaluation, and management.</v>
          </cell>
        </row>
        <row r="80">
          <cell r="I80" t="str">
            <v>03.03.03.04</v>
          </cell>
          <cell r="J80">
            <v>3.030304E+18</v>
          </cell>
          <cell r="K80" t="str">
            <v>Donor and recipient informed consent.</v>
          </cell>
        </row>
        <row r="81">
          <cell r="I81" t="str">
            <v>03.03.03.05</v>
          </cell>
          <cell r="J81">
            <v>3.030305E+18</v>
          </cell>
          <cell r="K81" t="str">
            <v>Administration of ABO incompatible cellular therapy products.</v>
          </cell>
        </row>
        <row r="82">
          <cell r="I82" t="str">
            <v>03.03.03.06</v>
          </cell>
          <cell r="J82" t="str">
            <v/>
          </cell>
          <cell r="K82" t="str">
            <v>Administration of preparative regimen.</v>
          </cell>
        </row>
        <row r="83">
          <cell r="I83" t="str">
            <v>03.03.03.07</v>
          </cell>
          <cell r="J83">
            <v>3.030307E+18</v>
          </cell>
          <cell r="K83" t="str">
            <v>Administration of growth factors for HPC mobilization and for post-transplant hematopoietic cell reconstitution.</v>
          </cell>
        </row>
        <row r="84">
          <cell r="I84" t="str">
            <v>03.03.03.08</v>
          </cell>
          <cell r="J84">
            <v>3.030308E+18</v>
          </cell>
          <cell r="K84" t="str">
            <v>HPC product infusion and patient management.</v>
          </cell>
        </row>
        <row r="85">
          <cell r="I85" t="str">
            <v>03.03.03.09</v>
          </cell>
          <cell r="J85">
            <v>3.030309E+18</v>
          </cell>
          <cell r="K85" t="str">
            <v>Management of neutropenic fever.</v>
          </cell>
        </row>
        <row r="86">
          <cell r="I86" t="str">
            <v>03.03.03.10</v>
          </cell>
          <cell r="J86">
            <v>3.03031E+18</v>
          </cell>
          <cell r="K86" t="str">
            <v>Diagnosis and management of infectious and non-infectious pulmonary complications of transplantation.</v>
          </cell>
        </row>
        <row r="87">
          <cell r="I87" t="str">
            <v>03.03.03.11</v>
          </cell>
          <cell r="J87">
            <v>3.030311E+18</v>
          </cell>
          <cell r="K87" t="str">
            <v>Diagnosis and management of fungal disease.</v>
          </cell>
        </row>
        <row r="88">
          <cell r="I88" t="str">
            <v>03.03.03.12</v>
          </cell>
          <cell r="J88">
            <v>3.030312E+18</v>
          </cell>
          <cell r="K88" t="str">
            <v>Diagnosis and management of veno-occlusive disease of the liver and other causes of hepatic dysfunction.</v>
          </cell>
        </row>
        <row r="89">
          <cell r="I89" t="str">
            <v>03.03.03.13</v>
          </cell>
          <cell r="J89">
            <v>3.030313E+18</v>
          </cell>
          <cell r="K89" t="str">
            <v>Management of thrombocytopenia and bleeding, including recognition of disseminated intravascular coagulation.</v>
          </cell>
        </row>
        <row r="90">
          <cell r="I90" t="str">
            <v>03.03.03.14</v>
          </cell>
          <cell r="J90">
            <v>3.030314E+18</v>
          </cell>
          <cell r="K90" t="str">
            <v>Management of hemorrhagic cystitis.</v>
          </cell>
        </row>
        <row r="91">
          <cell r="I91" t="str">
            <v>B3.3.4.13</v>
          </cell>
          <cell r="J91" t="e">
            <v>#VALUE!</v>
          </cell>
          <cell r="K91" t="str">
            <v>Management of hemorrhagic cystitis.</v>
          </cell>
        </row>
        <row r="92">
          <cell r="I92" t="str">
            <v>B3.3.4.14</v>
          </cell>
          <cell r="J92" t="e">
            <v>#VALUE!</v>
          </cell>
          <cell r="K92" t="str">
            <v>Blood transfusion management.</v>
          </cell>
        </row>
        <row r="93">
          <cell r="I93" t="str">
            <v>03.03.03.15</v>
          </cell>
          <cell r="J93">
            <v>3.030315E+18</v>
          </cell>
          <cell r="K93" t="str">
            <v>Management of mucositis, nausea, and vomiting.</v>
          </cell>
        </row>
        <row r="94">
          <cell r="I94" t="str">
            <v>03.03.03.16</v>
          </cell>
          <cell r="J94">
            <v>3.030316E+18</v>
          </cell>
          <cell r="K94" t="str">
            <v>Monitoring and management of pain.</v>
          </cell>
        </row>
        <row r="95">
          <cell r="I95" t="str">
            <v>3.3.3.17</v>
          </cell>
          <cell r="J95">
            <v>3.030317E+18</v>
          </cell>
          <cell r="K95" t="str">
            <v>Graft versus host disease.</v>
          </cell>
        </row>
        <row r="96">
          <cell r="J96" t="e">
            <v>#VALUE!</v>
          </cell>
        </row>
        <row r="97">
          <cell r="I97" t="str">
            <v>3.3.3.18</v>
          </cell>
          <cell r="J97" t="str">
            <v/>
          </cell>
          <cell r="K97" t="str">
            <v>Cytokine release syndrome.</v>
          </cell>
        </row>
        <row r="98">
          <cell r="I98" t="str">
            <v>3.3.3.19</v>
          </cell>
          <cell r="J98">
            <v>3.030319E+18</v>
          </cell>
          <cell r="K98" t="str">
            <v>Tumour lysis syndrome.</v>
          </cell>
        </row>
        <row r="99">
          <cell r="I99" t="str">
            <v>3.3.3.20</v>
          </cell>
          <cell r="J99">
            <v>3.03032E+18</v>
          </cell>
          <cell r="K99" t="str">
            <v>Macrophage activation syndrome.</v>
          </cell>
        </row>
        <row r="100">
          <cell r="I100" t="str">
            <v>3.3.3.21</v>
          </cell>
          <cell r="J100" t="str">
            <v/>
          </cell>
          <cell r="K100" t="str">
            <v>Cardiac dysfunction.</v>
          </cell>
        </row>
        <row r="101">
          <cell r="I101" t="str">
            <v>3.3.3.22</v>
          </cell>
          <cell r="J101">
            <v>3.030322E+18</v>
          </cell>
          <cell r="K101" t="str">
            <v>Renal dysfunction.</v>
          </cell>
        </row>
        <row r="102">
          <cell r="I102" t="str">
            <v>3.3.3.23</v>
          </cell>
          <cell r="J102">
            <v>3.030323E+18</v>
          </cell>
          <cell r="K102" t="str">
            <v>Respiratory distress.</v>
          </cell>
        </row>
        <row r="103">
          <cell r="I103" t="str">
            <v>3.3.3.24</v>
          </cell>
          <cell r="J103">
            <v>3.030324E+18</v>
          </cell>
          <cell r="K103" t="str">
            <v>Neurologic toxicity.</v>
          </cell>
        </row>
        <row r="104">
          <cell r="I104" t="str">
            <v>3.3.3.25</v>
          </cell>
          <cell r="J104">
            <v>3.030325E+18</v>
          </cell>
          <cell r="K104" t="str">
            <v>Anaphylaxis.</v>
          </cell>
        </row>
        <row r="105">
          <cell r="I105" t="str">
            <v>3.3.3.26</v>
          </cell>
          <cell r="J105">
            <v>3.030326E+18</v>
          </cell>
          <cell r="K105" t="str">
            <v>Infectious and non-infectious processes.</v>
          </cell>
        </row>
        <row r="106">
          <cell r="I106" t="str">
            <v>03.03.03.17</v>
          </cell>
          <cell r="J106">
            <v>3.030317E+18</v>
          </cell>
          <cell r="K106" t="str">
            <v>Diagnosis and management of HPC graft failure.</v>
          </cell>
        </row>
        <row r="107">
          <cell r="I107" t="str">
            <v>03.03.03.18</v>
          </cell>
          <cell r="J107">
            <v>3.030318E+18</v>
          </cell>
          <cell r="K107" t="str">
            <v>Evaluation of post-transplant cellular therapy outcomes.</v>
          </cell>
        </row>
        <row r="108">
          <cell r="I108" t="str">
            <v>03.03.03.19</v>
          </cell>
          <cell r="J108">
            <v>3.030319E+18</v>
          </cell>
          <cell r="K108" t="str">
            <v>Evaluation of late effects of allogeneic and autologous transplants, including cellular, pharmacologic, and radiation therapy.</v>
          </cell>
        </row>
        <row r="109">
          <cell r="I109" t="str">
            <v>03.03.03.20</v>
          </cell>
          <cell r="J109">
            <v>3.03032E+18</v>
          </cell>
          <cell r="K109" t="str">
            <v>Documentation and reporting for patients on investigational protocols.</v>
          </cell>
        </row>
        <row r="110">
          <cell r="I110" t="str">
            <v>03.03.03.21</v>
          </cell>
          <cell r="J110">
            <v>3.030321E+18</v>
          </cell>
          <cell r="K110" t="str">
            <v>Applicable regulations and reporting responsibilities for adverse events.</v>
          </cell>
        </row>
        <row r="111">
          <cell r="I111" t="str">
            <v>03.03.03.22</v>
          </cell>
          <cell r="J111">
            <v>3.030322E+18</v>
          </cell>
          <cell r="K111" t="str">
            <v>Palliative and end of life care.</v>
          </cell>
        </row>
        <row r="112">
          <cell r="I112" t="str">
            <v>B3.3.4.32</v>
          </cell>
          <cell r="J112" t="e">
            <v>#VALUE!</v>
          </cell>
          <cell r="K112" t="str">
            <v>Palliative and end of life care.</v>
          </cell>
        </row>
        <row r="113">
          <cell r="I113" t="str">
            <v>03.03.04</v>
          </cell>
          <cell r="J113">
            <v>3.0304E+18</v>
          </cell>
          <cell r="K113" t="str">
            <v>Additional specific clinical training and competency required for physicians in Clinical Programs requesting accreditation for allogeneic HPC transplantation shall include:</v>
          </cell>
        </row>
        <row r="114">
          <cell r="I114" t="str">
            <v>03.03.04.01</v>
          </cell>
          <cell r="J114">
            <v>3.030401E+18</v>
          </cell>
          <cell r="K114" t="str">
            <v>Identification, evaluation, and selection of HPC source, including use of donor registries.</v>
          </cell>
        </row>
        <row r="115">
          <cell r="I115" t="str">
            <v>03.03.04.02</v>
          </cell>
          <cell r="J115">
            <v>3.030402E+18</v>
          </cell>
          <cell r="K115" t="str">
            <v>Donor eligibility determination.</v>
          </cell>
        </row>
        <row r="116">
          <cell r="I116" t="str">
            <v>03.03.04.03</v>
          </cell>
          <cell r="J116">
            <v>3.030403E+18</v>
          </cell>
          <cell r="K116" t="str">
            <v>Methodology and implications of human leukocyte antigen (HLA) typing.</v>
          </cell>
        </row>
        <row r="117">
          <cell r="I117" t="str">
            <v>03.03.04.04</v>
          </cell>
          <cell r="J117">
            <v>3.030404E+18</v>
          </cell>
          <cell r="K117" t="str">
            <v>Management of patients receiving ABO incompatible HPC products.</v>
          </cell>
        </row>
        <row r="118">
          <cell r="I118" t="str">
            <v>03.03.04.05</v>
          </cell>
          <cell r="J118">
            <v>3.030405E+18</v>
          </cell>
          <cell r="K118" t="str">
            <v>Diagnosis and management of immunodeficiencies and opportunistic infections.</v>
          </cell>
        </row>
        <row r="119">
          <cell r="I119" t="str">
            <v>03.03.04.06</v>
          </cell>
          <cell r="J119">
            <v>3.030406E+18</v>
          </cell>
          <cell r="K119" t="str">
            <v>Diagnosis and management of acute graft versus host disease.</v>
          </cell>
        </row>
        <row r="120">
          <cell r="I120" t="str">
            <v>03.03.04.07</v>
          </cell>
          <cell r="J120">
            <v>3.030407E+18</v>
          </cell>
          <cell r="K120" t="str">
            <v>Diagnosis and management of chronic graft versus host disease.</v>
          </cell>
        </row>
        <row r="121">
          <cell r="I121" t="str">
            <v>03.03.05</v>
          </cell>
          <cell r="J121">
            <v>3.0305E+18</v>
          </cell>
          <cell r="K121" t="str">
            <v>The attending physicians shall be knowledgeable in the following procedures:</v>
          </cell>
        </row>
        <row r="122">
          <cell r="I122" t="str">
            <v>03.03.05.01</v>
          </cell>
          <cell r="J122">
            <v>3.030501E+18</v>
          </cell>
          <cell r="K122" t="str">
            <v>HPC processing.</v>
          </cell>
        </row>
        <row r="123">
          <cell r="I123" t="str">
            <v>03.03.05.02</v>
          </cell>
          <cell r="J123">
            <v>3.030502E+18</v>
          </cell>
          <cell r="K123" t="str">
            <v>HPC cryopreservation.</v>
          </cell>
        </row>
        <row r="124">
          <cell r="I124" t="str">
            <v>03.03.05.03</v>
          </cell>
          <cell r="J124">
            <v>3.030503E+18</v>
          </cell>
          <cell r="K124" t="str">
            <v>Bone marrow harvest procedures.</v>
          </cell>
        </row>
        <row r="125">
          <cell r="I125" t="str">
            <v>03.03.05.04</v>
          </cell>
          <cell r="J125">
            <v>3.030504E+18</v>
          </cell>
          <cell r="K125" t="str">
            <v>Apheresis collection procedures.</v>
          </cell>
        </row>
        <row r="126">
          <cell r="I126" t="str">
            <v>03.03.05.05</v>
          </cell>
          <cell r="J126">
            <v>3.030505E+18</v>
          </cell>
          <cell r="K126" t="str">
            <v>Extracorporeal photopheresis for GVHD.</v>
          </cell>
        </row>
        <row r="127">
          <cell r="I127" t="str">
            <v>03.03.05.06</v>
          </cell>
          <cell r="J127">
            <v>3.030506E+18</v>
          </cell>
          <cell r="K127" t="str">
            <v>Washing and diluting of cellular therapy products.</v>
          </cell>
        </row>
        <row r="128">
          <cell r="I128" t="str">
            <v>3.3.5.7</v>
          </cell>
          <cell r="J128">
            <v>3.030507E+18</v>
          </cell>
          <cell r="K128" t="str">
            <v>Cellular therapy product administration.</v>
          </cell>
        </row>
        <row r="129">
          <cell r="I129" t="str">
            <v>03.04</v>
          </cell>
          <cell r="J129">
            <v>3.04E+18</v>
          </cell>
          <cell r="K129" t="str">
            <v>PHYSICIANS-IN-TRAINING</v>
          </cell>
        </row>
        <row r="130">
          <cell r="I130" t="str">
            <v>03.04.01</v>
          </cell>
          <cell r="J130">
            <v>3.0401E+18</v>
          </cell>
          <cell r="K130" t="str">
            <v>Physicians-in-training shall be licensed to practice in the jurisdiction of the Clinical Program and shall be limited to a scope of practice within the parameters of their training and licensure and shall be appropriately supervised.</v>
          </cell>
        </row>
        <row r="131">
          <cell r="I131" t="str">
            <v>03.04.02</v>
          </cell>
          <cell r="J131">
            <v>3.0402E+18</v>
          </cell>
          <cell r="K131" t="str">
            <v>Physicians-in-training shall receive specific training and develop competency in transplant-related skills, including but not limited to those listed in B3.3.3 and B3.3.4.</v>
          </cell>
        </row>
        <row r="132">
          <cell r="I132" t="str">
            <v>03.05</v>
          </cell>
          <cell r="J132">
            <v>3.05E+18</v>
          </cell>
          <cell r="K132" t="str">
            <v>ADVANCED PRACTICE PROVIDERS/PROFESSIONALS</v>
          </cell>
        </row>
        <row r="133">
          <cell r="I133" t="str">
            <v>03.05.01</v>
          </cell>
          <cell r="J133">
            <v>3.0501E+18</v>
          </cell>
          <cell r="K133" t="str">
            <v>APPs shall be licensed to practice in the jurisdiction of the Clinical Program and shall be limited to a scope of practice within the parameters of their training and licenses.</v>
          </cell>
        </row>
        <row r="134">
          <cell r="I134" t="str">
            <v>03.05.02</v>
          </cell>
          <cell r="J134">
            <v>3.0502E+18</v>
          </cell>
          <cell r="K134" t="str">
            <v>APPs shall have received specific training and maintain competency in the transplant-related skills that they routinely practice including but not limited to those listed in B3.3.3 and B3.3.4.</v>
          </cell>
        </row>
        <row r="135">
          <cell r="I135" t="str">
            <v>03.05.03</v>
          </cell>
          <cell r="J135">
            <v>3.0503E+18</v>
          </cell>
          <cell r="K135" t="str">
            <v>APPs shall participate in ten (10) hours of educational activities related to cellular therapy annually at a minimum.</v>
          </cell>
        </row>
        <row r="136">
          <cell r="I136" t="str">
            <v>03.05.03.01</v>
          </cell>
          <cell r="J136">
            <v>3.050301E+18</v>
          </cell>
          <cell r="K136" t="str">
            <v>Continuing education shall include, but is not limited to, activities related to the field of HPC transplantation.</v>
          </cell>
        </row>
        <row r="137">
          <cell r="I137" t="str">
            <v>03.06</v>
          </cell>
          <cell r="J137">
            <v>3.06E+18</v>
          </cell>
          <cell r="K137" t="str">
            <v>CLINICAL TRANSPLANT TEAM</v>
          </cell>
        </row>
        <row r="138">
          <cell r="I138" t="str">
            <v>03.06.01</v>
          </cell>
          <cell r="J138">
            <v>3.0601E+18</v>
          </cell>
          <cell r="K138" t="str">
            <v>Clinical Programs performing pediatric transplantation shall have a transplant team trained in the management of pediatric patients.</v>
          </cell>
        </row>
        <row r="139">
          <cell r="I139" t="str">
            <v>03.06.02</v>
          </cell>
          <cell r="J139">
            <v>3.0602E+18</v>
          </cell>
          <cell r="K139" t="str">
            <v>The Clinical Program shall have access to licensed physicians who are trained and competent in marrow collection and utilize a marrow collection facility that meets these Standards.</v>
          </cell>
        </row>
        <row r="140">
          <cell r="I140" t="str">
            <v>03.06.03</v>
          </cell>
          <cell r="J140">
            <v>3.0603E+18</v>
          </cell>
          <cell r="K140" t="str">
            <v>The Clinical Program shall have access to personnel who are trained and competent in cellular therapy product collection by apheresis and utilize an apheresis collection facility that meets these Standards.</v>
          </cell>
        </row>
        <row r="141">
          <cell r="I141" t="str">
            <v>03.07</v>
          </cell>
          <cell r="J141">
            <v>3.07E+18</v>
          </cell>
          <cell r="K141" t="str">
            <v>NURSES</v>
          </cell>
        </row>
        <row r="142">
          <cell r="I142" t="str">
            <v>03.07.01</v>
          </cell>
          <cell r="J142">
            <v>3.0701E+18</v>
          </cell>
          <cell r="K142" t="str">
            <v>The Clinical Program shall have nurses formally trained and experienced in the management of patients receiving cellular therapy.</v>
          </cell>
        </row>
        <row r="143">
          <cell r="I143" t="str">
            <v>03.07.02</v>
          </cell>
          <cell r="J143">
            <v>3.0702E+18</v>
          </cell>
          <cell r="K143" t="str">
            <v>Clinical Programs treating pediatric patients shall have nurses formally trained and experienced in the management of pediatric patients receiving cellular therapy.</v>
          </cell>
        </row>
        <row r="144">
          <cell r="I144" t="str">
            <v>03.07.03</v>
          </cell>
          <cell r="J144">
            <v>3.0703E+18</v>
          </cell>
          <cell r="K144" t="str">
            <v>Training and competency shall include:</v>
          </cell>
        </row>
        <row r="145">
          <cell r="I145" t="str">
            <v>03.07.03.01</v>
          </cell>
          <cell r="J145">
            <v>3.070301E+18</v>
          </cell>
          <cell r="K145" t="str">
            <v>Hematology/oncology patient care, including an overview of the cellular therapy process.</v>
          </cell>
        </row>
        <row r="146">
          <cell r="I146" t="str">
            <v>03.07.03.02</v>
          </cell>
          <cell r="J146">
            <v>3.070302E+18</v>
          </cell>
          <cell r="K146" t="str">
            <v>Administration of preparative regimens.</v>
          </cell>
        </row>
        <row r="147">
          <cell r="I147" t="str">
            <v>03.07.03.03</v>
          </cell>
          <cell r="J147">
            <v>3.070303E+18</v>
          </cell>
          <cell r="K147" t="str">
            <v>Administration of blood products, growth factors, cellular therapy products, and other supportive therapies.</v>
          </cell>
        </row>
        <row r="148">
          <cell r="I148" t="str">
            <v>03.07.03.04</v>
          </cell>
          <cell r="J148">
            <v>3.070304E+18</v>
          </cell>
          <cell r="K148" t="str">
            <v>Care interventions to manage cellular therapy complications, including, but not limited to, cytokine release syndrome, tumour lysis syndrome, cardiac dysfunction, respiratory distress, neurologic toxicity, renal and hepatic failure, disseminated intravascular coagulation, anaphylaxis, neutropenic fever, infectious and non-infectious processes, mucositis, nausea and vomiting, and pain management.</v>
          </cell>
        </row>
        <row r="149">
          <cell r="I149" t="str">
            <v>03.07.03.05</v>
          </cell>
          <cell r="J149">
            <v>3.070305E+18</v>
          </cell>
          <cell r="K149" t="str">
            <v>Recognition of cellular therapy complications and emergencies requiring rapid notification of the transplant team.</v>
          </cell>
        </row>
        <row r="150">
          <cell r="I150" t="str">
            <v>03.07.03.06</v>
          </cell>
          <cell r="J150">
            <v>3.070306E+18</v>
          </cell>
          <cell r="K150" t="str">
            <v>Palliative and end of life care.</v>
          </cell>
        </row>
        <row r="151">
          <cell r="I151" t="str">
            <v>03.07.04</v>
          </cell>
          <cell r="J151">
            <v>3.0704E+18</v>
          </cell>
          <cell r="K151" t="str">
            <v>There shall be written policies for all relevant nursing procedures, including, but not limited to:</v>
          </cell>
        </row>
        <row r="152">
          <cell r="I152" t="str">
            <v>03.07.04.01</v>
          </cell>
          <cell r="J152">
            <v>3.070401E+18</v>
          </cell>
          <cell r="K152" t="str">
            <v>Care of immunocompromised patients.</v>
          </cell>
        </row>
        <row r="153">
          <cell r="I153" t="str">
            <v>B3.7.4.1</v>
          </cell>
          <cell r="J153" t="e">
            <v>#VALUE!</v>
          </cell>
          <cell r="K153" t="str">
            <v>Care of immunocompromised recipients.</v>
          </cell>
        </row>
        <row r="154">
          <cell r="I154" t="str">
            <v>03.07.04.02</v>
          </cell>
          <cell r="J154">
            <v>3.070402E+18</v>
          </cell>
          <cell r="K154" t="str">
            <v>Administration of preparative regimens.</v>
          </cell>
        </row>
        <row r="155">
          <cell r="I155" t="str">
            <v>03.07.04.03</v>
          </cell>
          <cell r="J155">
            <v>3.070403E+18</v>
          </cell>
          <cell r="K155" t="str">
            <v>Administration of cellular therapy products.</v>
          </cell>
        </row>
        <row r="156">
          <cell r="I156" t="str">
            <v>03.07.04.04</v>
          </cell>
          <cell r="J156">
            <v>3.070404E+18</v>
          </cell>
          <cell r="K156" t="str">
            <v>Central venous access device care.</v>
          </cell>
        </row>
        <row r="157">
          <cell r="I157" t="str">
            <v>03.07.04.05</v>
          </cell>
          <cell r="J157">
            <v>3.070405E+18</v>
          </cell>
          <cell r="K157" t="str">
            <v>Administration of blood products.</v>
          </cell>
        </row>
        <row r="158">
          <cell r="I158" t="str">
            <v>3.7.4.6</v>
          </cell>
          <cell r="J158">
            <v>3.070406E+18</v>
          </cell>
          <cell r="K158" t="str">
            <v>Detection and management of immune effector cellular therapy complications including, but not limited to, those listed in B3.7.3.4.</v>
          </cell>
        </row>
        <row r="159">
          <cell r="I159" t="str">
            <v>03.07.05</v>
          </cell>
          <cell r="J159">
            <v>3.0705E+18</v>
          </cell>
          <cell r="K159" t="str">
            <v>There shall be an adequate number of nurses experienced in the care of transplant patients.</v>
          </cell>
        </row>
        <row r="160">
          <cell r="I160" t="str">
            <v>03.07.06</v>
          </cell>
          <cell r="J160">
            <v>3.0706E+18</v>
          </cell>
          <cell r="K160" t="str">
            <v>There shall be a nurse/patient ratio satisfactory to manage the severity of the patients’ clinical status.</v>
          </cell>
        </row>
        <row r="161">
          <cell r="I161" t="str">
            <v>03.08</v>
          </cell>
          <cell r="J161">
            <v>3.08E+18</v>
          </cell>
          <cell r="K161" t="str">
            <v>PHARMACISTS</v>
          </cell>
        </row>
        <row r="162">
          <cell r="I162" t="str">
            <v>03.08.01</v>
          </cell>
          <cell r="J162">
            <v>3.0801E+18</v>
          </cell>
          <cell r="K162" t="str">
            <v>Pharmacists shall be licensed to practice in the jurisdiction of the Clinical Program and shall be limited to a scope of practice within the parameters of their training and licensure.</v>
          </cell>
        </row>
        <row r="163">
          <cell r="I163" t="str">
            <v>03.08.02</v>
          </cell>
          <cell r="J163">
            <v>3.0802E+18</v>
          </cell>
          <cell r="K163" t="str">
            <v>Training shall include:</v>
          </cell>
        </row>
        <row r="164">
          <cell r="I164" t="str">
            <v>03.08.02.01</v>
          </cell>
          <cell r="J164">
            <v>3.080201E+18</v>
          </cell>
          <cell r="K164" t="str">
            <v>An overview of haematology/oncology patient care, including the cellular therapy process, cytokine release syndrome, and neurological toxicities.</v>
          </cell>
        </row>
        <row r="165">
          <cell r="I165" t="str">
            <v>B3.8.2.1</v>
          </cell>
          <cell r="J165" t="e">
            <v>#VALUE!</v>
          </cell>
          <cell r="K165" t="str">
            <v>Hematology/oncology patient care, including the process of cellular therapy.</v>
          </cell>
        </row>
        <row r="166">
          <cell r="I166" t="str">
            <v>03.08.02.02</v>
          </cell>
          <cell r="J166">
            <v>3.080202E+18</v>
          </cell>
          <cell r="K166" t="str">
            <v>Therapeutic drug monitoring, including, but not limited to, anti-infective agents, immunosuppressive therapy, anti-seizure medications, and anticoagulation.</v>
          </cell>
        </row>
        <row r="167">
          <cell r="I167" t="str">
            <v>03.08.02.03</v>
          </cell>
          <cell r="J167">
            <v>3.080203E+18</v>
          </cell>
          <cell r="K167" t="str">
            <v>Monitoring for and recognition of drug/drug and drug/food interactions and necessary dose modifications.</v>
          </cell>
        </row>
        <row r="168">
          <cell r="I168" t="str">
            <v>03.08.02.04</v>
          </cell>
          <cell r="J168">
            <v>3.080204E+18</v>
          </cell>
          <cell r="K168" t="str">
            <v>Recognition of medications that require adjustment for organ dysfunction.</v>
          </cell>
        </row>
        <row r="169">
          <cell r="I169" t="str">
            <v>03.08.03</v>
          </cell>
          <cell r="J169">
            <v>3.0803E+18</v>
          </cell>
          <cell r="K169" t="str">
            <v>Pharmacists shall be involved in the development and implementation of guidelines or SOPs related to the pharmaceutical management of cellular therapy recipients.</v>
          </cell>
        </row>
        <row r="170">
          <cell r="I170" t="str">
            <v>03.08.04</v>
          </cell>
          <cell r="J170">
            <v>3.0804E+18</v>
          </cell>
          <cell r="K170" t="str">
            <v>Designated transplant pharmacists shall participate in ten (10) hours of educational activities related to cellular therapy annually at a minimum.</v>
          </cell>
        </row>
        <row r="171">
          <cell r="I171" t="str">
            <v>03.08.04.01</v>
          </cell>
          <cell r="J171">
            <v>3.080401E+18</v>
          </cell>
          <cell r="K171" t="str">
            <v>Continuing education shall include, but is not limited to, activities related to the field of HPC transplantation and cytokine release syndrome and neurological toxicities resulting from cellular therapies.</v>
          </cell>
        </row>
        <row r="172">
          <cell r="I172" t="str">
            <v>03.09</v>
          </cell>
          <cell r="J172">
            <v>3.09E+18</v>
          </cell>
          <cell r="K172" t="str">
            <v>CONSULTING SPECIALISTS</v>
          </cell>
        </row>
        <row r="173">
          <cell r="I173" t="str">
            <v>03.09.01</v>
          </cell>
          <cell r="J173">
            <v>3.0901E+18</v>
          </cell>
          <cell r="K173" t="str">
            <v>The Clinical Program shall have access to certified or trained consulting specialists and/or specialist groups from key disciplines who are capable of assisting in the management of patients requiring medical care, including, but not limited to:</v>
          </cell>
        </row>
        <row r="174">
          <cell r="I174" t="str">
            <v>03.09.01.01</v>
          </cell>
          <cell r="J174">
            <v>3.090101E+18</v>
          </cell>
          <cell r="K174" t="str">
            <v>Surgery.</v>
          </cell>
        </row>
        <row r="175">
          <cell r="I175" t="str">
            <v>03.09.01.02</v>
          </cell>
          <cell r="J175">
            <v>3.090102E+18</v>
          </cell>
          <cell r="K175" t="str">
            <v>Pulmonary medicine.</v>
          </cell>
        </row>
        <row r="176">
          <cell r="I176" t="str">
            <v>03.09.01.03</v>
          </cell>
          <cell r="J176">
            <v>3.090103E+18</v>
          </cell>
          <cell r="K176" t="str">
            <v>Intensive care.</v>
          </cell>
        </row>
        <row r="177">
          <cell r="I177" t="str">
            <v>03.09.01.04</v>
          </cell>
          <cell r="J177">
            <v>3.090104E+18</v>
          </cell>
          <cell r="K177" t="str">
            <v>Gastroenterology.</v>
          </cell>
        </row>
        <row r="178">
          <cell r="I178" t="str">
            <v>03.09.01.05</v>
          </cell>
          <cell r="J178">
            <v>3.090105E+18</v>
          </cell>
          <cell r="K178" t="str">
            <v>Nephrology.</v>
          </cell>
        </row>
        <row r="179">
          <cell r="I179" t="str">
            <v>03.09.01.06</v>
          </cell>
          <cell r="J179">
            <v>3.090106E+18</v>
          </cell>
          <cell r="K179" t="str">
            <v>Infectious diseases.</v>
          </cell>
        </row>
        <row r="180">
          <cell r="I180" t="str">
            <v>03.09.01.07</v>
          </cell>
          <cell r="J180">
            <v>3.090107E+18</v>
          </cell>
          <cell r="K180" t="str">
            <v>Cardiology.</v>
          </cell>
        </row>
        <row r="181">
          <cell r="I181" t="str">
            <v>03.09.01.08</v>
          </cell>
          <cell r="J181">
            <v>3.090108E+18</v>
          </cell>
          <cell r="K181" t="str">
            <v>Pathology.</v>
          </cell>
        </row>
        <row r="182">
          <cell r="I182" t="str">
            <v>03.09.01.09</v>
          </cell>
          <cell r="J182">
            <v>3.090109E+18</v>
          </cell>
          <cell r="K182" t="str">
            <v>Psychiatry.</v>
          </cell>
        </row>
        <row r="183">
          <cell r="I183" t="str">
            <v>03.09.01.10</v>
          </cell>
          <cell r="J183">
            <v>3.09011E+18</v>
          </cell>
          <cell r="K183" t="str">
            <v>Radiology.</v>
          </cell>
        </row>
        <row r="184">
          <cell r="I184" t="str">
            <v>03.09.01.11</v>
          </cell>
          <cell r="J184">
            <v>3.090111E+18</v>
          </cell>
          <cell r="K184" t="str">
            <v>Radiation oncology with experience in large-field (e.g., total body or total lymphoid) irradiation treatment protocols, if radiation therapy is administered.</v>
          </cell>
        </row>
        <row r="185">
          <cell r="I185" t="str">
            <v>03.09.01.12</v>
          </cell>
          <cell r="J185">
            <v>3.090112E+18</v>
          </cell>
          <cell r="K185" t="str">
            <v>Transfusion medicine.</v>
          </cell>
        </row>
        <row r="186">
          <cell r="I186" t="str">
            <v>03.09.01.13</v>
          </cell>
          <cell r="J186">
            <v>3.090113E+18</v>
          </cell>
          <cell r="K186" t="str">
            <v>Neurology.</v>
          </cell>
        </row>
        <row r="187">
          <cell r="I187" t="str">
            <v>03.09.01.14</v>
          </cell>
          <cell r="J187">
            <v>3.090114E+18</v>
          </cell>
          <cell r="K187" t="str">
            <v>Ophthalmology.</v>
          </cell>
        </row>
        <row r="188">
          <cell r="I188" t="str">
            <v>03.09.01.15</v>
          </cell>
          <cell r="J188">
            <v>3.090115E+18</v>
          </cell>
          <cell r="K188" t="str">
            <v>Obstetrics/Gynecology.</v>
          </cell>
        </row>
        <row r="189">
          <cell r="I189" t="str">
            <v>03.09.01.16</v>
          </cell>
          <cell r="J189">
            <v>3.090116E+18</v>
          </cell>
          <cell r="K189" t="str">
            <v>Dermatology.</v>
          </cell>
        </row>
        <row r="190">
          <cell r="I190" t="str">
            <v>03.09.01.17</v>
          </cell>
          <cell r="J190">
            <v>3.090117E+18</v>
          </cell>
          <cell r="K190" t="str">
            <v>Palliative and end of life care.</v>
          </cell>
        </row>
        <row r="191">
          <cell r="I191" t="str">
            <v>03.09.02</v>
          </cell>
          <cell r="J191">
            <v>3.0902E+18</v>
          </cell>
          <cell r="K191" t="str">
            <v>A Clinical Program treating pediatric patients shall have consultants, as defined in B3.X.1, qualified to manage pediatric patients.</v>
          </cell>
        </row>
        <row r="192">
          <cell r="I192" t="str">
            <v>03.10</v>
          </cell>
          <cell r="J192">
            <v>3.1E+18</v>
          </cell>
          <cell r="K192" t="str">
            <v>QUALITY MANAGER</v>
          </cell>
        </row>
        <row r="193">
          <cell r="I193" t="str">
            <v>03.10.01</v>
          </cell>
          <cell r="J193">
            <v>3.1001E+18</v>
          </cell>
          <cell r="K193" t="str">
            <v>There shall be a Clinical Program Quality Manager to establish and maintain systems to review, modify, and approve all policies and procedures intended to monitor compliance with these Standards and/or the performance of the Clinical Program.</v>
          </cell>
        </row>
        <row r="194">
          <cell r="I194" t="str">
            <v>3.10.2</v>
          </cell>
          <cell r="J194">
            <v>3.1002E+18</v>
          </cell>
          <cell r="K194" t="str">
            <v>The Clinical Program Quality Manager should have a reporting structure independent of cellular therapy product manufacturing.</v>
          </cell>
        </row>
        <row r="195">
          <cell r="I195" t="str">
            <v>03.10.03</v>
          </cell>
          <cell r="J195">
            <v>3.1003E+18</v>
          </cell>
          <cell r="K195" t="str">
            <v>The Clinical Program Quality Manager shall participate in ten (10) hours of educational activities related to cellular therapy and/or quality management annually at a minimum.</v>
          </cell>
        </row>
        <row r="196">
          <cell r="I196" t="str">
            <v>03.10.03.01</v>
          </cell>
          <cell r="J196">
            <v>3.100301E+18</v>
          </cell>
          <cell r="K196" t="str">
            <v>Continuing education shall include, but is not limited to, activities related to the field of HPC transplantation.</v>
          </cell>
        </row>
        <row r="197">
          <cell r="I197" t="str">
            <v>03.11</v>
          </cell>
          <cell r="J197">
            <v>3.11E+18</v>
          </cell>
          <cell r="K197" t="str">
            <v>SUPPORT SERVICES STAFF</v>
          </cell>
        </row>
        <row r="198">
          <cell r="I198" t="str">
            <v>03.11.01</v>
          </cell>
          <cell r="J198">
            <v>3.1101E+18</v>
          </cell>
          <cell r="K198" t="str">
            <v>The Clinical Program shall have one or more designated staff with appropriate training and education to assist in the provision of pre-transplant patient evaluation, treatment, and post-transplant follow-up and care. Designated staff shall include:</v>
          </cell>
        </row>
        <row r="199">
          <cell r="I199" t="str">
            <v>03.11.01.01</v>
          </cell>
          <cell r="J199">
            <v>3.110101E+18</v>
          </cell>
          <cell r="K199" t="str">
            <v>Dietary staff capable of providing dietary consultation regarding the nutritional needs of the recipient, including enteral and parenteral support, and appropriate dietary advice to avoid food-borne illness.</v>
          </cell>
        </row>
        <row r="200">
          <cell r="I200" t="str">
            <v>03.11.01.02</v>
          </cell>
          <cell r="J200">
            <v>3.110102E+18</v>
          </cell>
          <cell r="K200" t="str">
            <v>Social Services staff.</v>
          </cell>
        </row>
        <row r="201">
          <cell r="I201" t="str">
            <v>03.11.01.03</v>
          </cell>
          <cell r="J201">
            <v>3.110103E+18</v>
          </cell>
          <cell r="K201" t="str">
            <v>Psychology Services staff.</v>
          </cell>
        </row>
        <row r="202">
          <cell r="I202" t="str">
            <v>03.11.01.04</v>
          </cell>
          <cell r="J202">
            <v>3.110104E+18</v>
          </cell>
          <cell r="K202" t="str">
            <v>Physical Therapy staff.</v>
          </cell>
        </row>
        <row r="203">
          <cell r="I203" t="str">
            <v>03.11.01.05</v>
          </cell>
          <cell r="J203">
            <v>3.110105E+18</v>
          </cell>
          <cell r="K203" t="str">
            <v>Data Management staff sufficient to comply with B9.</v>
          </cell>
        </row>
        <row r="204">
          <cell r="I204">
            <v>4</v>
          </cell>
          <cell r="J204">
            <v>4E+18</v>
          </cell>
          <cell r="K204" t="str">
            <v>QUALITY MANAGEMENT</v>
          </cell>
        </row>
        <row r="205">
          <cell r="I205" t="str">
            <v>04.01</v>
          </cell>
          <cell r="J205">
            <v>4.01E+18</v>
          </cell>
          <cell r="K205" t="str">
            <v>There shall be an overall Quality Management Program that incorporates key performance data from clinical, collection, and processing facility quality management.</v>
          </cell>
        </row>
        <row r="206">
          <cell r="I206" t="str">
            <v>04.01.01</v>
          </cell>
          <cell r="J206">
            <v>4.0101E+18</v>
          </cell>
          <cell r="K206" t="str">
            <v>The Clinical Program Director or designee shall have authority over and responsibility for ensuring that the Quality Management Program is effectively established and maintained.</v>
          </cell>
        </row>
        <row r="207">
          <cell r="I207" t="str">
            <v>04.01.02</v>
          </cell>
          <cell r="J207">
            <v>4.0102E+18</v>
          </cell>
          <cell r="K207" t="str">
            <v>The Clinical Program Director shall annually review the effectiveness of the Quality Management Program.</v>
          </cell>
        </row>
        <row r="208">
          <cell r="I208" t="str">
            <v>B4.18</v>
          </cell>
          <cell r="J208" t="e">
            <v>#VALUE!</v>
          </cell>
          <cell r="K208" t="str">
            <v>The Clinical Program Director or designee shall annually review the effectiveness of the overall Quality Management Program.</v>
          </cell>
        </row>
        <row r="209">
          <cell r="I209" t="str">
            <v>04.02</v>
          </cell>
          <cell r="J209">
            <v>4.02E+18</v>
          </cell>
          <cell r="K209" t="str">
            <v>The Clinical Program shall establish and maintain a written Quality Management Plan.</v>
          </cell>
        </row>
        <row r="210">
          <cell r="I210" t="str">
            <v>04.02.01</v>
          </cell>
          <cell r="J210">
            <v>4.0201E+18</v>
          </cell>
          <cell r="K210" t="str">
            <v>The Clinical Program Director or designee shall be responsible for the Quality Management Plan.</v>
          </cell>
        </row>
        <row r="211">
          <cell r="I211" t="str">
            <v>04.02.02</v>
          </cell>
          <cell r="J211">
            <v>4.0202E+18</v>
          </cell>
          <cell r="K211" t="str">
            <v>The Clinical Program Director or designee shall review and report to staff quality management activities, at a minimum, quarterly.</v>
          </cell>
        </row>
        <row r="212">
          <cell r="I212" t="str">
            <v>04.02.03</v>
          </cell>
          <cell r="J212">
            <v>4.0203E+18</v>
          </cell>
          <cell r="K212" t="str">
            <v>The Clinical Program Director or designee shall not have oversight of his/her own work if this person also performs other tasks in the Clinical Program.</v>
          </cell>
        </row>
        <row r="213">
          <cell r="I213" t="str">
            <v>04.03</v>
          </cell>
          <cell r="J213">
            <v>4.03E+18</v>
          </cell>
          <cell r="K213" t="str">
            <v>The Quality Management Plan shall include, or summarize and reference, an organizational chart of key positions and functions within the cellular therapy program, including clinical, collection, and processing.</v>
          </cell>
        </row>
        <row r="214">
          <cell r="I214" t="str">
            <v>04.03.01</v>
          </cell>
          <cell r="J214">
            <v>4.0301E+18</v>
          </cell>
          <cell r="K214" t="str">
            <v>The Quality Management Plan shall include a description of how these key positions interact to implement the quality management activities.</v>
          </cell>
        </row>
        <row r="215">
          <cell r="I215" t="str">
            <v>04.04</v>
          </cell>
          <cell r="J215">
            <v>4.04E+18</v>
          </cell>
          <cell r="K215" t="str">
            <v>The Quality Management Plan shall include, or summarize and reference, policies and Standard Operating Procedures addressing personnel requirements for each key position in the Clinical Program. Personnel requirements shall include at a minimum:</v>
          </cell>
        </row>
        <row r="216">
          <cell r="I216" t="str">
            <v>04.04.01</v>
          </cell>
          <cell r="J216">
            <v>4.0401E+18</v>
          </cell>
          <cell r="K216" t="str">
            <v>A current job description for all staff.</v>
          </cell>
        </row>
        <row r="217">
          <cell r="I217" t="str">
            <v>04.04.02</v>
          </cell>
          <cell r="J217">
            <v>4.0402E+18</v>
          </cell>
          <cell r="K217" t="str">
            <v>A system to document the following for all staff:</v>
          </cell>
        </row>
        <row r="218">
          <cell r="I218" t="str">
            <v>04.04.02.01</v>
          </cell>
          <cell r="J218">
            <v>4.040201E+18</v>
          </cell>
          <cell r="K218" t="str">
            <v>Initial qualifications.</v>
          </cell>
        </row>
        <row r="219">
          <cell r="I219" t="str">
            <v>04.04.02.02</v>
          </cell>
          <cell r="J219">
            <v>4.040202E+18</v>
          </cell>
          <cell r="K219" t="str">
            <v>New employee orientation.</v>
          </cell>
        </row>
        <row r="220">
          <cell r="I220" t="str">
            <v>04.04.02.03</v>
          </cell>
          <cell r="J220">
            <v>4.040203E+18</v>
          </cell>
          <cell r="K220" t="str">
            <v>Initial training and retraining when appropriate for all procedures performed.</v>
          </cell>
        </row>
        <row r="221">
          <cell r="I221" t="str">
            <v>04.04.02.04</v>
          </cell>
          <cell r="J221">
            <v>4.040204E+18</v>
          </cell>
          <cell r="K221" t="str">
            <v>Competency for each critical function performed.</v>
          </cell>
        </row>
        <row r="222">
          <cell r="I222" t="str">
            <v>04.04.02.05</v>
          </cell>
          <cell r="J222">
            <v>4.040205E+18</v>
          </cell>
          <cell r="K222" t="str">
            <v>Continued competency at least annually.</v>
          </cell>
        </row>
        <row r="223">
          <cell r="J223" t="e">
            <v>#VALUE!</v>
          </cell>
        </row>
        <row r="224">
          <cell r="I224" t="str">
            <v>04.04.02.06</v>
          </cell>
          <cell r="J224" t="str">
            <v/>
          </cell>
          <cell r="K224" t="str">
            <v>Continuing education.</v>
          </cell>
        </row>
        <row r="225">
          <cell r="I225" t="str">
            <v>B4.4.2.5</v>
          </cell>
          <cell r="J225" t="e">
            <v>#VALUE!</v>
          </cell>
          <cell r="K225" t="str">
            <v>Continuing education.</v>
          </cell>
        </row>
        <row r="226">
          <cell r="I226" t="str">
            <v>04.05</v>
          </cell>
          <cell r="J226" t="str">
            <v/>
          </cell>
          <cell r="K226" t="str">
            <v>The Quality Management Plan shall include, or summarize and reference, a comprehensive system for document control and management.</v>
          </cell>
        </row>
        <row r="227">
          <cell r="I227" t="str">
            <v>04.05.01</v>
          </cell>
          <cell r="J227">
            <v>4.0501E+18</v>
          </cell>
          <cell r="K227" t="str">
            <v>There shall be policies and procedures for development, approval, implementation, review, revision, and archival of all critical documents.</v>
          </cell>
        </row>
        <row r="228">
          <cell r="I228" t="str">
            <v>04.05.02</v>
          </cell>
          <cell r="J228">
            <v>4.0502E+18</v>
          </cell>
          <cell r="K228" t="str">
            <v>There shall be a current listing of all active critical documents that shall comply with the document control system requirements. Controlled documents shall include at a minimum:</v>
          </cell>
        </row>
        <row r="229">
          <cell r="I229" t="str">
            <v>04.05.02.01</v>
          </cell>
          <cell r="J229">
            <v>4.050201E+18</v>
          </cell>
          <cell r="K229" t="str">
            <v>Policies, protocols, and Standard Operating Procedures.</v>
          </cell>
        </row>
        <row r="230">
          <cell r="I230" t="str">
            <v>04.05.02.02</v>
          </cell>
          <cell r="J230">
            <v>4.050202E+18</v>
          </cell>
          <cell r="K230" t="str">
            <v>Worksheets.</v>
          </cell>
        </row>
        <row r="231">
          <cell r="I231" t="str">
            <v>04.05.02.03</v>
          </cell>
          <cell r="J231">
            <v>4.050203E+18</v>
          </cell>
          <cell r="K231" t="str">
            <v>Forms.</v>
          </cell>
        </row>
        <row r="232">
          <cell r="I232" t="str">
            <v>04.05.02.04</v>
          </cell>
          <cell r="J232">
            <v>4.050204E+18</v>
          </cell>
          <cell r="K232" t="str">
            <v>Labels.</v>
          </cell>
        </row>
        <row r="233">
          <cell r="I233" t="str">
            <v>04.05.03</v>
          </cell>
          <cell r="J233">
            <v>4.0503E+18</v>
          </cell>
          <cell r="K233" t="str">
            <v>The document control policy shall include:</v>
          </cell>
        </row>
        <row r="234">
          <cell r="I234" t="str">
            <v>04.05.03.01</v>
          </cell>
          <cell r="J234">
            <v>4.050301E+18</v>
          </cell>
          <cell r="K234" t="str">
            <v>A standardized format for policies, procedures, worksheets, and forms.</v>
          </cell>
        </row>
        <row r="235">
          <cell r="I235" t="str">
            <v>04.05.03.02</v>
          </cell>
          <cell r="J235">
            <v>4.050302E+18</v>
          </cell>
          <cell r="K235" t="str">
            <v>Assignment of numeric or alphanumeric identifier and title to each document and document version regulated within the system.</v>
          </cell>
        </row>
        <row r="236">
          <cell r="I236" t="str">
            <v>04.05.03.03</v>
          </cell>
          <cell r="J236">
            <v>4.050303E+18</v>
          </cell>
          <cell r="K236" t="str">
            <v>A procedure for document approval, including the approval date, signature of approving individual(s), and the effective date.</v>
          </cell>
        </row>
        <row r="237">
          <cell r="I237" t="str">
            <v>04.05.03.04</v>
          </cell>
          <cell r="J237">
            <v>4.050304E+18</v>
          </cell>
          <cell r="K237" t="str">
            <v>A system to protect controlled documents from accidental or unauthorized modification.</v>
          </cell>
        </row>
        <row r="238">
          <cell r="I238" t="str">
            <v>B4.5.3.4</v>
          </cell>
          <cell r="J238" t="e">
            <v>#VALUE!</v>
          </cell>
          <cell r="K238" t="str">
            <v>A system to protect controlled documents from accidental or unauthorized modification.</v>
          </cell>
        </row>
        <row r="239">
          <cell r="I239" t="str">
            <v>04.05.03.05</v>
          </cell>
          <cell r="J239">
            <v>4.050305E+18</v>
          </cell>
          <cell r="K239" t="str">
            <v>A system for document change control that includes a description of the change, the signature of approving individual(s), approval date(s), effective date, and archival date.</v>
          </cell>
        </row>
        <row r="240">
          <cell r="I240" t="str">
            <v>04.05.03.06</v>
          </cell>
          <cell r="J240">
            <v>4.050306E+18</v>
          </cell>
          <cell r="K240" t="str">
            <v>Archived policies and procedures, the inclusive dates of use, and their historical sequence shall be maintained for a minimum of ten (10) years from archival or according to governmental or institutional policy, whichever is longer.</v>
          </cell>
        </row>
        <row r="241">
          <cell r="I241" t="str">
            <v>04.05.03.07</v>
          </cell>
          <cell r="J241">
            <v>4.050307E+18</v>
          </cell>
          <cell r="K241" t="str">
            <v>A system for the retraction of obsolete documents to prevent unintended use.</v>
          </cell>
        </row>
        <row r="242">
          <cell r="I242" t="str">
            <v>04.05.03.08</v>
          </cell>
          <cell r="J242">
            <v>4.050308E+18</v>
          </cell>
          <cell r="K242" t="str">
            <v>A system for record creation, assembly, review, storage, archival, and retrieval.</v>
          </cell>
        </row>
        <row r="243">
          <cell r="I243" t="str">
            <v>04.05.04</v>
          </cell>
          <cell r="J243" t="str">
            <v/>
          </cell>
          <cell r="K243" t="str">
            <v>There shall be a process for the regular review and assessment of records to identify recurring problems, potential points of failure, or need for process improvement.</v>
          </cell>
        </row>
        <row r="244">
          <cell r="I244" t="str">
            <v>04.06</v>
          </cell>
          <cell r="J244" t="str">
            <v/>
          </cell>
          <cell r="K244" t="str">
            <v>The Quality Management Plan shall include, or summarize and reference, policies and procedures for establishment and maintenance of written agreements with third parties whose services impact the clinical care of the recipient and/or donor.</v>
          </cell>
        </row>
        <row r="245">
          <cell r="I245" t="str">
            <v>04.06.01</v>
          </cell>
          <cell r="J245">
            <v>4.0601E+18</v>
          </cell>
          <cell r="K245" t="str">
            <v>Agreements shall include the responsibility of the third-party facility performing any step in collection, processing, or testing to comply with applicable laws and regulations and these Standards.</v>
          </cell>
        </row>
        <row r="246">
          <cell r="I246" t="str">
            <v>B4.6.1</v>
          </cell>
          <cell r="J246" t="e">
            <v>#VALUE!</v>
          </cell>
          <cell r="K246" t="str">
            <v>Agreements shall be established with external parties providing critical services that could affect the quality and safety of the cellular therapy product or health and safety of the donor or recipient.</v>
          </cell>
        </row>
        <row r="247">
          <cell r="J247" t="e">
            <v>#VALUE!</v>
          </cell>
        </row>
        <row r="248">
          <cell r="I248" t="str">
            <v>04.06.02</v>
          </cell>
          <cell r="J248">
            <v>4.0602E+18</v>
          </cell>
          <cell r="K248" t="str">
            <v>Agreements shall be dated and reviewed on a regular basis.</v>
          </cell>
        </row>
        <row r="249">
          <cell r="I249" t="str">
            <v>04.07</v>
          </cell>
          <cell r="J249">
            <v>4.07E+18</v>
          </cell>
          <cell r="K249" t="str">
            <v>The Quality Management Plan shall include, or summarize and reference, policies and procedures for documentation and review of outcome analysis and cellular therapy product efficacy to verify that the procedures in use consistently provide a safe and effective product.</v>
          </cell>
        </row>
        <row r="250">
          <cell r="I250" t="str">
            <v>04.07.01</v>
          </cell>
          <cell r="J250">
            <v>4.0701E+18</v>
          </cell>
          <cell r="K250" t="str">
            <v>Criteria for cellular therapy product safety, product efficacy, and/or, the clinical outcome shall be determined and shall be reviewed at regular time intervals.</v>
          </cell>
        </row>
        <row r="251">
          <cell r="I251" t="str">
            <v>04.07.02</v>
          </cell>
          <cell r="J251">
            <v>4.0702E+18</v>
          </cell>
          <cell r="K251" t="str">
            <v>Both individual cellular therapy product data and aggregate data for each type of cellular therapy product and/or recipient type shall be evaluated.</v>
          </cell>
        </row>
        <row r="252">
          <cell r="I252" t="str">
            <v>04.07.03</v>
          </cell>
          <cell r="J252">
            <v>4.0703E+18</v>
          </cell>
          <cell r="K252" t="str">
            <v>Review of outcome analysis and/or product efficacy shall include at a minimum:</v>
          </cell>
        </row>
        <row r="253">
          <cell r="I253" t="str">
            <v>04.07.03.01</v>
          </cell>
          <cell r="J253">
            <v>4.070301E+18</v>
          </cell>
          <cell r="K253" t="str">
            <v>For HPC products intended for hematopoietic reconstitution, time to engraftment following product administration.</v>
          </cell>
        </row>
        <row r="254">
          <cell r="I254" t="str">
            <v>04.07.03.02</v>
          </cell>
          <cell r="J254">
            <v>4.070302E+18</v>
          </cell>
          <cell r="K254" t="str">
            <v>For immune effector cells, an endpoint of clinical function as approved by the Clinical Program Director.</v>
          </cell>
        </row>
        <row r="255">
          <cell r="I255" t="str">
            <v>04.07.03.03</v>
          </cell>
          <cell r="J255">
            <v>4.070303E+18</v>
          </cell>
          <cell r="K255" t="str">
            <v>Overall and treatment-related morbidity and mortality at thirty (30) days, one hundred (100) days, and one (1) year after cellular therapy product administration.</v>
          </cell>
        </row>
        <row r="256">
          <cell r="I256" t="str">
            <v>04.07.03.04</v>
          </cell>
          <cell r="J256">
            <v>4.070304E+18</v>
          </cell>
          <cell r="K256" t="str">
            <v>Acute GVHD grade within one hundred (100) days after allogeneic transplantation.</v>
          </cell>
        </row>
        <row r="257">
          <cell r="I257" t="str">
            <v>04.07.03.05</v>
          </cell>
          <cell r="J257">
            <v>4.070305E+18</v>
          </cell>
          <cell r="K257" t="str">
            <v>Chronic GVHD grade within one (1) year after allogeneic transplantation.</v>
          </cell>
        </row>
        <row r="258">
          <cell r="I258" t="str">
            <v>04.07.03.06</v>
          </cell>
          <cell r="J258">
            <v>4.070306E+18</v>
          </cell>
          <cell r="K258" t="str">
            <v>Central venous catheter infection.</v>
          </cell>
        </row>
        <row r="259">
          <cell r="I259" t="str">
            <v>04.07.04</v>
          </cell>
          <cell r="J259">
            <v>4.0704E+18</v>
          </cell>
          <cell r="K259" t="str">
            <v>Data on outcome analysis and cellular therapy product efficacy, including adverse events related to the recipient, donor, and/or product, shall be provided in a timely manner to entities involved in the collection, processing, and/or distribution of the cellular therapy product.</v>
          </cell>
        </row>
        <row r="260">
          <cell r="I260" t="str">
            <v>04.07.05</v>
          </cell>
          <cell r="J260">
            <v>4.0705E+18</v>
          </cell>
          <cell r="K260" t="str">
            <v>The Clinical Program should achieve one-year survival outcome within or above the expected range when compared to national or international outcome data.</v>
          </cell>
        </row>
        <row r="261">
          <cell r="I261" t="str">
            <v>04.07.05.01</v>
          </cell>
          <cell r="J261">
            <v>4.070501E+18</v>
          </cell>
          <cell r="K261" t="str">
            <v>If expected one-year survival outcome is not met, the Clinical Program shall submit a corrective action plan.</v>
          </cell>
        </row>
        <row r="262">
          <cell r="I262" t="str">
            <v>B4.7.5.1</v>
          </cell>
          <cell r="J262" t="e">
            <v>#VALUE!</v>
          </cell>
          <cell r="K262" t="str">
            <v>If expected one year survival outcome is not met, the Clinical Program shall implement a corrective action plan that meets FACT or JACIE requirements.</v>
          </cell>
        </row>
        <row r="263">
          <cell r="I263" t="str">
            <v>04.08</v>
          </cell>
          <cell r="J263">
            <v>4.08E+18</v>
          </cell>
          <cell r="K263" t="str">
            <v>The Quality Management Plan shall include, or summarize and reference, policies, procedures, and a schedule for conducting, reviewing, and reporting audits of the Clinical Program’s activities to verify compliance with elements of the Quality Management Program and operational policies and procedures.</v>
          </cell>
        </row>
        <row r="264">
          <cell r="I264" t="str">
            <v>04.08.01</v>
          </cell>
          <cell r="J264">
            <v>4.0801E+18</v>
          </cell>
          <cell r="K264" t="str">
            <v>Audits shall be conducted on a regular basis by an individual with sufficient expertise to identify problems, but who is not solely responsible for the process being audited.</v>
          </cell>
        </row>
        <row r="265">
          <cell r="I265" t="str">
            <v>04.08.02</v>
          </cell>
          <cell r="J265">
            <v>4.0802E+18</v>
          </cell>
          <cell r="K265" t="str">
            <v>The results of audits shall be used to recognize problems, detect trends, identify improvement opportunities, implement corrective and preventive actions when necessary, and follow up on the effectiveness of these actions in a timely manner.</v>
          </cell>
        </row>
        <row r="266">
          <cell r="I266" t="str">
            <v>04.08.03</v>
          </cell>
          <cell r="J266">
            <v>4.0803E+18</v>
          </cell>
          <cell r="K266" t="str">
            <v>Audits shall include at a minimum:</v>
          </cell>
        </row>
        <row r="267">
          <cell r="I267" t="str">
            <v>B4.8.3</v>
          </cell>
          <cell r="J267" t="e">
            <v>#VALUE!</v>
          </cell>
          <cell r="K267" t="str">
            <v>Audits shall include at a minimum:</v>
          </cell>
        </row>
        <row r="268">
          <cell r="I268" t="str">
            <v>04.08.03.01</v>
          </cell>
          <cell r="J268" t="str">
            <v/>
          </cell>
          <cell r="K268" t="str">
            <v>Periodic audit of the accuracy of clinical data.</v>
          </cell>
        </row>
        <row r="269">
          <cell r="I269" t="str">
            <v>4.8.3.2</v>
          </cell>
          <cell r="J269">
            <v>4.080302E+18</v>
          </cell>
          <cell r="K269" t="str">
            <v>Annual audit of safety endpoints and immune effector cellular therapy toxicity management.</v>
          </cell>
        </row>
        <row r="270">
          <cell r="I270" t="str">
            <v>04.08.03.03</v>
          </cell>
          <cell r="J270">
            <v>4.080303E+18</v>
          </cell>
          <cell r="K270" t="str">
            <v>Periodic audit of the accuracy of data contained in the Transplant Essential Data Forms of the CIBMTR or the Minimum Essential Data-A Forms of the EBMT.</v>
          </cell>
        </row>
        <row r="271">
          <cell r="I271" t="str">
            <v>04.08.03.04</v>
          </cell>
          <cell r="J271">
            <v>4.080304E+18</v>
          </cell>
          <cell r="K271" t="str">
            <v>Annual audit of donor screening and testing.</v>
          </cell>
        </row>
        <row r="272">
          <cell r="I272" t="str">
            <v>04.08.03.05</v>
          </cell>
          <cell r="J272">
            <v>4.080305E+18</v>
          </cell>
          <cell r="K272" t="str">
            <v>Annual audit of verification of chemotherapy drug and dose against the prescription ordering system and the protocol.</v>
          </cell>
        </row>
        <row r="273">
          <cell r="I273" t="str">
            <v>04.08.03.06</v>
          </cell>
          <cell r="J273">
            <v>4.080306E+18</v>
          </cell>
          <cell r="K273" t="str">
            <v>Annual audit of management of cellular therapy products with positive microbial culture results.</v>
          </cell>
        </row>
        <row r="274">
          <cell r="I274" t="str">
            <v>B4.8.3.3</v>
          </cell>
          <cell r="J274" t="e">
            <v>#VALUE!</v>
          </cell>
          <cell r="K274" t="str">
            <v>Annual audit of management of cellular therapy products with positive microbial culture results.</v>
          </cell>
        </row>
        <row r="275">
          <cell r="I275" t="str">
            <v>B4.8.3.5</v>
          </cell>
          <cell r="J275" t="e">
            <v>#VALUE!</v>
          </cell>
          <cell r="K275" t="str">
            <v>Annual audit of documentation that external facilities performing critical contracted services have met the requirements of the written agreements.</v>
          </cell>
        </row>
        <row r="276">
          <cell r="I276" t="str">
            <v>04.09</v>
          </cell>
          <cell r="J276">
            <v>4.09E+18</v>
          </cell>
          <cell r="K276" t="str">
            <v>The Quality Management Plan shall include, or summarize and reference, policies and procedures on the management of cellular therapy products with positive microbial culture results that address at a minimum:</v>
          </cell>
        </row>
        <row r="277">
          <cell r="I277" t="str">
            <v>B4.9</v>
          </cell>
          <cell r="J277" t="e">
            <v>#VALUE!</v>
          </cell>
          <cell r="K277" t="str">
            <v>The Quality Management Plan shall include, or summarize and reference, policies and Standard Operating Procedures for the management of cellular therapy products with positive microbial culture results that address at a minimum:</v>
          </cell>
        </row>
        <row r="278">
          <cell r="I278" t="str">
            <v>04.09.01</v>
          </cell>
          <cell r="J278">
            <v>4.0901E+18</v>
          </cell>
          <cell r="K278" t="str">
            <v>Notification of the recipient.</v>
          </cell>
        </row>
        <row r="279">
          <cell r="I279" t="str">
            <v>04.09.02</v>
          </cell>
          <cell r="J279">
            <v>4.0902E+18</v>
          </cell>
          <cell r="K279" t="str">
            <v>Recipient follow-up and outcome analysis.</v>
          </cell>
        </row>
        <row r="280">
          <cell r="I280" t="str">
            <v>04.09.03</v>
          </cell>
          <cell r="J280">
            <v>4.0903E+18</v>
          </cell>
          <cell r="K280" t="str">
            <v>Follow-up of the donor, if relevant.</v>
          </cell>
        </row>
        <row r="281">
          <cell r="I281" t="str">
            <v>B4.9.4</v>
          </cell>
          <cell r="J281" t="e">
            <v>#VALUE!</v>
          </cell>
          <cell r="K281" t="str">
            <v>Follow-up of the donor, if relevant.</v>
          </cell>
        </row>
        <row r="282">
          <cell r="I282" t="str">
            <v>04.09.04</v>
          </cell>
          <cell r="J282">
            <v>4.0904E+18</v>
          </cell>
          <cell r="K282" t="str">
            <v>Reporting to regulatory agencies if appropriate.</v>
          </cell>
        </row>
        <row r="283">
          <cell r="I283" t="str">
            <v>04.09.05</v>
          </cell>
          <cell r="J283">
            <v>4.0905E+18</v>
          </cell>
          <cell r="K283" t="str">
            <v>Criteria for the administration of cellular therapy products with positive microbial culture results.</v>
          </cell>
        </row>
        <row r="284">
          <cell r="I284" t="str">
            <v>04.10</v>
          </cell>
          <cell r="J284" t="str">
            <v/>
          </cell>
          <cell r="K284" t="str">
            <v>The Quality Management Plan shall include, or summarize and reference, policies and procedures for errors, accidents, biological product deviations, serious adverse events, and complaints, including the following activities at a minimum:</v>
          </cell>
        </row>
        <row r="285">
          <cell r="I285" t="str">
            <v>B4.10</v>
          </cell>
          <cell r="J285" t="e">
            <v>#VALUE!</v>
          </cell>
          <cell r="K285"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286">
          <cell r="J286" t="e">
            <v>#VALUE!</v>
          </cell>
        </row>
        <row r="287">
          <cell r="I287" t="str">
            <v>04.10.01</v>
          </cell>
          <cell r="J287" t="str">
            <v/>
          </cell>
          <cell r="K287" t="str">
            <v>Detection.</v>
          </cell>
        </row>
        <row r="288">
          <cell r="I288" t="str">
            <v>04.10.02</v>
          </cell>
          <cell r="J288">
            <v>4.1002E+18</v>
          </cell>
          <cell r="K288" t="str">
            <v>Investigation.</v>
          </cell>
        </row>
        <row r="289">
          <cell r="I289" t="str">
            <v>04.10.02.01</v>
          </cell>
          <cell r="J289">
            <v>4.100201E+18</v>
          </cell>
          <cell r="K289" t="str">
            <v xml:space="preserve">A thorough investigation shall be conducted by the Clinical Program in collaboration with the Collection Facility, and Processing Facility, and other entities involved in the manufacture of the cellular therapy product, as appropriate. </v>
          </cell>
        </row>
        <row r="290">
          <cell r="I290" t="str">
            <v>04.10.02.02</v>
          </cell>
          <cell r="J290">
            <v>4.100202E+18</v>
          </cell>
          <cell r="K290" t="str">
            <v>Investigations shall identify the root cause and a plan for short- and long-term corrective actions as warranted.</v>
          </cell>
        </row>
        <row r="291">
          <cell r="I291" t="str">
            <v>04.10.03</v>
          </cell>
          <cell r="J291">
            <v>4.1003E+18</v>
          </cell>
          <cell r="K291" t="str">
            <v>Documentation.</v>
          </cell>
        </row>
        <row r="292">
          <cell r="I292" t="str">
            <v>04.10.03.01</v>
          </cell>
          <cell r="J292">
            <v>4.100301E+18</v>
          </cell>
          <cell r="K292" t="str">
            <v>Documentation shall include a description of the event, the involved individuals and/or cellular therapy products, when the event occurred, when and to whom the event was reported, and the immediate actions taken.</v>
          </cell>
        </row>
        <row r="293">
          <cell r="I293" t="str">
            <v>04.10.03.02</v>
          </cell>
          <cell r="J293">
            <v>4.100302E+18</v>
          </cell>
          <cell r="K293" t="str">
            <v>All investigation reports shall be reviewed in a timely manner by the Clinical Program Director or designee and the Quality Manager.</v>
          </cell>
        </row>
        <row r="294">
          <cell r="I294" t="str">
            <v>04.10.03.03</v>
          </cell>
          <cell r="J294">
            <v>4.100303E+18</v>
          </cell>
          <cell r="K294" t="str">
            <v>Cumulative files of errors, accidents, biological product deviations, serious adverse events, and complaints shall be maintained.</v>
          </cell>
        </row>
        <row r="295">
          <cell r="I295" t="str">
            <v>04.10.03.04</v>
          </cell>
          <cell r="J295">
            <v>4.100304E+18</v>
          </cell>
          <cell r="K295" t="str">
            <v>Cumulative files shall include written investigation reports containing conclusions, follow-up, corrective actions, and a link to the record(s) of the involved cellular therapy products, if applicable.</v>
          </cell>
        </row>
        <row r="296">
          <cell r="I296" t="str">
            <v>04.10.04</v>
          </cell>
          <cell r="J296">
            <v>4.1004E+18</v>
          </cell>
          <cell r="K296" t="str">
            <v>Reporting.</v>
          </cell>
        </row>
        <row r="297">
          <cell r="I297" t="str">
            <v>04.10.04.01</v>
          </cell>
          <cell r="J297">
            <v>4.100401E+18</v>
          </cell>
          <cell r="K297" t="str">
            <v>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 and regulations.</v>
          </cell>
        </row>
        <row r="298">
          <cell r="I298" t="str">
            <v>04.10.04.02</v>
          </cell>
          <cell r="J298">
            <v>4.100402E+18</v>
          </cell>
          <cell r="K298"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299">
          <cell r="I299" t="str">
            <v>B4.10.4.2</v>
          </cell>
          <cell r="J299" t="e">
            <v>#VALUE!</v>
          </cell>
          <cell r="K299" t="str">
            <v>Occurrences shall be reported to other facilities performing cellular therapy product functions on the affected cellular therapy product and to the appropriate regulatory and accrediting agencies, registries, grant agencies, sponsors, IRBs, or Ethics Committees.</v>
          </cell>
        </row>
        <row r="300">
          <cell r="J300" t="e">
            <v>#VALUE!</v>
          </cell>
        </row>
        <row r="301">
          <cell r="I301" t="str">
            <v>04.10.05</v>
          </cell>
          <cell r="J301" t="str">
            <v/>
          </cell>
          <cell r="K301" t="str">
            <v>Corrective and preventive action.</v>
          </cell>
        </row>
        <row r="302">
          <cell r="I302" t="str">
            <v>04.10.05.01</v>
          </cell>
          <cell r="J302">
            <v>4.100501E+18</v>
          </cell>
          <cell r="K302" t="str">
            <v>Appropriate corrective action shall be implemented if indicated, including both short-term action to address the immediate problem and long-term action to prevent the problem from recurring.</v>
          </cell>
        </row>
        <row r="303">
          <cell r="I303" t="str">
            <v>B4.10.5.1</v>
          </cell>
          <cell r="J303" t="e">
            <v>#VALUE!</v>
          </cell>
          <cell r="K303" t="str">
            <v>Appropriate action shall be implemented if indicated, including both short-term action to address the immediate problem and long-term action to prevent the problem from recurring.</v>
          </cell>
        </row>
        <row r="304">
          <cell r="I304" t="str">
            <v>04.10.05.02</v>
          </cell>
          <cell r="J304" t="str">
            <v/>
          </cell>
          <cell r="K304" t="str">
            <v>Follow-up audits of the effectiveness of corrective actions shall be performed in a timeframe as indicated in the investigative report.</v>
          </cell>
        </row>
        <row r="305">
          <cell r="I305" t="str">
            <v>04.10.06</v>
          </cell>
          <cell r="J305">
            <v>4.1006E+18</v>
          </cell>
          <cell r="K305" t="str">
            <v>There shall be a defined process to obtain feedback from patients or legally authorized representatives.</v>
          </cell>
        </row>
        <row r="306">
          <cell r="I306" t="str">
            <v>04.11</v>
          </cell>
          <cell r="J306">
            <v>4.11E+18</v>
          </cell>
          <cell r="K306"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307">
          <cell r="I307" t="str">
            <v>04.12</v>
          </cell>
          <cell r="J307">
            <v>4.12E+18</v>
          </cell>
          <cell r="K307" t="str">
            <v>The Quality Management Plan shall include, or summarize and reference, policies and procedures for actions to take in the event the Clinical Program’s operations are interrupted.</v>
          </cell>
        </row>
        <row r="308">
          <cell r="I308" t="str">
            <v>04.13</v>
          </cell>
          <cell r="J308">
            <v>4.13E+18</v>
          </cell>
          <cell r="K308" t="str">
            <v>The Quality Management Plan shall include, or summarize and reference, policies and procedures for qualification of supplies and validation and/or verification of the procedure for marrow collection to achieve the expected end-points, including viability of cells and cellular therapy product characteristics.</v>
          </cell>
        </row>
        <row r="309">
          <cell r="I309" t="str">
            <v>04.13.01</v>
          </cell>
          <cell r="J309">
            <v>4.1301E+18</v>
          </cell>
          <cell r="K309" t="str">
            <v>Critical reagents, supplies, equipment, and facilities used for the marrow collection procedure shall be qualified.</v>
          </cell>
        </row>
        <row r="310">
          <cell r="I310" t="str">
            <v>B4.13.1</v>
          </cell>
          <cell r="J310" t="e">
            <v>#VALUE!</v>
          </cell>
          <cell r="K310" t="str">
            <v>Critical equipment, supplies, reagents, and facilities used for the marrow collection procedure shall be qualified.</v>
          </cell>
        </row>
        <row r="311">
          <cell r="I311" t="str">
            <v>04.13.01.01</v>
          </cell>
          <cell r="J311">
            <v>4.130101E+18</v>
          </cell>
          <cell r="K311" t="str">
            <v>Qualification plans shall be reviewed and approved by the Clinical Program Director or designee.</v>
          </cell>
        </row>
        <row r="312">
          <cell r="I312" t="str">
            <v>B4.13.3</v>
          </cell>
          <cell r="J312" t="e">
            <v>#VALUE!</v>
          </cell>
          <cell r="K312" t="str">
            <v>Qualification plans, results, and reports shall be reviewed and approved by the Quality Manager and Clinical Program Director or designee.</v>
          </cell>
        </row>
        <row r="313">
          <cell r="I313" t="str">
            <v>B4.14</v>
          </cell>
          <cell r="J313" t="e">
            <v>#VALUE!</v>
          </cell>
          <cell r="K313" t="str">
            <v>The Quality Management Plan shall include, or summarize and reference, policies and Standard Operating Procedures for validation or verification of critical procedures.</v>
          </cell>
        </row>
        <row r="314">
          <cell r="I314" t="str">
            <v>04.13.02</v>
          </cell>
          <cell r="J314">
            <v>4.1302E+18</v>
          </cell>
          <cell r="K314" t="str">
            <v>The marrow collection procedure validation shall include:</v>
          </cell>
        </row>
        <row r="315">
          <cell r="I315" t="str">
            <v>04.13.02.01</v>
          </cell>
          <cell r="J315">
            <v>4.130201E+18</v>
          </cell>
          <cell r="K315" t="str">
            <v>An approved validation plan, including conditions to be validated.</v>
          </cell>
        </row>
        <row r="316">
          <cell r="I316" t="str">
            <v>04.13.02.02</v>
          </cell>
          <cell r="J316">
            <v>4.130202E+18</v>
          </cell>
          <cell r="K316" t="str">
            <v>Acceptance criteria.</v>
          </cell>
        </row>
        <row r="317">
          <cell r="I317" t="str">
            <v>04.13.02.03</v>
          </cell>
          <cell r="J317">
            <v>4.130203E+18</v>
          </cell>
          <cell r="K317" t="str">
            <v>Data collection.</v>
          </cell>
        </row>
        <row r="318">
          <cell r="I318" t="str">
            <v>04.13.02.04</v>
          </cell>
          <cell r="J318">
            <v>4.130204E+18</v>
          </cell>
          <cell r="K318" t="str">
            <v>Evaluation of data.</v>
          </cell>
        </row>
        <row r="319">
          <cell r="I319" t="str">
            <v>04.13.02.05</v>
          </cell>
          <cell r="J319">
            <v>4.130205E+18</v>
          </cell>
          <cell r="K319" t="str">
            <v>Summary of results.</v>
          </cell>
        </row>
        <row r="320">
          <cell r="I320" t="str">
            <v>B4.14.2.5</v>
          </cell>
          <cell r="J320" t="e">
            <v>#VALUE!</v>
          </cell>
          <cell r="K320" t="str">
            <v>Summary of results.</v>
          </cell>
        </row>
        <row r="321">
          <cell r="I321" t="str">
            <v>04.13.02.06</v>
          </cell>
          <cell r="J321">
            <v>4.130206E+18</v>
          </cell>
          <cell r="K321" t="str">
            <v>Review and approval of the validation plan, results, and conclusion by the Marrow Collection Facility Director or designee and the Quality Manager or designee.</v>
          </cell>
        </row>
        <row r="322">
          <cell r="I322" t="str">
            <v>B4.14.2.7</v>
          </cell>
          <cell r="J322" t="e">
            <v>#VALUE!</v>
          </cell>
          <cell r="K322" t="str">
            <v>Review and approval of the validation plan, validation report, and conclusion by the Quality Manager or designee and the Clinical Program Director or designee.</v>
          </cell>
        </row>
        <row r="323">
          <cell r="I323" t="str">
            <v>04.13.03</v>
          </cell>
          <cell r="J323" t="str">
            <v/>
          </cell>
          <cell r="K323" t="str">
            <v>Changes to a process with the potential to affect the potency, viability, or purity of the cellular therapy product shall include evaluation of risk that the change might create an adverse impact anywhere in the operation and shall be validated or verified as appropriate.</v>
          </cell>
        </row>
        <row r="324">
          <cell r="I324" t="str">
            <v>B4.14.3</v>
          </cell>
          <cell r="J324" t="e">
            <v>#VALUE!</v>
          </cell>
          <cell r="K324" t="str">
            <v>Significant changes to critical procedures shall be validated and verified as appropriate.</v>
          </cell>
        </row>
        <row r="325">
          <cell r="I325" t="str">
            <v>B4.15</v>
          </cell>
          <cell r="J325" t="e">
            <v>#VALUE!</v>
          </cell>
          <cell r="K325" t="str">
            <v>The Quality Management Plan shall include, or summarize and reference, policies and Standard Operating Procedures for the evaluation of risk in changes to a process to confirm that the changes do not create an adverse impact or inherent risk elsewhere in the operation.</v>
          </cell>
        </row>
        <row r="326">
          <cell r="I326" t="str">
            <v>B4.16</v>
          </cell>
          <cell r="J326" t="e">
            <v>#VALUE!</v>
          </cell>
          <cell r="K326" t="str">
            <v>The Quality Management Plan shall include, or summarize and reference, policies and Standard Operating Procedures for obtaining feedback.</v>
          </cell>
        </row>
        <row r="327">
          <cell r="I327" t="str">
            <v>B4.16.1</v>
          </cell>
          <cell r="J327" t="e">
            <v>#VALUE!</v>
          </cell>
          <cell r="K327" t="str">
            <v>Feedback shall be obtained from associated Collection and Processing Facilities.</v>
          </cell>
        </row>
        <row r="328">
          <cell r="I328" t="str">
            <v>B4.17.1</v>
          </cell>
          <cell r="J328" t="e">
            <v>#VALUE!</v>
          </cell>
          <cell r="K328" t="str">
            <v>Meetings should have defined attendees, documented minutes, and assigned actions.</v>
          </cell>
        </row>
        <row r="329">
          <cell r="I329">
            <v>5</v>
          </cell>
          <cell r="J329">
            <v>5E+18</v>
          </cell>
          <cell r="K329" t="str">
            <v>POLICIES AND PROCEDURES</v>
          </cell>
        </row>
        <row r="330">
          <cell r="I330" t="str">
            <v>05.01</v>
          </cell>
          <cell r="J330">
            <v>5.01E+18</v>
          </cell>
          <cell r="K330" t="str">
            <v>The Clinical Program shall establish and maintain policies and/or procedures addressing critical aspects of operations and management in addition to those required in B4. These documents shall include all elements required by these Standards and shall address at a minimum:</v>
          </cell>
        </row>
        <row r="331">
          <cell r="I331" t="str">
            <v>05.01.01</v>
          </cell>
          <cell r="J331">
            <v>5.0101E+18</v>
          </cell>
          <cell r="K331" t="str">
            <v>Recipient evaluation, selection, and treatment.</v>
          </cell>
        </row>
        <row r="332">
          <cell r="I332" t="str">
            <v>05.01.02</v>
          </cell>
          <cell r="J332">
            <v>5.0102E+18</v>
          </cell>
          <cell r="K332" t="str">
            <v>Donor and recipient confidentiality.</v>
          </cell>
        </row>
        <row r="333">
          <cell r="I333" t="str">
            <v>05.01.03</v>
          </cell>
          <cell r="J333">
            <v>5.0103E+18</v>
          </cell>
          <cell r="K333" t="str">
            <v>Donor and recipient consent.</v>
          </cell>
        </row>
        <row r="334">
          <cell r="I334" t="str">
            <v>05.01.04</v>
          </cell>
          <cell r="J334">
            <v>5.0104E+18</v>
          </cell>
          <cell r="K334" t="str">
            <v>Donor screening, testing, eligibility determination, selection, and management.</v>
          </cell>
        </row>
        <row r="335">
          <cell r="I335" t="str">
            <v>05.01.05</v>
          </cell>
          <cell r="J335">
            <v>5.0105E+18</v>
          </cell>
          <cell r="K335" t="str">
            <v>Management of donors who require central venous access.</v>
          </cell>
        </row>
        <row r="336">
          <cell r="I336" t="str">
            <v>05.01.06</v>
          </cell>
          <cell r="J336">
            <v>5.0106E+18</v>
          </cell>
          <cell r="K336" t="str">
            <v>Administration of the preparative regimen.</v>
          </cell>
        </row>
        <row r="337">
          <cell r="I337" t="str">
            <v>05.01.07</v>
          </cell>
          <cell r="J337">
            <v>5.0107E+18</v>
          </cell>
          <cell r="K337" t="str">
            <v>Administration of blood products.</v>
          </cell>
        </row>
        <row r="338">
          <cell r="I338" t="str">
            <v>05.01.08</v>
          </cell>
          <cell r="J338">
            <v>5.0108E+18</v>
          </cell>
          <cell r="K338" t="str">
            <v>Administration of HPC and other cellular therapy products, including products under exceptional release.</v>
          </cell>
        </row>
        <row r="339">
          <cell r="I339" t="str">
            <v>05.01.09</v>
          </cell>
          <cell r="J339">
            <v>5.0109E+18</v>
          </cell>
          <cell r="K339" t="str">
            <v>Administration of ABO-incompatible products to include a description of the indication for and processing methods to be used for red cell or plasma reduction.</v>
          </cell>
        </row>
        <row r="340">
          <cell r="I340" t="str">
            <v>5.1.10</v>
          </cell>
          <cell r="J340">
            <v>5.011E+18</v>
          </cell>
          <cell r="K340" t="str">
            <v>Management of toxicities of immune effector cellular therapies, including cytokine release syndrome and central nervous system complications.</v>
          </cell>
        </row>
        <row r="341">
          <cell r="I341" t="str">
            <v>05.01.11</v>
          </cell>
          <cell r="J341">
            <v>5.0111E+18</v>
          </cell>
          <cell r="K341" t="str">
            <v>Duration and conditions of cellular therapy product storage and indications for disposal.</v>
          </cell>
        </row>
        <row r="342">
          <cell r="I342" t="str">
            <v>05.01.12</v>
          </cell>
          <cell r="J342">
            <v>5.0112E+18</v>
          </cell>
          <cell r="K342" t="str">
            <v>Hygiene and use of personal protective equipment.</v>
          </cell>
        </row>
        <row r="343">
          <cell r="I343" t="str">
            <v>05.01.13</v>
          </cell>
          <cell r="J343">
            <v>5.0113E+18</v>
          </cell>
          <cell r="K343" t="str">
            <v>Disposal of medical and biohazard waste.</v>
          </cell>
        </row>
        <row r="344">
          <cell r="I344" t="str">
            <v>05.01.14</v>
          </cell>
          <cell r="J344">
            <v>5.0114E+18</v>
          </cell>
          <cell r="K344" t="str">
            <v>Emergency and disaster plan, including the Clinical Program response.</v>
          </cell>
        </row>
        <row r="345">
          <cell r="I345" t="str">
            <v>05.02</v>
          </cell>
          <cell r="J345">
            <v>5.02E+18</v>
          </cell>
          <cell r="K345" t="str">
            <v>The Clinical Program shall maintain a detailed Standard Operating Procedures Manual that includes a listing of all current Standard Operating Procedures, including title, identifier, and version.</v>
          </cell>
        </row>
        <row r="346">
          <cell r="I346" t="str">
            <v>B5.2</v>
          </cell>
          <cell r="J346" t="e">
            <v>#VALUE!</v>
          </cell>
          <cell r="K346" t="str">
            <v>The Clinical Program shall maintain a detailed list of all controlled documents including title and identifier.</v>
          </cell>
        </row>
        <row r="347">
          <cell r="J347" t="e">
            <v>#VALUE!</v>
          </cell>
        </row>
        <row r="348">
          <cell r="J348" t="e">
            <v>#VALUE!</v>
          </cell>
        </row>
        <row r="349">
          <cell r="J349" t="e">
            <v>#VALUE!</v>
          </cell>
        </row>
        <row r="350">
          <cell r="I350" t="str">
            <v>05.03</v>
          </cell>
          <cell r="J350" t="str">
            <v/>
          </cell>
          <cell r="K350" t="str">
            <v>Standard Operating Procedures shall be sufficiently detailed and unambiguous to allow qualified staff to follow and complete the procedures successfully. Each individual procedure shall include:</v>
          </cell>
        </row>
        <row r="351">
          <cell r="I351" t="str">
            <v>05.03.01</v>
          </cell>
          <cell r="J351">
            <v>5.0301E+18</v>
          </cell>
          <cell r="K351" t="str">
            <v>A clearly written description of the objectives.</v>
          </cell>
        </row>
        <row r="352">
          <cell r="I352" t="str">
            <v>05.03.02</v>
          </cell>
          <cell r="J352">
            <v>5.0302E+18</v>
          </cell>
          <cell r="K352" t="str">
            <v>A description of equipment and supplies used.</v>
          </cell>
        </row>
        <row r="353">
          <cell r="I353" t="str">
            <v>05.03.03</v>
          </cell>
          <cell r="J353">
            <v>5.0303E+18</v>
          </cell>
          <cell r="K353" t="str">
            <v>Acceptable end-points and the range of expected results.</v>
          </cell>
        </row>
        <row r="354">
          <cell r="I354" t="str">
            <v>05.03.04</v>
          </cell>
          <cell r="J354">
            <v>5.0304E+18</v>
          </cell>
          <cell r="K354" t="str">
            <v>A stepwise description of the procedure.</v>
          </cell>
        </row>
        <row r="355">
          <cell r="I355" t="str">
            <v>05.03.05</v>
          </cell>
          <cell r="J355">
            <v>5.0305E+18</v>
          </cell>
          <cell r="K355" t="str">
            <v>Reference to other Standard Operating Procedures or policies required to perform the procedure.</v>
          </cell>
        </row>
        <row r="356">
          <cell r="I356" t="str">
            <v>05.03.06</v>
          </cell>
          <cell r="J356">
            <v>5.0306E+18</v>
          </cell>
          <cell r="K356" t="str">
            <v>Age-specific issues where relevant.</v>
          </cell>
        </row>
        <row r="357">
          <cell r="I357" t="str">
            <v>05.03.07</v>
          </cell>
          <cell r="J357">
            <v>5.0307E+18</v>
          </cell>
          <cell r="K357" t="str">
            <v>A reference section listing appropriate literature.</v>
          </cell>
        </row>
        <row r="358">
          <cell r="I358" t="str">
            <v>05.03.08</v>
          </cell>
          <cell r="J358">
            <v>5.0308E+18</v>
          </cell>
          <cell r="K358" t="str">
            <v>Documented approval of each procedure by the Clinical Program Director or designated physician prior to implementation and every two years thereafter.</v>
          </cell>
        </row>
        <row r="359">
          <cell r="I359" t="str">
            <v>05.03.09</v>
          </cell>
          <cell r="J359">
            <v>5.0309E+18</v>
          </cell>
          <cell r="K359" t="str">
            <v>Documented approval of each procedural modification by the Clinical Program Director or designated physician prior to implementation.</v>
          </cell>
        </row>
        <row r="360">
          <cell r="I360" t="str">
            <v>05.03.10</v>
          </cell>
          <cell r="J360">
            <v>5.031E+18</v>
          </cell>
          <cell r="K360" t="str">
            <v>Reference to a current version of orders, worksheets, reports, labels, and forms.</v>
          </cell>
        </row>
        <row r="361">
          <cell r="I361" t="str">
            <v>05.04</v>
          </cell>
          <cell r="J361">
            <v>5.04E+18</v>
          </cell>
          <cell r="K361" t="str">
            <v>Standard Operating Procedures relevant to processes being performed shall be readily available to the facility staff.</v>
          </cell>
        </row>
        <row r="362">
          <cell r="I362" t="str">
            <v>05.05</v>
          </cell>
          <cell r="J362">
            <v>5.05E+18</v>
          </cell>
          <cell r="K362" t="str">
            <v>Staff training and, if appropriate, competency shall be documented before performing a new or revised procedure.</v>
          </cell>
        </row>
        <row r="363">
          <cell r="I363" t="str">
            <v>05.06</v>
          </cell>
          <cell r="J363">
            <v>5.06E+18</v>
          </cell>
          <cell r="K363" t="str">
            <v>All personnel shall follow the Standard Operating Procedures related to their positions.</v>
          </cell>
        </row>
        <row r="364">
          <cell r="I364" t="str">
            <v>05.07</v>
          </cell>
          <cell r="J364">
            <v>5.07E+18</v>
          </cell>
          <cell r="K364" t="str">
            <v>Variances shall be pre-approved by the Clinical Program Director and reviewed by the Quality Manager.</v>
          </cell>
        </row>
        <row r="365">
          <cell r="I365">
            <v>6</v>
          </cell>
          <cell r="J365">
            <v>6E+18</v>
          </cell>
          <cell r="K365" t="str">
            <v>ALLOGENEIC AND AUTOLOGOUS DONOR SELECTION, EVALUATION, AND MANAGEMENT</v>
          </cell>
        </row>
        <row r="366">
          <cell r="I366" t="str">
            <v>06.01</v>
          </cell>
          <cell r="J366">
            <v>6.01E+18</v>
          </cell>
          <cell r="K366" t="str">
            <v>There shall be written criteria for allogeneic and autologous donor selection, evaluation, and management by trained medical personnel.</v>
          </cell>
        </row>
        <row r="367">
          <cell r="I367" t="str">
            <v>06.01.01</v>
          </cell>
          <cell r="J367">
            <v>6.0101E+18</v>
          </cell>
          <cell r="K367" t="str">
            <v>Written criteria shall include criteria for the selection of allogeneic donors who are minors or elderly.</v>
          </cell>
        </row>
        <row r="368">
          <cell r="I368" t="str">
            <v>06.01.02</v>
          </cell>
          <cell r="J368">
            <v>6.0102E+18</v>
          </cell>
          <cell r="K368" t="str">
            <v>Written criteria shall include criteria for the selection of allogeneic donors when more than one donor is available and suitable.</v>
          </cell>
        </row>
        <row r="369">
          <cell r="I369" t="str">
            <v>06.01.03</v>
          </cell>
          <cell r="J369">
            <v>6.0103E+18</v>
          </cell>
          <cell r="K369" t="str">
            <v>Information regarding the donation process should be provided to the potential allogeneic donor prior to HLA typing.</v>
          </cell>
        </row>
        <row r="370">
          <cell r="I370" t="str">
            <v>06.02</v>
          </cell>
          <cell r="J370">
            <v>6.02E+18</v>
          </cell>
          <cell r="K370" t="str">
            <v>ALLOGENEIC AND AUTOLOGOUS DONOR INFORMATION AND CONSENT TO DONATE</v>
          </cell>
        </row>
        <row r="371">
          <cell r="I371" t="str">
            <v>06.02.01</v>
          </cell>
          <cell r="J371">
            <v>6.0201E+18</v>
          </cell>
          <cell r="K371" t="str">
            <v>The collection procedure shall be explained in terms the donor can understand, and shall include the following information at a minimum:</v>
          </cell>
        </row>
        <row r="372">
          <cell r="I372" t="str">
            <v>06.02.01.01</v>
          </cell>
          <cell r="J372">
            <v>6.020101E+18</v>
          </cell>
          <cell r="K372" t="str">
            <v>The risks and benefits of the procedure.</v>
          </cell>
        </row>
        <row r="373">
          <cell r="I373" t="str">
            <v>06.02.01.02</v>
          </cell>
          <cell r="J373">
            <v>6.020102E+18</v>
          </cell>
          <cell r="K373" t="str">
            <v>Tests and procedures performed on the donor to protect the health of the donor and the recipient.</v>
          </cell>
        </row>
        <row r="374">
          <cell r="I374" t="str">
            <v>06.02.01.03</v>
          </cell>
          <cell r="J374">
            <v>6.020103E+18</v>
          </cell>
          <cell r="K374" t="str">
            <v>The rights of the donor or legally authorized representative to review the results of such tests according to applicable laws and regulations.</v>
          </cell>
        </row>
        <row r="375">
          <cell r="I375" t="str">
            <v>06.02.01.04</v>
          </cell>
          <cell r="J375">
            <v>6.020104E+18</v>
          </cell>
          <cell r="K375" t="str">
            <v>Alternative collection methods.</v>
          </cell>
        </row>
        <row r="376">
          <cell r="I376" t="str">
            <v>06.02.01.05</v>
          </cell>
          <cell r="J376">
            <v>6.020105E+18</v>
          </cell>
          <cell r="K376" t="str">
            <v>Protection of medical information and confidentiality.</v>
          </cell>
        </row>
        <row r="377">
          <cell r="I377" t="str">
            <v>06.02.02</v>
          </cell>
          <cell r="J377">
            <v>6.0202E+18</v>
          </cell>
          <cell r="K377" t="str">
            <v>Interpretation and translation shall be performed by individuals qualified to provide these services in the clinical setting.</v>
          </cell>
        </row>
        <row r="378">
          <cell r="I378" t="str">
            <v>06.02.03</v>
          </cell>
          <cell r="J378">
            <v>6.0203E+18</v>
          </cell>
          <cell r="K378" t="str">
            <v>Family members and legally authorized representatives should not serve as interpreters or translators.</v>
          </cell>
        </row>
        <row r="379">
          <cell r="I379" t="str">
            <v>06.02.04</v>
          </cell>
          <cell r="J379">
            <v>6.0204E+18</v>
          </cell>
          <cell r="K379" t="str">
            <v>The donor shall have an opportunity to ask questions.</v>
          </cell>
        </row>
        <row r="380">
          <cell r="I380" t="str">
            <v>06.02.05</v>
          </cell>
          <cell r="J380">
            <v>6.0205E+18</v>
          </cell>
          <cell r="K380" t="str">
            <v>The donor shall have the right to refuse to donate.</v>
          </cell>
        </row>
        <row r="381">
          <cell r="I381" t="str">
            <v>06.02.05.01</v>
          </cell>
          <cell r="J381">
            <v>6.020501E+18</v>
          </cell>
          <cell r="K381" t="str">
            <v>The allogeneic donor shall be informed of the potential consequences to recipient of such refusal.</v>
          </cell>
        </row>
        <row r="382">
          <cell r="I382" t="str">
            <v>06.02.06</v>
          </cell>
          <cell r="J382">
            <v>6.0206E+18</v>
          </cell>
          <cell r="K382" t="str">
            <v>Donor informed consent for the cellular therapy product donation shall be obtained and documented by a licensed health care professional familiar with the collection procedure.</v>
          </cell>
        </row>
        <row r="383">
          <cell r="I383" t="str">
            <v>06.02.06.01</v>
          </cell>
          <cell r="J383">
            <v>6.020601E+18</v>
          </cell>
          <cell r="K383" t="str">
            <v>Informed consent from the allogeneic donor shall be obtained by a licensed health care professional who is not the primary health care professional overseeing care of the recipient.</v>
          </cell>
        </row>
        <row r="384">
          <cell r="I384" t="str">
            <v>06.02.07</v>
          </cell>
          <cell r="J384">
            <v>6.0207E+18</v>
          </cell>
          <cell r="K384" t="str">
            <v>In the case of a minor donor, informed consent shall be obtained from the donor’s legally authorized representative in accordance with applicable laws and regulations and shall be documented.</v>
          </cell>
        </row>
        <row r="385">
          <cell r="I385" t="str">
            <v>06.02.08</v>
          </cell>
          <cell r="J385">
            <v>6.0208E+18</v>
          </cell>
          <cell r="K385" t="str">
            <v>The allogeneic donor shall give informed consent and authorization prior to release of the donor’s health or other information to the recipient’s physician and/or the recipient.</v>
          </cell>
        </row>
        <row r="386">
          <cell r="I386" t="str">
            <v>06.02.09</v>
          </cell>
          <cell r="J386">
            <v>6.0209E+18</v>
          </cell>
          <cell r="K386" t="str">
            <v>The donor shall be informed of the policy for cellular therapy product discard or disposal, including actions taken when an intended recipient no longer requires the cellular therapy product.</v>
          </cell>
        </row>
        <row r="387">
          <cell r="I387" t="str">
            <v>06.02.10</v>
          </cell>
          <cell r="J387">
            <v>6.021E+18</v>
          </cell>
          <cell r="K387" t="str">
            <v>Documentation of consent shall be available to the Collection Facility staff prior to the collection procedure.</v>
          </cell>
        </row>
        <row r="388">
          <cell r="I388" t="str">
            <v>06.03</v>
          </cell>
          <cell r="J388">
            <v>6.03E+18</v>
          </cell>
          <cell r="K388" t="str">
            <v>ALLOGENEIC AND AUTOLOGOUS DONOR SUITABILITY FOR CELLULAR THERAPY PRODUCT COLLECTION</v>
          </cell>
        </row>
        <row r="389">
          <cell r="I389" t="str">
            <v>B6.3</v>
          </cell>
          <cell r="J389" t="e">
            <v>#VALUE!</v>
          </cell>
          <cell r="K389" t="str">
            <v>ALLOGENEIC AND AUTOLOGOUS DONOR SUITABILITY FOR CELLULAR THERAPY PRODUCT COLLECTION</v>
          </cell>
        </row>
        <row r="390">
          <cell r="I390" t="str">
            <v>06.03.01</v>
          </cell>
          <cell r="J390" t="str">
            <v/>
          </cell>
          <cell r="K390" t="str">
            <v>There shall be criteria and evaluation policies and procedures in place to protect the safety of donors during the process of cellular therapy product collection.</v>
          </cell>
        </row>
        <row r="391">
          <cell r="I391" t="str">
            <v>06.03.01.01</v>
          </cell>
          <cell r="J391">
            <v>6.030101E+18</v>
          </cell>
          <cell r="K391" t="str">
            <v>Any abnormal finding shall be reported to the prospective donor with documentation in the donor record of recommendations made for follow-up care.</v>
          </cell>
        </row>
        <row r="392">
          <cell r="I392" t="str">
            <v>06.03.01.02</v>
          </cell>
          <cell r="J392">
            <v>6.030102E+18</v>
          </cell>
          <cell r="K392" t="str">
            <v>Allogeneic donor suitability shall be evaluated by a licensed health care professional who is not the primary health care professional overseeing care of the recipient.</v>
          </cell>
        </row>
        <row r="393">
          <cell r="I393" t="str">
            <v>06.03.01.03</v>
          </cell>
          <cell r="J393">
            <v>6.030103E+18</v>
          </cell>
          <cell r="K393" t="str">
            <v>Autologous donors shall be tested as required by applicable laws and regulations.</v>
          </cell>
        </row>
        <row r="394">
          <cell r="I394" t="str">
            <v>06.03.02</v>
          </cell>
          <cell r="J394">
            <v>6.0302E+18</v>
          </cell>
          <cell r="K394" t="str">
            <v>The risks of donation shall be evaluated and documented, including:</v>
          </cell>
        </row>
        <row r="395">
          <cell r="I395" t="str">
            <v>06.03.02.01</v>
          </cell>
          <cell r="J395">
            <v>6.030201E+18</v>
          </cell>
          <cell r="K395" t="str">
            <v>Possible need for central venous access.</v>
          </cell>
        </row>
        <row r="396">
          <cell r="I396" t="str">
            <v>06.03.02.02</v>
          </cell>
          <cell r="J396">
            <v>6.030202E+18</v>
          </cell>
          <cell r="K396" t="str">
            <v>Mobilization therapy for collection of HPC, Apheresis.</v>
          </cell>
        </row>
        <row r="397">
          <cell r="I397" t="str">
            <v>06.03.02.03</v>
          </cell>
          <cell r="J397">
            <v>6.030203E+18</v>
          </cell>
          <cell r="K397" t="str">
            <v>Anesthesia for collection of HPC, Marrow.</v>
          </cell>
        </row>
        <row r="398">
          <cell r="I398" t="str">
            <v>06.03.03</v>
          </cell>
          <cell r="J398">
            <v>6.0303E+18</v>
          </cell>
          <cell r="K398" t="str">
            <v>The donor should be evaluated for the risk of hemoglobinopathy prior to administration of the mobilization regimen.</v>
          </cell>
        </row>
        <row r="399">
          <cell r="I399" t="str">
            <v>06.03.04</v>
          </cell>
          <cell r="J399">
            <v>6.0304E+18</v>
          </cell>
          <cell r="K399" t="str">
            <v>A pregnancy test shall be performed for all female donors with childbearing potential within seven (7) days prior to starting the donor mobilization regimen and, as applicable, within seven (7) days prior to the initiation of the recipient’s preparative regimen.</v>
          </cell>
        </row>
        <row r="400">
          <cell r="I400" t="str">
            <v>06.03.05</v>
          </cell>
          <cell r="J400">
            <v>6.0305E+18</v>
          </cell>
          <cell r="K400" t="str">
            <v>Laboratory testing of all donors shall be performed by a laboratory that is accredited, registered, or licensed in accordance with applicable laws and regulations.</v>
          </cell>
        </row>
        <row r="401">
          <cell r="I401" t="str">
            <v>06.03.06</v>
          </cell>
          <cell r="J401">
            <v>6.0306E+18</v>
          </cell>
          <cell r="K401" t="str">
            <v>The Clinical Program shall inform the Collection Facility and Processing Facility of donor test results or if any testing was not performed.</v>
          </cell>
        </row>
        <row r="402">
          <cell r="I402" t="str">
            <v>06.03.07</v>
          </cell>
          <cell r="J402">
            <v>6.0307E+18</v>
          </cell>
          <cell r="K402" t="str">
            <v>There shall be a written order from a physician specifying, at a minimum, timing and goals of collection and processing.</v>
          </cell>
        </row>
        <row r="403">
          <cell r="I403" t="str">
            <v>06.03.08</v>
          </cell>
          <cell r="J403">
            <v>6.0308E+18</v>
          </cell>
          <cell r="K403" t="str">
            <v>Issues of donor health that pertain to the safety of the collection procedure shall be communicated in writing to the Collection Facility staff prior to collection.</v>
          </cell>
        </row>
        <row r="404">
          <cell r="I404" t="str">
            <v>06.03.09</v>
          </cell>
          <cell r="J404">
            <v>6.0309E+18</v>
          </cell>
          <cell r="K404" t="str">
            <v>Collection from a donor who does not meet Clinical Program collection safety criteria shall require documentation of the rationale for his/her selection by the recipeint's physician.</v>
          </cell>
        </row>
        <row r="405">
          <cell r="I405" t="str">
            <v>06.03.10</v>
          </cell>
          <cell r="J405">
            <v>6.031E+18</v>
          </cell>
          <cell r="K405" t="str">
            <v>There shall be a policy for follow-up of donors that includes routine management and the management of collection-associated adverse events.</v>
          </cell>
        </row>
        <row r="406">
          <cell r="I406" t="str">
            <v>06.04</v>
          </cell>
          <cell r="J406">
            <v>6.04E+18</v>
          </cell>
          <cell r="K406" t="str">
            <v>ADDITIONAL REQUIREMENTS FOR ALLOGENEIC DONORS</v>
          </cell>
        </row>
        <row r="407">
          <cell r="I407" t="str">
            <v>B6.4</v>
          </cell>
          <cell r="J407" t="e">
            <v>#VALUE!</v>
          </cell>
          <cell r="K407" t="str">
            <v>ADDITIONAL REQUIREMENTS FOR ALLOGENEIC DONORS</v>
          </cell>
        </row>
        <row r="408">
          <cell r="I408" t="str">
            <v>06.04.01</v>
          </cell>
          <cell r="J408" t="str">
            <v/>
          </cell>
          <cell r="K408" t="str">
            <v>A donor advocate shall be available to represent allogeneic donors who are minors or who are mentally incapacitated, as those terms as defined by applicable laws.</v>
          </cell>
        </row>
        <row r="409">
          <cell r="I409" t="str">
            <v>06.04.02</v>
          </cell>
          <cell r="J409">
            <v>6.0402E+18</v>
          </cell>
          <cell r="K409" t="str">
            <v>Allogeneic donor infectious disease testing shall be performed using donor screening tests approved or cleared by the governmental authority.</v>
          </cell>
        </row>
        <row r="410">
          <cell r="I410" t="str">
            <v>06.04.03</v>
          </cell>
          <cell r="J410">
            <v>6.0403E+18</v>
          </cell>
          <cell r="K410" t="str">
            <v>Allogeneic donors and allogeneic recipients shall be tested for ABO group and Rh type using two independently collected samples. Discrepancies shall be resolved and documented prior to issue of the cellular therapy product.</v>
          </cell>
        </row>
        <row r="411">
          <cell r="I411" t="str">
            <v>06.04.04</v>
          </cell>
          <cell r="J411">
            <v>6.0404E+18</v>
          </cell>
          <cell r="K411" t="str">
            <v>A red cell antibody screen shall be performed on allogeneic recipients.</v>
          </cell>
        </row>
        <row r="412">
          <cell r="I412" t="str">
            <v>06.04.05</v>
          </cell>
          <cell r="J412">
            <v>6.0405E+18</v>
          </cell>
          <cell r="K412" t="str">
            <v>Allogeneic donors shall be evaluated for risk factors that might result in disease transmission from the cellular therapy product by medical history, physical examination, examination of relevant medical records, and laboratory testing.</v>
          </cell>
        </row>
        <row r="413">
          <cell r="I413" t="str">
            <v>06.04.06</v>
          </cell>
          <cell r="J413">
            <v>6.0406E+18</v>
          </cell>
          <cell r="K413" t="str">
            <v>The medical history for allogeneic donors shall include at least the following:</v>
          </cell>
        </row>
        <row r="414">
          <cell r="I414" t="str">
            <v>06.04.06.01</v>
          </cell>
          <cell r="J414">
            <v>6.040601E+18</v>
          </cell>
          <cell r="K414" t="str">
            <v>Vaccination history.</v>
          </cell>
        </row>
        <row r="415">
          <cell r="I415" t="str">
            <v>06.04.06.02</v>
          </cell>
          <cell r="J415">
            <v>6.040602E+18</v>
          </cell>
          <cell r="K415" t="str">
            <v>Travel history.</v>
          </cell>
        </row>
        <row r="416">
          <cell r="I416" t="str">
            <v>06.04.06.03</v>
          </cell>
          <cell r="J416">
            <v>6.040603E+18</v>
          </cell>
          <cell r="K416" t="str">
            <v>Blood transfusion history.</v>
          </cell>
        </row>
        <row r="417">
          <cell r="I417" t="str">
            <v>06.04.06.04</v>
          </cell>
          <cell r="J417">
            <v>6.040604E+18</v>
          </cell>
          <cell r="K417" t="str">
            <v>Questions to identify persons at high risk for transmission of communicable disease as defined by the applicable governmental authority.</v>
          </cell>
        </row>
        <row r="418">
          <cell r="I418" t="str">
            <v>06.04.06.05</v>
          </cell>
          <cell r="J418">
            <v>6.040605E+18</v>
          </cell>
          <cell r="K418" t="str">
            <v>Questions to identify persons at risk of transmitting inherited conditions.</v>
          </cell>
        </row>
        <row r="419">
          <cell r="I419" t="str">
            <v>06.04.06.06</v>
          </cell>
          <cell r="J419">
            <v>6.040606E+18</v>
          </cell>
          <cell r="K419" t="str">
            <v>Questions to identify persons at risk of transmitting a hematological or immunological disease.</v>
          </cell>
        </row>
        <row r="420">
          <cell r="I420" t="str">
            <v>06.04.06.07</v>
          </cell>
          <cell r="J420">
            <v>6.040607E+18</v>
          </cell>
          <cell r="K420" t="str">
            <v>Questions to identify a past history of malignant disease.</v>
          </cell>
        </row>
        <row r="421">
          <cell r="I421" t="str">
            <v>06.04.06.08</v>
          </cell>
          <cell r="J421">
            <v>6.040608E+18</v>
          </cell>
          <cell r="K421" t="str">
            <v>The allogeneic donor shall confirm that all the information provided is true to the best of his/her knowledge.</v>
          </cell>
        </row>
        <row r="422">
          <cell r="I422" t="str">
            <v>B6.4.6.8</v>
          </cell>
          <cell r="J422" t="e">
            <v>#VALUE!</v>
          </cell>
          <cell r="K422" t="str">
            <v>The allogeneic donor shall confirm that all the information provided is true to the best of his/her knowledge.</v>
          </cell>
        </row>
        <row r="423">
          <cell r="I423" t="str">
            <v>06.04.07</v>
          </cell>
          <cell r="J423" t="str">
            <v/>
          </cell>
          <cell r="K423" t="str">
            <v>Allogeneic donors shall be tested for evidence of clinically relevant infection by the following communicable disease agents using tests required by applicable laws and regulations:</v>
          </cell>
        </row>
        <row r="424">
          <cell r="I424" t="str">
            <v>06.04.07.01</v>
          </cell>
          <cell r="J424">
            <v>6.040701E+18</v>
          </cell>
          <cell r="K424" t="str">
            <v>Human immunodeficiency virus, type 1.</v>
          </cell>
        </row>
        <row r="425">
          <cell r="I425" t="str">
            <v>06.04.07.02</v>
          </cell>
          <cell r="J425">
            <v>6.040702E+18</v>
          </cell>
          <cell r="K425" t="str">
            <v>Human immunodeficiency virus, type 2.</v>
          </cell>
        </row>
        <row r="426">
          <cell r="I426" t="str">
            <v>06.04.07.03</v>
          </cell>
          <cell r="J426">
            <v>6.040703E+18</v>
          </cell>
          <cell r="K426" t="str">
            <v>Hepatitis B virus.</v>
          </cell>
        </row>
        <row r="427">
          <cell r="I427" t="str">
            <v>06.04.07.04</v>
          </cell>
          <cell r="J427">
            <v>6.040704E+18</v>
          </cell>
          <cell r="K427" t="str">
            <v>Hepatitis C virus.</v>
          </cell>
        </row>
        <row r="428">
          <cell r="I428" t="str">
            <v>06.04.07.05</v>
          </cell>
          <cell r="J428">
            <v>6.040705E+18</v>
          </cell>
          <cell r="K428" t="str">
            <v>Treponema pallidum (syphilis).</v>
          </cell>
        </row>
        <row r="429">
          <cell r="I429" t="str">
            <v>06.04.08</v>
          </cell>
          <cell r="J429">
            <v>6.0408E+18</v>
          </cell>
          <cell r="K429" t="str">
            <v>If required by applicable laws and regulations, allogeneic donors shall also be tested for evidence of clinically relevant infection by the following disease agents:</v>
          </cell>
        </row>
        <row r="430">
          <cell r="I430" t="str">
            <v>06.04.08.01</v>
          </cell>
          <cell r="J430">
            <v>6.040801E+18</v>
          </cell>
          <cell r="K430" t="str">
            <v>Human T cell lymphotrophic virus I.</v>
          </cell>
        </row>
        <row r="431">
          <cell r="I431" t="str">
            <v>06.04.08.02</v>
          </cell>
          <cell r="J431">
            <v>6.040802E+18</v>
          </cell>
          <cell r="K431" t="str">
            <v>Human T cell lymphotrophic virus II.</v>
          </cell>
        </row>
        <row r="432">
          <cell r="I432" t="str">
            <v>06.04.08.03</v>
          </cell>
          <cell r="J432">
            <v>6.040803E+18</v>
          </cell>
          <cell r="K432" t="str">
            <v>West Nile Virus.</v>
          </cell>
        </row>
        <row r="433">
          <cell r="I433" t="str">
            <v>06.04.08.04</v>
          </cell>
          <cell r="J433">
            <v>6.040804E+18</v>
          </cell>
          <cell r="K433" t="str">
            <v>Trypanosoma cruzi (Chagas' Disease).</v>
          </cell>
        </row>
        <row r="434">
          <cell r="I434" t="str">
            <v>06.04.09</v>
          </cell>
          <cell r="J434">
            <v>6.0409E+18</v>
          </cell>
          <cell r="K434" t="str">
            <v>Blood samples for testing for evidence of clinically relevant infection shall be drawn and tested within timeframes required by applicable laws and regulations.</v>
          </cell>
        </row>
        <row r="435">
          <cell r="I435" t="str">
            <v>06.04.09.01</v>
          </cell>
          <cell r="J435">
            <v>6.040901E+18</v>
          </cell>
          <cell r="K435" t="str">
            <v>Blood samples for communicable disease testing from allogeneic HPC donors shall be obtained within thirty (30) days prior to collection.</v>
          </cell>
        </row>
        <row r="436">
          <cell r="I436" t="str">
            <v>06.04.09.02</v>
          </cell>
          <cell r="J436">
            <v>6.040902E+18</v>
          </cell>
          <cell r="K436" t="str">
            <v>For viable lymphocyte-rich cells, including mononuclear cells and other cellular therapy products, blood samples from allogeneic donors shall be obtained within seven (7) days prior to or after collection in the U.S. or 30 days prior to collection in European Union member states.</v>
          </cell>
        </row>
        <row r="437">
          <cell r="I437" t="str">
            <v>B6.4.9.2</v>
          </cell>
          <cell r="J437" t="e">
            <v>#VALUE!</v>
          </cell>
          <cell r="K437" t="str">
            <v>For viable lymphocyte-rich cells, including mononuclear cells and other cellular therapy products, blood samples from allogeneic donors shall be obtained within seven (7) days prior to or after collection in the U.S. or 30 days prior to collection in European Union member states , or in accordance with applicable laws and regulations.</v>
          </cell>
        </row>
        <row r="438">
          <cell r="I438" t="str">
            <v>06.04.10</v>
          </cell>
          <cell r="J438" t="str">
            <v/>
          </cell>
          <cell r="K438" t="str">
            <v>Allogeneic donors shall be tested for CMV (unless previously documented to be positive).</v>
          </cell>
        </row>
        <row r="439">
          <cell r="I439" t="str">
            <v>06.04.11</v>
          </cell>
          <cell r="J439">
            <v>6.0411E+18</v>
          </cell>
          <cell r="K439" t="str">
            <v>Additional tests shall be performed as required to assess the possibility of transmission of other infectious and non-infectious diseases.</v>
          </cell>
        </row>
        <row r="440">
          <cell r="I440" t="str">
            <v>06.04.12</v>
          </cell>
          <cell r="J440">
            <v>6.0412E+18</v>
          </cell>
          <cell r="K440" t="str">
            <v>Allogeneic donors and recipients shall be tested for HLA antigens by a laboratory accredited by ASHI, EFI, or other appropriate organization. Typing shall include at a minimum HLA-A, B, and DRB1 type for all allogeneic donors and also HLA-C type for unrelated allogeneic donors and related allogeneic donors other than siblings.</v>
          </cell>
        </row>
        <row r="441">
          <cell r="I441" t="str">
            <v>06.04.12.01</v>
          </cell>
          <cell r="J441">
            <v>6.041201E+18</v>
          </cell>
          <cell r="K441" t="str">
            <v>DNA high resolution molecular typing shall be used for DRB1 typing.</v>
          </cell>
        </row>
        <row r="442">
          <cell r="I442" t="str">
            <v>06.04.12.02</v>
          </cell>
          <cell r="J442">
            <v>6.041202E+18</v>
          </cell>
          <cell r="K442" t="str">
            <v>Verification typing shall be performed on the selected allogeneic donor using an independently collected sample. Results shall be confirmed prior to administration of the preparative regimen.</v>
          </cell>
        </row>
        <row r="443">
          <cell r="I443" t="str">
            <v>06.04.12.03</v>
          </cell>
          <cell r="J443">
            <v>6.041203E+18</v>
          </cell>
          <cell r="K443" t="str">
            <v>There shall be a procedure to confirm the identity of cord blood units if verification typing cannot be performed on attached segments.</v>
          </cell>
        </row>
        <row r="444">
          <cell r="I444" t="str">
            <v>B6.4.12.3</v>
          </cell>
          <cell r="J444" t="e">
            <v>#VALUE!</v>
          </cell>
          <cell r="K444" t="str">
            <v>There shall be a policy or Standard Operating Procedure to confirm the identity of cord blood units if verification typing cannot be performed on attached segments.</v>
          </cell>
        </row>
        <row r="445">
          <cell r="I445" t="str">
            <v>06.04.12.04</v>
          </cell>
          <cell r="J445" t="str">
            <v/>
          </cell>
          <cell r="K445" t="str">
            <v>There shall be a policy for anti-HLA antibody testing for mismatched donors and recipients.</v>
          </cell>
        </row>
        <row r="446">
          <cell r="I446" t="str">
            <v>06.04.13</v>
          </cell>
          <cell r="J446">
            <v>6.0413E+18</v>
          </cell>
          <cell r="K446" t="str">
            <v>Allogeneic donor eligibility, as defined by applicable laws and regulations, shall be determined by a physician after history, exam, medical record review, and testing. The donor eligibility determination shall be documented in the recipient’s medical record before the recipient’s preparative regimen is initiated and before the allogeneic donor begins the mobilization regimen.</v>
          </cell>
        </row>
        <row r="447">
          <cell r="I447" t="str">
            <v>06.04.14</v>
          </cell>
          <cell r="J447">
            <v>6.0414E+18</v>
          </cell>
          <cell r="K447" t="str">
            <v>Records required for donor eligibility determination shall be in English or translated into English when crossing international borders.</v>
          </cell>
        </row>
        <row r="448">
          <cell r="I448" t="str">
            <v>06.04.15</v>
          </cell>
          <cell r="J448">
            <v>6.0415E+18</v>
          </cell>
          <cell r="K448" t="str">
            <v>The use of an ineligible allogeneic donor, or an allogeneic donor for whom donor eligibility determination is incomplete, shall require documentation of the rationale for his/her selection by the transplant physician, urgent medical need documentation, and the informed consent of the donor and the recipient.</v>
          </cell>
        </row>
        <row r="449">
          <cell r="I449" t="str">
            <v>06.04.16</v>
          </cell>
          <cell r="J449">
            <v>6.0416E+18</v>
          </cell>
          <cell r="K449" t="str">
            <v>Allogeneic donor eligibility shall be communicated in writing to the Collection and Processing Facilities.</v>
          </cell>
        </row>
        <row r="450">
          <cell r="I450" t="str">
            <v>B6.4.16</v>
          </cell>
          <cell r="J450" t="e">
            <v>#VALUE!</v>
          </cell>
          <cell r="K450" t="str">
            <v>Allogeneic donor eligibility shall be communicated in writing to the Collection and Processing Facilities.</v>
          </cell>
        </row>
        <row r="451">
          <cell r="I451" t="str">
            <v>06.04.17</v>
          </cell>
          <cell r="J451" t="str">
            <v/>
          </cell>
          <cell r="K451" t="str">
            <v>There shall be a policy covering the creation and retention of allogeneic donor records.</v>
          </cell>
        </row>
        <row r="452">
          <cell r="I452" t="str">
            <v>06.04.17.01</v>
          </cell>
          <cell r="J452">
            <v>6.041701E+18</v>
          </cell>
          <cell r="K452" t="str">
            <v>Allogeneic donor records shall include donor eligibility determination, including the name of the responsible person who made the determination and the date of the determination.</v>
          </cell>
        </row>
        <row r="453">
          <cell r="I453">
            <v>7</v>
          </cell>
          <cell r="J453">
            <v>7E+18</v>
          </cell>
          <cell r="K453" t="str">
            <v>RECIPIENT CARE</v>
          </cell>
        </row>
        <row r="454">
          <cell r="I454" t="str">
            <v>07.01</v>
          </cell>
          <cell r="J454">
            <v>7.01E+18</v>
          </cell>
          <cell r="K454" t="str">
            <v>Recipient informed consent for the cellular therapy shall be obtained and documented by a licensed health care professional familiar with the proposed therapy.</v>
          </cell>
        </row>
        <row r="455">
          <cell r="I455" t="str">
            <v>07.01.01</v>
          </cell>
          <cell r="J455">
            <v>7.0101E+18</v>
          </cell>
          <cell r="K455" t="str">
            <v>The Clinical Program shall provide information regarding the risks and benefits of the proposed cellular therapy.</v>
          </cell>
        </row>
        <row r="456">
          <cell r="I456" t="str">
            <v>07.02</v>
          </cell>
          <cell r="J456">
            <v>7.02E+18</v>
          </cell>
          <cell r="K456" t="str">
            <v>The attending physician shall verify the availability and suitability of a donor or cellular therapy product prior to initiating the recipient’s preparative regimen.</v>
          </cell>
        </row>
        <row r="457">
          <cell r="I457" t="str">
            <v>07.02.01</v>
          </cell>
          <cell r="J457">
            <v>7.0201E+18</v>
          </cell>
          <cell r="K457" t="str">
            <v>The Clinical Program shall notify the Processing Facility prior to requesting a cellular therapy product from a cord blood bank, registry, or other facility.</v>
          </cell>
        </row>
        <row r="458">
          <cell r="I458" t="str">
            <v>07.03</v>
          </cell>
          <cell r="J458">
            <v>7.03E+18</v>
          </cell>
          <cell r="K458" t="str">
            <v>Records shall be made concurrently with each step of recipient care in such a way that all steps may be accurately traced.</v>
          </cell>
        </row>
        <row r="459">
          <cell r="I459" t="str">
            <v>07.03.01</v>
          </cell>
          <cell r="J459">
            <v>7.0301E+18</v>
          </cell>
          <cell r="K459" t="str">
            <v>Records shall identify the person immediately responsible for each significant step, including dates and times (where appropriate) of various steps.</v>
          </cell>
        </row>
        <row r="460">
          <cell r="I460" t="str">
            <v>07.04</v>
          </cell>
          <cell r="J460">
            <v>7.04E+18</v>
          </cell>
          <cell r="K460" t="str">
            <v>There shall be a policy addressing safe administration of the preparative regimen.</v>
          </cell>
        </row>
        <row r="461">
          <cell r="I461" t="str">
            <v>B7.4</v>
          </cell>
          <cell r="J461" t="e">
            <v>#VALUE!</v>
          </cell>
          <cell r="K461" t="str">
            <v>There shall be policies addressing safe administration of the preparative regimen.</v>
          </cell>
        </row>
        <row r="462">
          <cell r="I462" t="str">
            <v>07.04.01</v>
          </cell>
          <cell r="J462" t="str">
            <v/>
          </cell>
          <cell r="K462" t="str">
            <v>The treatment orders shall include the patient height and weight, specific dates of administration, daily doses (if appropriate), and route of administration of each agent.</v>
          </cell>
        </row>
        <row r="463">
          <cell r="I463" t="str">
            <v>07.04.02</v>
          </cell>
          <cell r="J463">
            <v>7.0402E+18</v>
          </cell>
          <cell r="K463" t="str">
            <v>Preprinted orders or electronic equivalent shall be used for protocols and standardized regimens. These orders shall be verified and documented by an attending physician.</v>
          </cell>
        </row>
        <row r="464">
          <cell r="I464" t="str">
            <v>07.04.03</v>
          </cell>
          <cell r="J464">
            <v>7.0403E+18</v>
          </cell>
          <cell r="K464" t="str">
            <v>The pharmacist preparing the drug shall verify and document the doses against the protocol or standardized regimen listed on the orders.</v>
          </cell>
        </row>
        <row r="465">
          <cell r="I465" t="str">
            <v>07.04.04</v>
          </cell>
          <cell r="J465">
            <v>7.0404E+18</v>
          </cell>
          <cell r="K465" t="str">
            <v>Prior to administration of the preparative regimen, one (1) qualified person using a validated process or two (2) qualified people shall verify and document the drug and dose in the bag or pill against the orders and the protocol, and the identity of the patient to receive the therapy.</v>
          </cell>
        </row>
        <row r="466">
          <cell r="I466" t="str">
            <v>B7.4.4</v>
          </cell>
          <cell r="J466" t="e">
            <v>#VALUE!</v>
          </cell>
          <cell r="K466" t="str">
            <v>Prior to administration of the preparative regimen, one (1) qualified person using a validated process or two (2) qualified persons shall verify and document:</v>
          </cell>
        </row>
        <row r="467">
          <cell r="I467" t="str">
            <v>B7.4.4.1</v>
          </cell>
          <cell r="J467" t="e">
            <v>#VALUE!</v>
          </cell>
          <cell r="K467" t="str">
            <v>The drug and dose in the bag or pill against the orders and the protocol or standardized regimen.</v>
          </cell>
        </row>
        <row r="468">
          <cell r="I468" t="str">
            <v>07.05</v>
          </cell>
          <cell r="J468">
            <v>7.05E+18</v>
          </cell>
          <cell r="K468" t="str">
            <v>There shall be a policy addressing safe administration of radiation therapy.</v>
          </cell>
        </row>
        <row r="469">
          <cell r="I469" t="str">
            <v>07.05.01</v>
          </cell>
          <cell r="J469">
            <v>7.0501E+18</v>
          </cell>
          <cell r="K469" t="str">
            <v>There shall be a consultation with a radiation oncologist prior to initiation of therapy if radiation treatment is used in the preparative regimen.</v>
          </cell>
        </row>
        <row r="470">
          <cell r="I470" t="str">
            <v>07.05.02</v>
          </cell>
          <cell r="J470">
            <v>7.0502E+18</v>
          </cell>
          <cell r="K470" t="str">
            <v>The patient’s diagnosis, relevant medical history including pre-existing co-morbid conditions, and proposed preparative regimen shall be made available to the consulting radiation oncologist in writing.</v>
          </cell>
        </row>
        <row r="471">
          <cell r="I471" t="str">
            <v>07.05.03</v>
          </cell>
          <cell r="J471">
            <v>7.0503E+18</v>
          </cell>
          <cell r="K471" t="str">
            <v>A documented consultation by a radiation oncologist shall address any prior radiation treatment the patient may have received, any other factors that may increase the toxicity of the radiation, and include a plan for delivery of radiation therapy.</v>
          </cell>
        </row>
        <row r="472">
          <cell r="I472" t="str">
            <v>B7.5.3</v>
          </cell>
          <cell r="J472" t="e">
            <v>#VALUE!</v>
          </cell>
          <cell r="K472" t="str">
            <v>A documented consultation by a radiation oncologist shall address any prior radiation treatment the recipient may have received, any other factors that may increase the toxicity of the radiation, and include a plan for delivery of radiation therapy.</v>
          </cell>
        </row>
        <row r="473">
          <cell r="I473" t="str">
            <v>07.05.04</v>
          </cell>
          <cell r="J473" t="str">
            <v/>
          </cell>
          <cell r="K473" t="str">
            <v>Prior to administration of each dose of radiation therapy, the dose shall be verified and documented as per radiation therapy standards.</v>
          </cell>
        </row>
        <row r="474">
          <cell r="I474" t="str">
            <v>07.05.05</v>
          </cell>
          <cell r="J474">
            <v>7.0505E+18</v>
          </cell>
          <cell r="K474" t="str">
            <v>A final report of the details of the radiation therapy administered shall be documented in the patient medical record.</v>
          </cell>
        </row>
        <row r="475">
          <cell r="I475" t="str">
            <v>07.06</v>
          </cell>
          <cell r="J475">
            <v>7.06E+18</v>
          </cell>
          <cell r="K475" t="str">
            <v>There shall be a policy addressing safe administration of cellular therapy products.</v>
          </cell>
        </row>
        <row r="476">
          <cell r="I476" t="str">
            <v>07.06.01</v>
          </cell>
          <cell r="J476">
            <v>7.0601E+18</v>
          </cell>
          <cell r="K476" t="str">
            <v>There shall be a policy for determining the appropriate volume and the appropriate dose of red blood cells, cryoprotectants, and other additives.</v>
          </cell>
        </row>
        <row r="477">
          <cell r="I477" t="str">
            <v>07.06.02</v>
          </cell>
          <cell r="J477">
            <v>7.0602E+18</v>
          </cell>
          <cell r="K477" t="str">
            <v xml:space="preserve">There shall be a policy for volume of ABO-incompatible red cells in allogeneic cellular therapy products. </v>
          </cell>
        </row>
        <row r="478">
          <cell r="I478" t="str">
            <v>B7.6.2</v>
          </cell>
          <cell r="J478" t="e">
            <v>#VALUE!</v>
          </cell>
          <cell r="K478" t="str">
            <v>There shall be policies for the infusion of ABO-incompatible red cells in allogeneic cellular therapy products.</v>
          </cell>
        </row>
        <row r="479">
          <cell r="I479" t="str">
            <v>07.06.03</v>
          </cell>
          <cell r="J479" t="str">
            <v/>
          </cell>
          <cell r="K479" t="str">
            <v>There shall be consultation with the Processing Facility regarding cord blood preparation for administration.</v>
          </cell>
        </row>
        <row r="480">
          <cell r="I480" t="str">
            <v>07.06.03.01</v>
          </cell>
          <cell r="J480">
            <v>7.060301E+18</v>
          </cell>
          <cell r="K480" t="str">
            <v>Cord blood units that have not been red cell reduced prior to cryopreservation shall be washed prior to administration.</v>
          </cell>
        </row>
        <row r="481">
          <cell r="I481" t="str">
            <v>07.06.03.02</v>
          </cell>
          <cell r="J481">
            <v>7.060302E+18</v>
          </cell>
          <cell r="K481" t="str">
            <v>Cord blood units that have been red cell reduced prior to cryopreservation should be diluted or washed prior to administration.</v>
          </cell>
        </row>
        <row r="482">
          <cell r="I482" t="str">
            <v>07.06.04</v>
          </cell>
          <cell r="J482">
            <v>7.0604E+18</v>
          </cell>
          <cell r="K482" t="str">
            <v>Two (2) qualified persons shall verify the identity of the recipient and the product and the order for administration prior to the administration of the cellular therapy product.</v>
          </cell>
        </row>
        <row r="483">
          <cell r="I483" t="str">
            <v>07.06.05</v>
          </cell>
          <cell r="J483">
            <v>7.0605E+18</v>
          </cell>
          <cell r="K483" t="str">
            <v>For transplants utilizing cellular therapy products from more than one donor, the first cellular therapy product shall be administered safely prior to administration of the second cellular therapy product.</v>
          </cell>
        </row>
        <row r="484">
          <cell r="I484" t="str">
            <v>07.06.06</v>
          </cell>
          <cell r="J484">
            <v>7.0606E+18</v>
          </cell>
          <cell r="K484" t="str">
            <v>There shall be documentation in the recipient’s medical record of the administered cellular therapy product unique identifier, initiation and completion times of administration, and any adverse events related to administration.</v>
          </cell>
        </row>
        <row r="485">
          <cell r="I485" t="str">
            <v>07.06.07</v>
          </cell>
          <cell r="J485">
            <v>7.0607E+18</v>
          </cell>
          <cell r="K485" t="str">
            <v>A circular of information for cellular therapy products shall be available to staff.</v>
          </cell>
        </row>
        <row r="486">
          <cell r="I486" t="str">
            <v>07.06.08</v>
          </cell>
          <cell r="J486">
            <v>7.0608E+18</v>
          </cell>
          <cell r="K486" t="str">
            <v>There should be policies and procedures in place for monitoring by appropriate specialists of recipients for post-transplant late effects, including at a minimum endocrine and reproductive function, osteoporosis, cardiovascular risk factors, respiratory function, chronic renal impairment, secondary cancers, and the growth and development of pediatric patients.</v>
          </cell>
        </row>
        <row r="487">
          <cell r="I487" t="str">
            <v>B7.7</v>
          </cell>
          <cell r="J487" t="e">
            <v>#VALUE!</v>
          </cell>
          <cell r="K487" t="str">
            <v xml:space="preserve">There shall be policies or Standard Operating Procedures addressing appropriate follow-up of recipients after administration of preparative regimens and cellular therapy products, including, at a minimum, the management of the following elements: </v>
          </cell>
        </row>
        <row r="488">
          <cell r="I488" t="str">
            <v>B7.7.1</v>
          </cell>
          <cell r="J488" t="e">
            <v>#VALUE!</v>
          </cell>
          <cell r="K488" t="str">
            <v>Management of nausea, vomiting, pain and other discomforts.</v>
          </cell>
        </row>
        <row r="489">
          <cell r="I489" t="str">
            <v>B7.7.2</v>
          </cell>
          <cell r="J489" t="e">
            <v>#VALUE!</v>
          </cell>
          <cell r="K489" t="str">
            <v>Monitoring of blood counts and transfusion of blood products.</v>
          </cell>
        </row>
        <row r="490">
          <cell r="I490" t="str">
            <v>B7.7.3</v>
          </cell>
          <cell r="J490" t="e">
            <v>#VALUE!</v>
          </cell>
          <cell r="K490" t="str">
            <v>Monitoring of infections and use of antimicrobials.</v>
          </cell>
        </row>
        <row r="491">
          <cell r="I491" t="str">
            <v>B7.7.4</v>
          </cell>
          <cell r="J491" t="e">
            <v>#VALUE!</v>
          </cell>
          <cell r="K491" t="str">
            <v>Monitoring of organ dysfunction or failure and institution of treatment.</v>
          </cell>
        </row>
        <row r="492">
          <cell r="I492" t="str">
            <v>07.07</v>
          </cell>
          <cell r="J492">
            <v>7.07E+18</v>
          </cell>
          <cell r="K492" t="str">
            <v>ADDITIONAL REQUIREMENTS FOR ALLOGENEIC TRANSPLANTATION</v>
          </cell>
        </row>
        <row r="493">
          <cell r="I493" t="str">
            <v>07.07.01</v>
          </cell>
          <cell r="J493" t="str">
            <v/>
          </cell>
          <cell r="K493" t="str">
            <v>Allogeneic recipients should be assessed regularly for evidence of acute GVHD using an established staging and grading system.</v>
          </cell>
        </row>
        <row r="494">
          <cell r="I494" t="str">
            <v>07.07.02</v>
          </cell>
          <cell r="J494">
            <v>7.0702E+18</v>
          </cell>
          <cell r="K494" t="str">
            <v>Allogeneic recipients should be assessed regularly for evidence of chronic GVHD using an established staging and grading system.</v>
          </cell>
        </row>
        <row r="495">
          <cell r="I495" t="str">
            <v>07.07.03</v>
          </cell>
          <cell r="J495">
            <v>7.0703E+18</v>
          </cell>
          <cell r="K495" t="str">
            <v>There should be policies and procedures in place for allogeneic recipient post-transplant vaccination schedules and indications.</v>
          </cell>
        </row>
        <row r="496">
          <cell r="I496" t="str">
            <v>B7.9</v>
          </cell>
          <cell r="J496" t="e">
            <v>#VALUE!</v>
          </cell>
          <cell r="K496" t="str">
            <v>There should be policies or Standard Operating Procedures in place for post-transplant vaccination schedules and indications.</v>
          </cell>
        </row>
        <row r="497">
          <cell r="I497" t="str">
            <v>07.08</v>
          </cell>
          <cell r="J497">
            <v>7.08E+18</v>
          </cell>
          <cell r="K497" t="str">
            <v>The Clinical Program shall refer planned discharges and post-transplant care to facilities and health care professionals adequate for post-transplant care.</v>
          </cell>
        </row>
        <row r="498">
          <cell r="I498" t="str">
            <v>B7.8.1</v>
          </cell>
          <cell r="J498" t="e">
            <v>#VALUE!</v>
          </cell>
          <cell r="K498" t="str">
            <v>When a recipient is discharged prior to engraftment, the Clinical Program shall verify that the following elements are available:</v>
          </cell>
        </row>
        <row r="499">
          <cell r="I499" t="str">
            <v>B7.8.1.1</v>
          </cell>
          <cell r="J499" t="e">
            <v>#VALUE!</v>
          </cell>
          <cell r="K499" t="str">
            <v>A consult between the attending physician and the receiving health care professionals regarding the applicable elements in Standard B7.7.</v>
          </cell>
        </row>
        <row r="500">
          <cell r="I500" t="str">
            <v>B7.8.1.2</v>
          </cell>
          <cell r="J500" t="e">
            <v>#VALUE!</v>
          </cell>
          <cell r="K500" t="str">
            <v>Facilities that provide appropriate location, adequate space, and protection from airborne microbial contamination.</v>
          </cell>
        </row>
        <row r="501">
          <cell r="I501" t="str">
            <v>07.08.01</v>
          </cell>
          <cell r="J501">
            <v>7.0801E+18</v>
          </cell>
          <cell r="K501" t="str">
            <v>The Clinical Program shall provide or secure oversight of care that meets applicable standards.</v>
          </cell>
        </row>
        <row r="502">
          <cell r="I502" t="str">
            <v>B7.8.2</v>
          </cell>
          <cell r="J502" t="e">
            <v>#VALUE!</v>
          </cell>
          <cell r="K502" t="str">
            <v>The Clinical Program shall provide or secure oversight of care that meets applicable standards.</v>
          </cell>
        </row>
        <row r="503">
          <cell r="I503" t="str">
            <v>07.09</v>
          </cell>
          <cell r="J503">
            <v>7.09E+18</v>
          </cell>
          <cell r="K503" t="str">
            <v>There shall be a policy addressing indications for and safe administration of ECP if utilized by the Clinical Program.</v>
          </cell>
        </row>
        <row r="504">
          <cell r="I504" t="str">
            <v>07.09.01</v>
          </cell>
          <cell r="J504">
            <v>7.0901E+18</v>
          </cell>
          <cell r="K504" t="str">
            <v>There shall be a consultation with the facility or physician that performs ECP prior to initiation of therapy.</v>
          </cell>
        </row>
        <row r="505">
          <cell r="I505" t="str">
            <v>07.09.02</v>
          </cell>
          <cell r="J505">
            <v>7.0902E+18</v>
          </cell>
          <cell r="K505" t="str">
            <v>Before ECP is undertaken, there shall be a written therapy plan from an attending physician specifying the patient’s diagnosis and GVHD grade, involved organs, timing of the procedure, and any other factors that may affect the safe administration of ECP.</v>
          </cell>
        </row>
        <row r="506">
          <cell r="I506" t="str">
            <v>07.09.03</v>
          </cell>
          <cell r="J506">
            <v>7.0903E+18</v>
          </cell>
          <cell r="K506" t="str">
            <v>A report of the details of ECP administered, including an assessment of the response, shall be documented in the recipient’s medical record.</v>
          </cell>
        </row>
        <row r="507">
          <cell r="I507" t="str">
            <v>07.09.04</v>
          </cell>
          <cell r="J507">
            <v>7.0904E+18</v>
          </cell>
          <cell r="K507" t="str">
            <v>The facility performing ECP shall follow written procedures appropriate for the clinical condition of the patient.</v>
          </cell>
        </row>
        <row r="508">
          <cell r="I508" t="str">
            <v>B7.10.4</v>
          </cell>
          <cell r="J508" t="e">
            <v>#VALUE!</v>
          </cell>
          <cell r="K508" t="str">
            <v>The facility performing ECP shall follow written Standard Operating Procedures appropriate for the clinical condition of the patient.</v>
          </cell>
        </row>
        <row r="509">
          <cell r="I509" t="str">
            <v>7.10</v>
          </cell>
          <cell r="J509" t="str">
            <v/>
          </cell>
          <cell r="K509" t="str">
            <v>There shall be policies and procedures addressing the administration of immune effector cells and management of complications.</v>
          </cell>
        </row>
        <row r="510">
          <cell r="I510" t="str">
            <v>7.10.1</v>
          </cell>
          <cell r="J510">
            <v>7.1001E+18</v>
          </cell>
          <cell r="K510" t="str">
            <v>There shall be a consultation with the referring physician prior to initiation of immune effector cellular therapy to review the goal and plan of the treatment.</v>
          </cell>
        </row>
        <row r="511">
          <cell r="I511" t="str">
            <v>7.10.2</v>
          </cell>
          <cell r="J511">
            <v>7.1002E+18</v>
          </cell>
          <cell r="K511" t="str">
            <v>There shall be regular assessment of the recipient to detect complications, including cytokine release syndrome and neurologic dysfunction.</v>
          </cell>
        </row>
        <row r="512">
          <cell r="I512" t="str">
            <v>7.10.3</v>
          </cell>
          <cell r="J512">
            <v>7.1003E+18</v>
          </cell>
          <cell r="K512" t="str">
            <v>There shall be a written plan for rapid escalation of care, increased intensity of monitoring, and relevant workup to address complications.</v>
          </cell>
        </row>
        <row r="513">
          <cell r="I513" t="str">
            <v>7.10.4</v>
          </cell>
          <cell r="J513">
            <v>7.1004E+18</v>
          </cell>
          <cell r="K513" t="str">
            <v>Communication to the clinical staff, intensive care unit, emergency department, and pharmacy shall be timely.</v>
          </cell>
        </row>
        <row r="514">
          <cell r="I514" t="str">
            <v>7.10.5</v>
          </cell>
          <cell r="J514">
            <v>7.1005E+18</v>
          </cell>
          <cell r="K514" t="str">
            <v>The Clinical Program shall have written guidelines for management of complications, including the use of cytokine-blocking agents and corticosteroid administration.</v>
          </cell>
        </row>
        <row r="515">
          <cell r="I515" t="str">
            <v>B7.11.5</v>
          </cell>
          <cell r="J515" t="e">
            <v>#VALUE!</v>
          </cell>
          <cell r="K515" t="str">
            <v>The Clinical Program shall have written guidelines for management of complications, including the use of cytokine-blocking agents and corticosteroid administration.</v>
          </cell>
        </row>
        <row r="516">
          <cell r="I516" t="str">
            <v>B7.12</v>
          </cell>
          <cell r="J516" t="e">
            <v>#VALUE!</v>
          </cell>
          <cell r="K516" t="str">
            <v>There shall be infrastructure, policies, or Standard Operating Procedures in place for provision of appropriate long-term follow-up, treatment, and plans of care.</v>
          </cell>
        </row>
        <row r="517">
          <cell r="I517" t="str">
            <v>B7.12.1</v>
          </cell>
          <cell r="J517" t="e">
            <v>#VALUE!</v>
          </cell>
          <cell r="K517" t="str">
            <v>There shall be policies or Standard Operating Procedures for monitoring by appropriate specialists of recipients for post-cellular therapy late effects, including at a minimum:</v>
          </cell>
        </row>
        <row r="518">
          <cell r="I518" t="str">
            <v>B7.12.1.1</v>
          </cell>
          <cell r="J518" t="e">
            <v>#VALUE!</v>
          </cell>
          <cell r="K518" t="str">
            <v>Endocrine and reproductive function and osteoporosis.</v>
          </cell>
        </row>
        <row r="519">
          <cell r="I519" t="str">
            <v>B7.12.1.2</v>
          </cell>
          <cell r="J519" t="e">
            <v>#VALUE!</v>
          </cell>
          <cell r="K519" t="str">
            <v>Cardiovascular risk factors.</v>
          </cell>
        </row>
        <row r="520">
          <cell r="I520" t="str">
            <v>B7.12.1.3</v>
          </cell>
          <cell r="J520" t="e">
            <v>#VALUE!</v>
          </cell>
          <cell r="K520" t="str">
            <v>Respiratory function.</v>
          </cell>
        </row>
        <row r="521">
          <cell r="I521" t="str">
            <v>B7.12.1.4</v>
          </cell>
          <cell r="J521" t="e">
            <v>#VALUE!</v>
          </cell>
          <cell r="K521" t="str">
            <v>Chronic renal impairment.</v>
          </cell>
        </row>
        <row r="522">
          <cell r="I522" t="str">
            <v>B7.12.1.5</v>
          </cell>
          <cell r="J522" t="e">
            <v>#VALUE!</v>
          </cell>
          <cell r="K522" t="str">
            <v>Secondary malignancies.</v>
          </cell>
        </row>
        <row r="523">
          <cell r="I523" t="str">
            <v>B7.12.1.6</v>
          </cell>
          <cell r="J523" t="e">
            <v>#VALUE!</v>
          </cell>
          <cell r="K523" t="str">
            <v>Growth and development of pediatric patients.</v>
          </cell>
        </row>
        <row r="524">
          <cell r="I524" t="str">
            <v>B7.12.2</v>
          </cell>
          <cell r="J524" t="e">
            <v>#VALUE!</v>
          </cell>
          <cell r="K524" t="str">
            <v>There shall be polices or Standard Operating Procedures describing the transition of long-term pediatric recipients to adult care as appropriate.</v>
          </cell>
        </row>
        <row r="525">
          <cell r="I525">
            <v>8</v>
          </cell>
          <cell r="J525">
            <v>8E+18</v>
          </cell>
          <cell r="K525" t="str">
            <v>CLINICAL RESEARCH</v>
          </cell>
        </row>
        <row r="526">
          <cell r="I526" t="str">
            <v>08.01</v>
          </cell>
          <cell r="J526">
            <v>8.01E+18</v>
          </cell>
          <cell r="K526" t="str">
            <v>Clinical Programs shall have formal review of investigational treatment protocols and patient consent forms by a process that is approved under institutional policies and applicable laws and regulations.</v>
          </cell>
        </row>
        <row r="527">
          <cell r="I527" t="str">
            <v>08.01.01</v>
          </cell>
          <cell r="J527">
            <v>8.0101E+18</v>
          </cell>
          <cell r="K527" t="str">
            <v>Those Clinical Programs utilizing investigational treatment protocols shall have in place a pharmacy equipped for research activities, including a process for tracking, inventory, and secured storage of investigational drugs.</v>
          </cell>
        </row>
        <row r="528">
          <cell r="I528" t="str">
            <v>8.1.2</v>
          </cell>
          <cell r="J528">
            <v>8.0102E+18</v>
          </cell>
          <cell r="K528" t="str">
            <v>There shall be a process to manage investigational cellular therapy products.</v>
          </cell>
        </row>
        <row r="529">
          <cell r="I529" t="str">
            <v>08.02</v>
          </cell>
          <cell r="J529">
            <v>8.02E+18</v>
          </cell>
          <cell r="K529" t="str">
            <v>Documentation for all research protocols performed by the Clinical Program shall be maintained in accordance with institutional policies and applicable laws and regulations, including audits; approvals by the Institutional Review Board, Ethics Committee, or equivalent; correspondence with regulatory agencies; and any adverse events.</v>
          </cell>
        </row>
        <row r="530">
          <cell r="I530" t="str">
            <v>08.03</v>
          </cell>
          <cell r="J530">
            <v>8.03E+18</v>
          </cell>
          <cell r="K530" t="str">
            <v>For clinical research, informed consent shall be obtained from each research subject or legally authorized representative, in language he or she can understand, and under circumstances that minimize the possibility of coercion or undue influence.</v>
          </cell>
        </row>
        <row r="531">
          <cell r="I531" t="str">
            <v>08.03.01</v>
          </cell>
          <cell r="J531">
            <v>8.0301E+18</v>
          </cell>
          <cell r="K531" t="str">
            <v>The research subject or legally authorized representative shall be given the opportunity to ask questions and to have his/her questions answered to his/her satisfaction, and to withdraw from the research without prejudice.</v>
          </cell>
        </row>
        <row r="532">
          <cell r="I532" t="str">
            <v>08.03.02</v>
          </cell>
          <cell r="J532">
            <v>8.0302E+18</v>
          </cell>
          <cell r="K532" t="str">
            <v>Informed consent for a research subject shall contain the following elements at a minimum and comply with applicable laws and regulations:</v>
          </cell>
        </row>
        <row r="533">
          <cell r="I533" t="str">
            <v>08.03.02.01</v>
          </cell>
          <cell r="J533">
            <v>8.030201E+18</v>
          </cell>
          <cell r="K533" t="str">
            <v>An explanation of the research purposes, a description of the procedures to be followed, and the identification of investigational procedures.</v>
          </cell>
        </row>
        <row r="534">
          <cell r="I534" t="str">
            <v>08.03.02.02</v>
          </cell>
          <cell r="J534">
            <v>8.030202E+18</v>
          </cell>
          <cell r="K534" t="str">
            <v>The expected duration of the subject’s participation.</v>
          </cell>
        </row>
        <row r="535">
          <cell r="I535" t="str">
            <v>08.03.02.03</v>
          </cell>
          <cell r="J535">
            <v>8.030203E+18</v>
          </cell>
          <cell r="K535" t="str">
            <v>A description of the reasonably expected risks, discomforts, benefits to the subject and others, and alternative procedures.</v>
          </cell>
        </row>
        <row r="536">
          <cell r="I536" t="str">
            <v>08.03.02.04</v>
          </cell>
          <cell r="J536">
            <v>8.030204E+18</v>
          </cell>
          <cell r="K536" t="str">
            <v>A statement of the extent to which confidentiality will be maintained.</v>
          </cell>
        </row>
        <row r="537">
          <cell r="I537" t="str">
            <v>08.03.02.05</v>
          </cell>
          <cell r="J537">
            <v>8.030205E+18</v>
          </cell>
          <cell r="K537" t="str">
            <v>An explanation of the extent of compensation for injury.</v>
          </cell>
        </row>
        <row r="538">
          <cell r="I538" t="str">
            <v>08.04</v>
          </cell>
          <cell r="J538">
            <v>8.04E+18</v>
          </cell>
          <cell r="K538" t="str">
            <v>There shall be a process in place to address the disclosure of any issues that may represent a conflict of interest in clinical research.</v>
          </cell>
        </row>
        <row r="539">
          <cell r="I539">
            <v>9</v>
          </cell>
          <cell r="J539">
            <v>9E+18</v>
          </cell>
          <cell r="K539" t="str">
            <v>DATA MANAGEMENT</v>
          </cell>
        </row>
        <row r="540">
          <cell r="I540" t="str">
            <v>09.01</v>
          </cell>
          <cell r="J540">
            <v>9.01E+18</v>
          </cell>
          <cell r="K540" t="str">
            <v>The Clinical Program shall collect all the data necessary to complete the Transplant Essential Data Forms of the CIBMTR or the Minimum Essential Data-A forms of the EBMT.</v>
          </cell>
        </row>
        <row r="541">
          <cell r="I541" t="str">
            <v>09.01.01</v>
          </cell>
          <cell r="J541">
            <v>9.0101E+18</v>
          </cell>
          <cell r="K541" t="str">
            <v>Clinical Programs shall submit the data specified in B9.1 to a national or international database if required by applicable laws and regulations.</v>
          </cell>
        </row>
        <row r="542">
          <cell r="I542" t="str">
            <v>09.01.02</v>
          </cell>
          <cell r="J542">
            <v>9.0102E+18</v>
          </cell>
          <cell r="K542" t="str">
            <v>Clinical Programs should submit the data specified in B9.1 for allogeneic and autologous transplants to a national or international database.</v>
          </cell>
        </row>
        <row r="543">
          <cell r="I543" t="str">
            <v>09.01.03</v>
          </cell>
          <cell r="J543">
            <v>9.0103E+18</v>
          </cell>
          <cell r="K543" t="str">
            <v>Clinical Programs should collect the data specified in B9.1 for all patients for at least one year following administration of the cellular therapy product.</v>
          </cell>
        </row>
        <row r="544">
          <cell r="I544" t="str">
            <v>9.2</v>
          </cell>
          <cell r="J544">
            <v>9.02E+18</v>
          </cell>
          <cell r="K544" t="str">
            <v>The Clinical Program should collect all the data elements included in the applicable CIBMTR Cellular Therapy forms or EBMT forms.</v>
          </cell>
        </row>
        <row r="545">
          <cell r="I545" t="str">
            <v>9.3</v>
          </cell>
          <cell r="J545">
            <v>9.03E+18</v>
          </cell>
          <cell r="K545" t="str">
            <v>The Clinical Program shall define staff responsible for collecting data and, as appropriate, reporting data to institutional repositories and CIBMTR or EBMT.</v>
          </cell>
        </row>
        <row r="546">
          <cell r="I546" t="str">
            <v>B9.3</v>
          </cell>
          <cell r="J546" t="e">
            <v>#VALUE!</v>
          </cell>
          <cell r="K546" t="str">
            <v>The Clinical Program shall define staff responsible for collecting data and, as appropriate, reporting data to institutional repositories and CIBMTR or EBMT.</v>
          </cell>
        </row>
        <row r="547">
          <cell r="I547">
            <v>10</v>
          </cell>
          <cell r="J547">
            <v>1E+19</v>
          </cell>
          <cell r="K547" t="str">
            <v>RECORDS</v>
          </cell>
        </row>
        <row r="548">
          <cell r="I548" t="str">
            <v>10.01</v>
          </cell>
          <cell r="J548">
            <v>1.001E+19</v>
          </cell>
          <cell r="K548" t="str">
            <v>Clinical Program records related to quality control, personnel training and competency, facility maintenance, facility management, complaints, or other general facility issues shall be retained for a minimum of ten (10) years by the Clinical Program, or longer in accordance with applicable laws and regulations, or by a defined program or institutional policy.</v>
          </cell>
        </row>
        <row r="549">
          <cell r="I549" t="str">
            <v>10.01.01</v>
          </cell>
          <cell r="J549">
            <v>1.00101E+19</v>
          </cell>
          <cell r="K549" t="str">
            <v>Employee records shall be maintained in a confidential manner and as required by applicable laws and regulations.</v>
          </cell>
        </row>
        <row r="550">
          <cell r="I550" t="str">
            <v>B10.1.1</v>
          </cell>
          <cell r="J550" t="e">
            <v>#VALUE!</v>
          </cell>
          <cell r="K550" t="str">
            <v>Employee records shall be maintained in a confidential manner and as required by applicable laws and regulations.</v>
          </cell>
        </row>
        <row r="551">
          <cell r="I551" t="str">
            <v>10.02</v>
          </cell>
          <cell r="J551">
            <v>1.002E+19</v>
          </cell>
          <cell r="K551" t="str">
            <v>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whichever requires the longest maintenance period.</v>
          </cell>
        </row>
        <row r="552">
          <cell r="I552" t="str">
            <v>10.03</v>
          </cell>
          <cell r="J552">
            <v>1.003E+19</v>
          </cell>
          <cell r="K552" t="str">
            <v>Research records shall be maintained in a confidential manner as required by applicable laws and regulations for a minimum of ten (10) years after the administration, distribution, disposition, or expiration of the cellular therapy product, whichever is latest.</v>
          </cell>
        </row>
        <row r="553">
          <cell r="I553" t="str">
            <v>B10.3</v>
          </cell>
          <cell r="J553" t="e">
            <v>#VALUE!</v>
          </cell>
          <cell r="K553" t="str">
            <v>Research records shall be maintained in a confidential manner as required by applicable laws and regulations for a minimum of ten (10) years after the administration, distribution, disposition, or expiration of the cellular therapy product, whichever is latest.</v>
          </cell>
        </row>
        <row r="554">
          <cell r="I554" t="str">
            <v>B10.4</v>
          </cell>
          <cell r="J554" t="e">
            <v>#VALUE!</v>
          </cell>
          <cell r="K554" t="str">
            <v>ELECTRONIC RECORDS</v>
          </cell>
        </row>
        <row r="555">
          <cell r="I555" t="str">
            <v>B10.4.1</v>
          </cell>
          <cell r="J555" t="e">
            <v>#VALUE!</v>
          </cell>
          <cell r="K555" t="str">
            <v>The Clinical Program shall maintain a current listing of all critical electronic record systems. Critical electronic record systems shall include at a minimum systems under the control of the Clinical Program that are used as a substitute for paper, to make decisions, to perform calculations, or to create or store information used in critical procedures.</v>
          </cell>
        </row>
        <row r="556">
          <cell r="I556" t="str">
            <v>B10.4.2</v>
          </cell>
          <cell r="J556" t="e">
            <v>#VALUE!</v>
          </cell>
          <cell r="K556" t="str">
            <v>For all critical electronic record systems, there shall be policies, Standard Operating Procedures, and system elements to maintain the accuracy, integrity, identity, and confidentiality of all records.</v>
          </cell>
        </row>
        <row r="557">
          <cell r="I557" t="str">
            <v>B10.4.3</v>
          </cell>
          <cell r="J557" t="e">
            <v>#VALUE!</v>
          </cell>
          <cell r="K557" t="str">
            <v>There shall be a means by which access to electronic records is limited to authorized individuals.</v>
          </cell>
        </row>
        <row r="558">
          <cell r="I558" t="str">
            <v>B10.4.4</v>
          </cell>
          <cell r="J558" t="e">
            <v>#VALUE!</v>
          </cell>
          <cell r="K558" t="str">
            <v>The critical electronic record system shall maintain unique identifiers.</v>
          </cell>
        </row>
        <row r="559">
          <cell r="I559" t="str">
            <v>B10.4.5</v>
          </cell>
          <cell r="J559" t="e">
            <v>#VALUE!</v>
          </cell>
          <cell r="K559" t="str">
            <v>There shall be protection of the records to enable their accurate and ready retrieval throughout the period of record retention.</v>
          </cell>
        </row>
        <row r="560">
          <cell r="I560" t="str">
            <v>B10.4.6</v>
          </cell>
          <cell r="J560" t="e">
            <v>#VALUE!</v>
          </cell>
          <cell r="K560" t="str">
            <v>For all critical electronic record systems, there shall be an alternative system for all electronic records to allow for continuous operation in the event that critical electronic record systems are not available. The alternative system shall be validated and Clinical Program staff shall be trained in its use.</v>
          </cell>
        </row>
        <row r="561">
          <cell r="I561" t="str">
            <v>B10.4.7</v>
          </cell>
          <cell r="J561" t="e">
            <v>#VALUE!</v>
          </cell>
          <cell r="K561" t="str">
            <v>For all critical electronic record systems, there shall be written Standard Operating Procedures for record entry, verification, and revision.</v>
          </cell>
        </row>
        <row r="562">
          <cell r="I562" t="str">
            <v>B10.4.7.1</v>
          </cell>
          <cell r="J562" t="e">
            <v>#VALUE!</v>
          </cell>
          <cell r="K562" t="str">
            <v>A method shall be established or the system shall provide for review of data before final acceptance.</v>
          </cell>
        </row>
        <row r="563">
          <cell r="I563" t="str">
            <v>B10.4.7.2</v>
          </cell>
          <cell r="J563" t="e">
            <v>#VALUE!</v>
          </cell>
          <cell r="K563" t="str">
            <v>A method shall be established or the system shall provide for the unambiguous identification of the individual responsible for each record entry.</v>
          </cell>
        </row>
        <row r="564">
          <cell r="I564" t="str">
            <v>B10.4.8</v>
          </cell>
          <cell r="J564" t="e">
            <v>#VALUE!</v>
          </cell>
          <cell r="K564" t="str">
            <v>For all critical electronic record systems, there shall be the ability to generate true copies of the records in both human readable and electronic format suitable for inspection and review.</v>
          </cell>
        </row>
        <row r="565">
          <cell r="I565" t="str">
            <v>B10.4.9</v>
          </cell>
          <cell r="J565" t="e">
            <v>#VALUE!</v>
          </cell>
          <cell r="K565" t="str">
            <v>For all critical electronic record systems, there shall be validated procedures for and documentation of:</v>
          </cell>
        </row>
        <row r="566">
          <cell r="I566" t="str">
            <v>B10.4.9.1</v>
          </cell>
          <cell r="J566" t="e">
            <v>#VALUE!</v>
          </cell>
          <cell r="K566" t="str">
            <v>Training and continued competency of personnel in systems use.</v>
          </cell>
        </row>
        <row r="567">
          <cell r="I567" t="str">
            <v>B10.4.9.2</v>
          </cell>
          <cell r="J567" t="e">
            <v>#VALUE!</v>
          </cell>
          <cell r="K567" t="str">
            <v>Monitoring of data integrity.</v>
          </cell>
        </row>
        <row r="568">
          <cell r="I568" t="str">
            <v>B10.4.9.3</v>
          </cell>
          <cell r="J568" t="e">
            <v>#VALUE!</v>
          </cell>
          <cell r="K568" t="str">
            <v>Back-up of the electronic records system on a regular schedule.</v>
          </cell>
        </row>
        <row r="569">
          <cell r="I569" t="str">
            <v>10.04</v>
          </cell>
          <cell r="J569">
            <v>1.004E+19</v>
          </cell>
          <cell r="K569" t="str">
            <v>RECORDS IN CASE OF DIVIDED RESPONSIBILITY</v>
          </cell>
        </row>
        <row r="570">
          <cell r="I570" t="str">
            <v>10.04.01</v>
          </cell>
          <cell r="J570">
            <v>1.00401E+19</v>
          </cell>
          <cell r="K570" t="str">
            <v>If two (2) or more facilities participate in the collection, processing, or administration of the cellular therapy product, the records of each facility shall show plainly the extent of its responsibility.</v>
          </cell>
        </row>
        <row r="571">
          <cell r="I571" t="str">
            <v>10.04.02</v>
          </cell>
          <cell r="J571">
            <v>1.00402E+19</v>
          </cell>
          <cell r="K571" t="str">
            <v>The Clinical Program shall furnish outcome data, in so far as they concern the safety, purity, or potency of the cellular therapy product involved, to other facilities involved in the collection or processing of the cellular therapy product.</v>
          </cell>
        </row>
        <row r="572">
          <cell r="I572">
            <v>1</v>
          </cell>
          <cell r="J572">
            <v>1E+18</v>
          </cell>
          <cell r="K572" t="str">
            <v>GENERAL</v>
          </cell>
        </row>
        <row r="573">
          <cell r="I573" t="str">
            <v>01.01</v>
          </cell>
          <cell r="J573">
            <v>1.01E+18</v>
          </cell>
          <cell r="K573" t="str">
            <v>These Standards apply to the Apheresis Collection Facility for collection activities of all cellular therapy products collected from living donors.</v>
          </cell>
        </row>
        <row r="574">
          <cell r="I574" t="str">
            <v>01.02</v>
          </cell>
          <cell r="J574">
            <v>1.02E+18</v>
          </cell>
          <cell r="K574" t="str">
            <v>The Apheresis Collection Facility shall use cell processing facilities that meet FACT-JACIE Standards with respect to their interactions with the Apheresis Collection Facility.</v>
          </cell>
        </row>
        <row r="575">
          <cell r="I575" t="str">
            <v>01.03</v>
          </cell>
          <cell r="J575">
            <v>1.03E+18</v>
          </cell>
          <cell r="K575" t="str">
            <v>The Apheresis Collection Facility shall abide by all applicable laws and regulations.</v>
          </cell>
        </row>
        <row r="576">
          <cell r="I576" t="str">
            <v>C1.3</v>
          </cell>
          <cell r="J576" t="e">
            <v>#VALUE!</v>
          </cell>
          <cell r="K576" t="str">
            <v>The Apheresis Collection Facility shall abide by all applicable laws and regulations.</v>
          </cell>
        </row>
        <row r="577">
          <cell r="J577" t="e">
            <v>#VALUE!</v>
          </cell>
        </row>
        <row r="578">
          <cell r="J578" t="e">
            <v>#VALUE!</v>
          </cell>
        </row>
        <row r="579">
          <cell r="I579" t="str">
            <v>01.03.01</v>
          </cell>
          <cell r="J579" t="str">
            <v/>
          </cell>
          <cell r="K579" t="str">
            <v>The Apheresis Collection Facility shall be licensed, registered, or accredited as required by the appropriate governmental authorities for the activities performed.</v>
          </cell>
        </row>
        <row r="580">
          <cell r="I580" t="str">
            <v>01.04</v>
          </cell>
          <cell r="J580">
            <v>1.04E+18</v>
          </cell>
          <cell r="K580" t="str">
            <v>The Apheresis Collection Facility shall have an Apheresis Collection Facility Director, an Apheresis Collection Facility Medical Director, a Quality Manager, and at least one (1) additional designated staff member. This team shall have been in place and performing cellular therapy product collections for at least twelve (12) months preceding initial accreditation.</v>
          </cell>
        </row>
        <row r="581">
          <cell r="I581" t="str">
            <v>01.05</v>
          </cell>
          <cell r="J581">
            <v>1.05E+18</v>
          </cell>
          <cell r="K581" t="str">
            <v>A minimum of ten (10) cellular therapy products shall have been collected by apheresis in the twelve (12) month period immediately preceding facility accreditation, and a minimum average of ten (10) cellular therapy products shall have been collected by apheresis per year within the accreditation cycle.</v>
          </cell>
        </row>
        <row r="582">
          <cell r="I582">
            <v>2</v>
          </cell>
          <cell r="J582">
            <v>2E+18</v>
          </cell>
          <cell r="K582" t="str">
            <v>APHERESIS COLLECTION FACILITY</v>
          </cell>
        </row>
        <row r="583">
          <cell r="I583" t="str">
            <v>02.01</v>
          </cell>
          <cell r="J583">
            <v>2.01E+18</v>
          </cell>
          <cell r="K583" t="str">
            <v>There shall be appropriate designated areas for collection of cellular therapy products, for collected products, and for storage of supplies, reagents, and equipment.</v>
          </cell>
        </row>
        <row r="584">
          <cell r="I584" t="str">
            <v>02.01.01</v>
          </cell>
          <cell r="J584">
            <v>2.0101E+18</v>
          </cell>
          <cell r="K584" t="str">
            <v>The Apheresis Collection Facility shall be divided into defined areas of adequate size to prevent improper labeling, mix-ups, contamination, or cross-contamination of cellular therapy products.</v>
          </cell>
        </row>
        <row r="585">
          <cell r="I585" t="str">
            <v>02.01.02</v>
          </cell>
          <cell r="J585">
            <v>2.0102E+18</v>
          </cell>
          <cell r="K585" t="str">
            <v>There shall be a designated area with appropriate location and adequate space and design to minimize the risk of airborne microbial contamination in outpatient units where collection is performed.</v>
          </cell>
        </row>
        <row r="586">
          <cell r="I586" t="str">
            <v>02.01.03</v>
          </cell>
          <cell r="J586">
            <v>2.0103E+18</v>
          </cell>
          <cell r="K586" t="str">
            <v>There shall be a process to control storage areas to prevent mix-ups, contamination, and cross-contamination of all cellular therapy products prior to release or distribution.</v>
          </cell>
        </row>
        <row r="587">
          <cell r="I587" t="str">
            <v>02.01.04</v>
          </cell>
          <cell r="J587">
            <v>2.0104E+18</v>
          </cell>
          <cell r="K587" t="str">
            <v>There shall be suitable space for confidential donor examination and evaluation.</v>
          </cell>
        </row>
        <row r="588">
          <cell r="I588" t="str">
            <v>02.02</v>
          </cell>
          <cell r="J588">
            <v>2.02E+18</v>
          </cell>
          <cell r="K588" t="str">
            <v>The Apheresis Collection Facility shall provide adequate lighting, ventilation, and access to sinks to prevent the introduction, transmission, or spread of communicable disease.</v>
          </cell>
        </row>
        <row r="589">
          <cell r="I589" t="str">
            <v>02.03</v>
          </cell>
          <cell r="J589">
            <v>2.03E+18</v>
          </cell>
          <cell r="K589" t="str">
            <v>Apheresis Collection Facility parameters and environmental conditions shall be controlled to protect the safety and comfort of patients, donors, and personnel.</v>
          </cell>
        </row>
        <row r="590">
          <cell r="I590" t="str">
            <v>02.04</v>
          </cell>
          <cell r="J590">
            <v>2.04E+18</v>
          </cell>
          <cell r="K590" t="str">
            <v>Critical Apheresis Collection Facility parameters that may affect cellular therapy product viability, integrity, contamination, sterility, or cross-contamination during collection, including temperature and humidity at a minimum, shall be assessed for risk to the cellular therapy product.</v>
          </cell>
        </row>
        <row r="591">
          <cell r="I591" t="str">
            <v>C2.4</v>
          </cell>
          <cell r="J591" t="e">
            <v>#VALUE!</v>
          </cell>
          <cell r="K591" t="str">
            <v>There shall be a written assessment of critical Apheresis Collection Facility parameters that may affect cellular therapy product viability, integrity, contamination, or cross-contamination during collection.</v>
          </cell>
        </row>
        <row r="592">
          <cell r="J592" t="e">
            <v>#VALUE!</v>
          </cell>
        </row>
        <row r="593">
          <cell r="I593" t="str">
            <v>02.04.01</v>
          </cell>
          <cell r="J593">
            <v>2.0401E+18</v>
          </cell>
          <cell r="K593" t="str">
            <v>Critical facility parameters identified to be a risk to the cellular therapy product shall be controlled, monitored, and recorded.</v>
          </cell>
        </row>
        <row r="594">
          <cell r="I594" t="str">
            <v>02.05</v>
          </cell>
          <cell r="J594">
            <v>2.05E+18</v>
          </cell>
          <cell r="K594" t="str">
            <v>When using collection methods that may result in contamination or cross-contamination of cellular therapy products, critical environmental conditions shall be controlled, monitored, and recorded, where appropriate, for air quality and surface contaminates.</v>
          </cell>
        </row>
        <row r="595">
          <cell r="I595" t="str">
            <v>02.06</v>
          </cell>
          <cell r="J595">
            <v>2.06E+18</v>
          </cell>
          <cell r="K595" t="str">
            <v>The Apheresis Collection Facility shall document facility cleaning and sanitation and maintain order sufficient to achieve adequate conditions for operations.</v>
          </cell>
        </row>
        <row r="596">
          <cell r="I596" t="str">
            <v>02.07</v>
          </cell>
          <cell r="J596">
            <v>2.07E+18</v>
          </cell>
          <cell r="K596" t="str">
            <v>There shall be adequate equipment and materials for the procedures performed.</v>
          </cell>
        </row>
        <row r="597">
          <cell r="I597" t="str">
            <v>02.08</v>
          </cell>
          <cell r="J597">
            <v>2.08E+18</v>
          </cell>
          <cell r="K597" t="str">
            <v>There shall be access to an intensive care unit and/or emergency services.</v>
          </cell>
        </row>
        <row r="598">
          <cell r="I598" t="str">
            <v>C2.8</v>
          </cell>
          <cell r="J598" t="e">
            <v>#VALUE!</v>
          </cell>
          <cell r="K598" t="str">
            <v>There shall be access to an intensive care unit or emergency services.</v>
          </cell>
        </row>
        <row r="599">
          <cell r="J599" t="e">
            <v>#VALUE!</v>
          </cell>
        </row>
        <row r="600">
          <cell r="J600" t="e">
            <v>#VALUE!</v>
          </cell>
          <cell r="K600" t="str">
            <v>See 2.6</v>
          </cell>
        </row>
        <row r="601">
          <cell r="J601" t="e">
            <v>#VALUE!</v>
          </cell>
        </row>
        <row r="602">
          <cell r="I602" t="str">
            <v>02.09</v>
          </cell>
          <cell r="J602" t="str">
            <v/>
          </cell>
          <cell r="K602" t="str">
            <v>The Apheresis Collection Facility shall be operated in a manner designed to minimize risks to the health and safety of employees, patients, donors, visitors, and volunteers.</v>
          </cell>
        </row>
        <row r="603">
          <cell r="I603" t="str">
            <v>02.10</v>
          </cell>
          <cell r="J603">
            <v>2.1E+18</v>
          </cell>
          <cell r="K603" t="str">
            <v>The Apheresis Collection Facility shall have a written safety manual that includes instructions for action in case of exposure to communicable disease and to chemical, biological, or radiological hazards.</v>
          </cell>
        </row>
        <row r="604">
          <cell r="I604" t="str">
            <v>C2.10</v>
          </cell>
          <cell r="J604" t="e">
            <v>#VALUE!</v>
          </cell>
          <cell r="K604" t="str">
            <v>The Apheresis Collection Facility shall have a written safety manual that includes instructions for action in case of exposure, as applicable, to communicable disease and to chemical, biological, or radiological hazards.</v>
          </cell>
        </row>
        <row r="605">
          <cell r="I605" t="str">
            <v>C2.11</v>
          </cell>
          <cell r="J605" t="e">
            <v>#VALUE!</v>
          </cell>
          <cell r="K605" t="str">
            <v>All waste generated by the Apheresis Collection Facility activities shall be disposed of in a manner that minimizes any hazard to facility personnel and to the environment in accordance with applicable laws and regulations.</v>
          </cell>
        </row>
        <row r="606">
          <cell r="I606">
            <v>3</v>
          </cell>
          <cell r="J606">
            <v>3E+18</v>
          </cell>
          <cell r="K606" t="str">
            <v>PERSONNEL</v>
          </cell>
        </row>
        <row r="607">
          <cell r="I607" t="str">
            <v>03.01</v>
          </cell>
          <cell r="J607">
            <v>3.01E+18</v>
          </cell>
          <cell r="K607" t="str">
            <v>APHERESIS COLLECTION FACILITY DIRECTOR</v>
          </cell>
        </row>
        <row r="608">
          <cell r="I608" t="str">
            <v>03.01.01</v>
          </cell>
          <cell r="J608">
            <v>3.0101E+18</v>
          </cell>
          <cell r="K608" t="str">
            <v>There shall be an Apheresis Collection Facility Director with a medical degree or degree in a relevant science, qualified by postgraduate training or experience for the scope of activities carried out in the Apheresis Collection Facility. The Apheresis Collection Facility Director may also serve as the Apheresis Collection Facility Medical Director, if appropriately credentialed.</v>
          </cell>
        </row>
        <row r="609">
          <cell r="I609" t="str">
            <v>03.01.02</v>
          </cell>
          <cell r="J609">
            <v>3.0102E+18</v>
          </cell>
          <cell r="K609" t="str">
            <v>The Apheresis Collection Facility Director shall be responsible for all technical procedures, performance of the collection procedure, supervision of staff, administrative operations, and the Quality Management Program, including compliance with these Standards and other applicable laws and regulations.</v>
          </cell>
        </row>
        <row r="610">
          <cell r="I610" t="str">
            <v>03.01.03</v>
          </cell>
          <cell r="J610">
            <v>3.0103E+18</v>
          </cell>
          <cell r="K610" t="str">
            <v>The Apheresis Collection Facility Director shall have at least one year experience in cellular therapy product collection procedures.</v>
          </cell>
        </row>
        <row r="611">
          <cell r="I611" t="str">
            <v>03.01.04</v>
          </cell>
          <cell r="J611" t="str">
            <v/>
          </cell>
          <cell r="K611" t="str">
            <v>The Apheresis Collection Facility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v>
          </cell>
        </row>
        <row r="612">
          <cell r="I612" t="str">
            <v>C3.1.3</v>
          </cell>
          <cell r="J612" t="e">
            <v>#VALUE!</v>
          </cell>
          <cell r="K612" t="str">
            <v>The Apheresis Collection Facility Director shall have performed or supervised a minimum of five (5) cellular therapy product apheresis collection procedures in the twelve (12) months preceding initial accreditation and a minimum average of five (5) cellular therapy product apheresis collection procedures per year within each accreditation cycle.</v>
          </cell>
        </row>
        <row r="613">
          <cell r="I613" t="str">
            <v>03.01.05</v>
          </cell>
          <cell r="J613" t="str">
            <v/>
          </cell>
          <cell r="K613" t="str">
            <v>The Apheresis Collection Facility Director shall participate in ten (10) hours of educational activities related to cellular therapy annually at a minimum.</v>
          </cell>
        </row>
        <row r="614">
          <cell r="I614" t="str">
            <v>03.01.05.01</v>
          </cell>
          <cell r="J614">
            <v>3.010501E+18</v>
          </cell>
          <cell r="K614" t="str">
            <v>Continuing education shall include, but is not limited to, activities related to the field of HPC transplantation and apheresis.</v>
          </cell>
        </row>
        <row r="615">
          <cell r="I615" t="str">
            <v>03.02</v>
          </cell>
          <cell r="J615">
            <v>3.02E+18</v>
          </cell>
          <cell r="K615" t="str">
            <v>APHERESIS COLLECTION FACILITY MEDICAL DIRECTOR</v>
          </cell>
        </row>
        <row r="616">
          <cell r="I616" t="str">
            <v>03.02.01</v>
          </cell>
          <cell r="J616">
            <v>3.0201E+18</v>
          </cell>
          <cell r="K616" t="str">
            <v>There shall be an Apheresis Collection Facility Medical Director who is a licensed or certified physician with postgraduate training in cell collection and/or transplantation.</v>
          </cell>
        </row>
        <row r="617">
          <cell r="I617" t="str">
            <v>03.02.02</v>
          </cell>
          <cell r="J617">
            <v>3.0202E+18</v>
          </cell>
          <cell r="K617" t="str">
            <v>The Apheresis Collection Facility Medical Director or designee shall be responsible for the medical care of donors undergoing apheresis, including the pre-collection evaluation of the donor at the time of donation and care of any complications resulting from the collection procedure.</v>
          </cell>
        </row>
        <row r="618">
          <cell r="I618" t="str">
            <v>03.02.03</v>
          </cell>
          <cell r="J618">
            <v>3.0203E+18</v>
          </cell>
          <cell r="K618" t="str">
            <v>The Apheresis Collection Facility Medical Director shall have at least one year experience in performing and/or supervising cellular therapy product collection procedures.</v>
          </cell>
        </row>
        <row r="619">
          <cell r="I619" t="str">
            <v>03.02.04</v>
          </cell>
          <cell r="J619">
            <v>3.0204E+18</v>
          </cell>
          <cell r="K619" t="str">
            <v>The Apheresis Collection Facility Medical Director shall have performed or supervised a minimum of five (5) cellular therapy product apheresis collection procedures in the twelve (12) months preceding accreditation and a minimum average of five (5) cellular therapy product apheresis collection procedures per year within the accreditation cycle.</v>
          </cell>
        </row>
        <row r="620">
          <cell r="I620" t="str">
            <v>03.02.05</v>
          </cell>
          <cell r="J620">
            <v>3.0205E+18</v>
          </cell>
          <cell r="K620" t="str">
            <v>The Apheresis Collection Facility Medical Director shall participate in ten (10) hours of educational activities related to cellular therapy annually at a minimum.</v>
          </cell>
        </row>
        <row r="621">
          <cell r="I621" t="str">
            <v>03.02.05.01</v>
          </cell>
          <cell r="J621">
            <v>3.020501E+18</v>
          </cell>
          <cell r="K621" t="str">
            <v>Continuing education shall include, but is not limited to, activities related to the field of HPC transplantation and apheresis.</v>
          </cell>
        </row>
        <row r="622">
          <cell r="I622" t="str">
            <v>03.03</v>
          </cell>
          <cell r="J622">
            <v>3.03E+18</v>
          </cell>
          <cell r="K622" t="str">
            <v>QUALITY MANAGER</v>
          </cell>
        </row>
        <row r="623">
          <cell r="I623" t="str">
            <v>03.03.01</v>
          </cell>
          <cell r="J623">
            <v>3.0301E+18</v>
          </cell>
          <cell r="K623" t="str">
            <v>There shall be an Apheresis Collection Facility Quality Manager to establish and maintain systems to review, modify, and approve all policies and procedures intended to monitor compliance with these Standards and/or the performance of the Apheresis Collection Facility.</v>
          </cell>
        </row>
        <row r="624">
          <cell r="I624" t="str">
            <v>03.03.02</v>
          </cell>
          <cell r="J624">
            <v>3.0302E+18</v>
          </cell>
          <cell r="K624" t="str">
            <v>The Quality Manager should have a reporting structure independent of cellular therapy product manufacturing.</v>
          </cell>
        </row>
        <row r="625">
          <cell r="I625" t="str">
            <v>03.03.03</v>
          </cell>
          <cell r="J625">
            <v>3.0303E+18</v>
          </cell>
          <cell r="K625" t="str">
            <v>The Apheresis Collection Facility Quality Manager shall participate in ten (10) hours of educational activities related to cellular therapy, cell collection, and/or quality management annually at a minimum.</v>
          </cell>
        </row>
        <row r="626">
          <cell r="I626" t="str">
            <v>03.03.03.01</v>
          </cell>
          <cell r="J626">
            <v>3.030301E+18</v>
          </cell>
          <cell r="K626" t="str">
            <v>Continuing education shall include, but is not limited to, activities related to the field of HPC transplantation.</v>
          </cell>
        </row>
        <row r="627">
          <cell r="I627" t="str">
            <v>03.04</v>
          </cell>
          <cell r="J627">
            <v>3.04E+18</v>
          </cell>
          <cell r="K627" t="str">
            <v>STAFF</v>
          </cell>
        </row>
        <row r="628">
          <cell r="I628" t="str">
            <v>03.04.01</v>
          </cell>
          <cell r="J628">
            <v>3.0401E+18</v>
          </cell>
          <cell r="K628" t="str">
            <v>The number of trained collection personnel shall be adequate for the number of procedures performed and shall include a minimum of one designated trained individual with an identified trained backup to maintain sufficient coverage.</v>
          </cell>
        </row>
        <row r="629">
          <cell r="I629" t="str">
            <v>03.04.02</v>
          </cell>
          <cell r="J629">
            <v>3.0402E+18</v>
          </cell>
          <cell r="K629" t="str">
            <v>For Apheresis Collection Facilities collecting cellular therapy products from pediatric donors, physicians and collection staff shall have documented training and experience in performing these procedures.</v>
          </cell>
        </row>
        <row r="630">
          <cell r="I630">
            <v>4</v>
          </cell>
          <cell r="J630">
            <v>4E+18</v>
          </cell>
          <cell r="K630" t="str">
            <v>QUALITY MANAGEMENT</v>
          </cell>
        </row>
        <row r="631">
          <cell r="I631" t="str">
            <v>C4</v>
          </cell>
          <cell r="J631" t="e">
            <v>#VALUE!</v>
          </cell>
          <cell r="K631" t="str">
            <v>QUALITY MANAGEMENT</v>
          </cell>
        </row>
        <row r="632">
          <cell r="I632" t="str">
            <v>04.01</v>
          </cell>
          <cell r="J632">
            <v>4.01E+18</v>
          </cell>
          <cell r="K632" t="str">
            <v>The Apheresis Collection Facility Director or designee shall have authority over and responsibility for ensuring that the Quality Management Program is effectively established and maintained.</v>
          </cell>
        </row>
        <row r="633">
          <cell r="I633" t="str">
            <v>04.01.01</v>
          </cell>
          <cell r="J633">
            <v>4.0101E+18</v>
          </cell>
          <cell r="K633" t="str">
            <v>The Apheresis Collection Facility Director or designee shall annually review the effectiveness of the Quality Management Program. Documentation of the review findings shall be provided to the Clinical Program Director.</v>
          </cell>
        </row>
        <row r="634">
          <cell r="I634" t="str">
            <v>04.02</v>
          </cell>
          <cell r="J634">
            <v>4.02E+18</v>
          </cell>
          <cell r="K634" t="str">
            <v>The Apheresis Collection Facility shall establish and maintain a written Quality Management Plan.</v>
          </cell>
        </row>
        <row r="635">
          <cell r="I635" t="str">
            <v>04.02.01</v>
          </cell>
          <cell r="J635">
            <v>4.0201E+18</v>
          </cell>
          <cell r="K635" t="str">
            <v>The Apheresis Collection Facility Director or designee shall be responsible for the Quality Management Plan as it pertains to the Apheresis Collection Facility.</v>
          </cell>
        </row>
        <row r="636">
          <cell r="I636" t="str">
            <v>04.02.02</v>
          </cell>
          <cell r="J636">
            <v>4.0202E+18</v>
          </cell>
          <cell r="K636" t="str">
            <v>The Apheresis Collection Facility Director or designee shall review and report to staff quality management activities, at a minimum, quarterly.</v>
          </cell>
        </row>
        <row r="637">
          <cell r="I637" t="str">
            <v>04.02.03</v>
          </cell>
          <cell r="J637">
            <v>4.0203E+18</v>
          </cell>
          <cell r="K637" t="str">
            <v>The Apheresis Collection Facility Director or designee shall not have oversight of his/her own work if this person also performs other tasks in the Apheresis Collection Facility.</v>
          </cell>
        </row>
        <row r="638">
          <cell r="I638" t="str">
            <v>04.03</v>
          </cell>
          <cell r="J638">
            <v>4.03E+18</v>
          </cell>
          <cell r="K638" t="str">
            <v>The Quality Management Plan shall include, or summarize and reference, an organizational chart of key positions and functions within the Apheresis Collection Facility.</v>
          </cell>
        </row>
        <row r="639">
          <cell r="I639" t="str">
            <v>04.03.01</v>
          </cell>
          <cell r="J639">
            <v>4.0301E+18</v>
          </cell>
          <cell r="K639" t="str">
            <v>The Quality Management Plan shall include a description of how these key positions interact to implement the quality management activities.</v>
          </cell>
        </row>
        <row r="640">
          <cell r="I640" t="str">
            <v>04.04</v>
          </cell>
          <cell r="J640">
            <v>4.04E+18</v>
          </cell>
          <cell r="K640" t="str">
            <v>The Quality Management Plan shall include, or summarize and reference, policies and Standard Operating Procedures addressing personnel requirements for each key position in the Apheresis Collection Facility. Personnel requirements shall include at a minimum:</v>
          </cell>
        </row>
        <row r="641">
          <cell r="I641" t="str">
            <v>04.04.01</v>
          </cell>
          <cell r="J641">
            <v>4.0401E+18</v>
          </cell>
          <cell r="K641" t="str">
            <v>A current job description for all staff.</v>
          </cell>
        </row>
        <row r="642">
          <cell r="I642" t="str">
            <v>04.04.02</v>
          </cell>
          <cell r="J642">
            <v>4.0402E+18</v>
          </cell>
          <cell r="K642" t="str">
            <v>A system to document the following for all staff:</v>
          </cell>
        </row>
        <row r="643">
          <cell r="I643" t="str">
            <v>C4.4.2</v>
          </cell>
          <cell r="J643" t="e">
            <v>#VALUE!</v>
          </cell>
          <cell r="K643" t="str">
            <v>A system to document the following for all staff:</v>
          </cell>
        </row>
        <row r="644">
          <cell r="J644" t="e">
            <v>#VALUE!</v>
          </cell>
        </row>
        <row r="645">
          <cell r="I645" t="str">
            <v>04.04.02.01</v>
          </cell>
          <cell r="J645" t="str">
            <v/>
          </cell>
          <cell r="K645" t="str">
            <v>Initial qualifications.</v>
          </cell>
        </row>
        <row r="646">
          <cell r="I646" t="str">
            <v>04.04.02.02</v>
          </cell>
          <cell r="J646">
            <v>4.040202E+18</v>
          </cell>
          <cell r="K646" t="str">
            <v>New employee orientation.</v>
          </cell>
        </row>
        <row r="647">
          <cell r="I647" t="str">
            <v>04.04.02.03</v>
          </cell>
          <cell r="J647">
            <v>4.040203E+18</v>
          </cell>
          <cell r="K647" t="str">
            <v>Initial training and retraining when appropriate for all procedures performed.</v>
          </cell>
        </row>
        <row r="648">
          <cell r="I648" t="str">
            <v>04.04.02.04</v>
          </cell>
          <cell r="J648">
            <v>4.040204E+18</v>
          </cell>
          <cell r="K648" t="str">
            <v>Competency for each critical function performed.</v>
          </cell>
        </row>
        <row r="649">
          <cell r="I649" t="str">
            <v>04.04.02.05</v>
          </cell>
          <cell r="J649">
            <v>4.040205E+18</v>
          </cell>
          <cell r="K649" t="str">
            <v>Continued competency at least annually.</v>
          </cell>
        </row>
        <row r="650">
          <cell r="I650" t="str">
            <v>04.04.02.06</v>
          </cell>
          <cell r="J650" t="str">
            <v/>
          </cell>
          <cell r="K650" t="str">
            <v>Continuing education.</v>
          </cell>
        </row>
        <row r="651">
          <cell r="I651" t="str">
            <v>C4.4.2.5</v>
          </cell>
          <cell r="J651" t="e">
            <v>#VALUE!</v>
          </cell>
          <cell r="K651" t="str">
            <v>Continuing education.</v>
          </cell>
        </row>
        <row r="652">
          <cell r="I652" t="str">
            <v>04.05</v>
          </cell>
          <cell r="J652" t="str">
            <v/>
          </cell>
          <cell r="K652" t="str">
            <v>The Quality Management Plan shall include, or summarize and reference, a comprehensive system for document control and management.</v>
          </cell>
        </row>
        <row r="653">
          <cell r="I653" t="str">
            <v>04.05.01</v>
          </cell>
          <cell r="J653">
            <v>4.0501E+18</v>
          </cell>
          <cell r="K653" t="str">
            <v>There shall be policies and procedures for development, approval, implementation, review, revision, and archival of all critical documents.</v>
          </cell>
        </row>
        <row r="654">
          <cell r="I654" t="str">
            <v>04.05.02</v>
          </cell>
          <cell r="J654">
            <v>4.0502E+18</v>
          </cell>
          <cell r="K654" t="str">
            <v>There shall be a current listing of all active critical documents that shall comply with the document control system requirements. Controlled documents shall include at a minimum:</v>
          </cell>
        </row>
        <row r="655">
          <cell r="I655" t="str">
            <v>C4.5.1</v>
          </cell>
          <cell r="J655" t="e">
            <v>#VALUE!</v>
          </cell>
          <cell r="K655" t="str">
            <v>See C4.5.2.1</v>
          </cell>
        </row>
        <row r="656">
          <cell r="I656" t="str">
            <v>04.05.02.01</v>
          </cell>
          <cell r="J656" t="str">
            <v/>
          </cell>
          <cell r="K656" t="str">
            <v>Policies and Standard Operating Procedures.</v>
          </cell>
        </row>
        <row r="657">
          <cell r="I657" t="str">
            <v>04.05.02.02</v>
          </cell>
          <cell r="J657">
            <v>4.050202E+18</v>
          </cell>
          <cell r="K657" t="str">
            <v>Worksheets.</v>
          </cell>
        </row>
        <row r="658">
          <cell r="I658" t="str">
            <v>04.05.02.03</v>
          </cell>
          <cell r="J658">
            <v>4.050203E+18</v>
          </cell>
          <cell r="K658" t="str">
            <v>Forms.</v>
          </cell>
        </row>
        <row r="659">
          <cell r="I659" t="str">
            <v>04.05.02.04</v>
          </cell>
          <cell r="J659">
            <v>4.050204E+18</v>
          </cell>
          <cell r="K659" t="str">
            <v>Labels.</v>
          </cell>
        </row>
        <row r="660">
          <cell r="I660" t="str">
            <v>04.05.03</v>
          </cell>
          <cell r="J660">
            <v>4.0503E+18</v>
          </cell>
          <cell r="K660" t="str">
            <v>The document control policy shall include:</v>
          </cell>
        </row>
        <row r="661">
          <cell r="I661" t="str">
            <v>04.05.03.01</v>
          </cell>
          <cell r="J661">
            <v>4.050301E+18</v>
          </cell>
          <cell r="K661" t="str">
            <v>A standardized format for policies, procedures, worksheets, forms, and labels.</v>
          </cell>
        </row>
        <row r="662">
          <cell r="I662" t="str">
            <v>04.05.03.02</v>
          </cell>
          <cell r="J662">
            <v>4.050302E+18</v>
          </cell>
          <cell r="K662" t="str">
            <v>Assignment of numeric or alphanumeric identifier and title to each document and document version regulated within the system.</v>
          </cell>
        </row>
        <row r="663">
          <cell r="I663" t="str">
            <v>04.05.03.03</v>
          </cell>
          <cell r="J663">
            <v>4.050303E+18</v>
          </cell>
          <cell r="K663" t="str">
            <v>A procedure for document approval, including the approval date, signature of approving individual(s), and the effective date.</v>
          </cell>
        </row>
        <row r="664">
          <cell r="I664" t="str">
            <v>04.05.03.04</v>
          </cell>
          <cell r="J664">
            <v>4.050304E+18</v>
          </cell>
          <cell r="K664" t="str">
            <v>A system to protect controlled documents from accidental or unauthorized modification.</v>
          </cell>
        </row>
        <row r="665">
          <cell r="I665" t="str">
            <v>C4.5.3.4</v>
          </cell>
          <cell r="J665" t="e">
            <v>#VALUE!</v>
          </cell>
          <cell r="K665" t="str">
            <v>A system to protect controlled documents from accidental or unauthorized modification.</v>
          </cell>
        </row>
        <row r="666">
          <cell r="I666" t="str">
            <v>04.05.03.05</v>
          </cell>
          <cell r="J666">
            <v>4.050305E+18</v>
          </cell>
          <cell r="K666" t="str">
            <v>A system for document change control that includes a description of the change, the signature of the approving individual(s), approval date, effective date, and archival date.</v>
          </cell>
        </row>
        <row r="667">
          <cell r="I667" t="str">
            <v>04.05.03.06</v>
          </cell>
          <cell r="J667">
            <v>4.050306E+18</v>
          </cell>
          <cell r="K667" t="str">
            <v>Archived policies and procedures, the inclusive dates of use, and their historical sequence shall be maintained for a minimum of ten (10) years from archival or according to governmental or institutional policy, whichever is longer.</v>
          </cell>
        </row>
        <row r="668">
          <cell r="I668" t="str">
            <v>04.05.03.07</v>
          </cell>
          <cell r="J668">
            <v>4.050307E+18</v>
          </cell>
          <cell r="K668" t="str">
            <v>A system for the retraction of obsolete documents to prevent unintended use.</v>
          </cell>
        </row>
        <row r="669">
          <cell r="I669" t="str">
            <v>04.05.03.08</v>
          </cell>
          <cell r="J669">
            <v>4.050308E+18</v>
          </cell>
          <cell r="K669" t="str">
            <v>A system for record creation, assembly, review, storage, archival, and retrieval.</v>
          </cell>
        </row>
        <row r="670">
          <cell r="I670" t="str">
            <v>04.06</v>
          </cell>
          <cell r="J670" t="str">
            <v/>
          </cell>
          <cell r="K670" t="str">
            <v>The Quality Management Plan shall include, or summarize and reference, policies and procedures for establishment and maintenance of written agreements with third parties whose services impact the cellular therapy product or clinical care of the donor.</v>
          </cell>
        </row>
        <row r="671">
          <cell r="I671" t="str">
            <v>C4.6</v>
          </cell>
          <cell r="J671" t="e">
            <v>#VALUE!</v>
          </cell>
          <cell r="K671" t="str">
            <v>The Quality Management Plan shall include, or summarize and reference, policies and Standard Operating Procedures for the establishment and maintenance of written agreements.</v>
          </cell>
        </row>
        <row r="672">
          <cell r="I672" t="str">
            <v>04.06.01</v>
          </cell>
          <cell r="J672">
            <v>4.0601E+18</v>
          </cell>
          <cell r="K672" t="str">
            <v>Agreements shall include the responsibility of the facility performing any step in collection, processing, or testing to comply with applicable laws and regulations and these Standards.</v>
          </cell>
        </row>
        <row r="673">
          <cell r="I673" t="str">
            <v>C4.6.2</v>
          </cell>
          <cell r="J673" t="e">
            <v>#VALUE!</v>
          </cell>
          <cell r="K673" t="str">
            <v>Agreements shall include the responsibility of the external party performing any step in collection, processing, testing, storage, distribution, or administration to maintain required accreditations, and to comply with applicable laws and regulations and these Standards.</v>
          </cell>
        </row>
        <row r="674">
          <cell r="I674" t="str">
            <v>04.06.02</v>
          </cell>
          <cell r="J674" t="str">
            <v/>
          </cell>
          <cell r="K674" t="str">
            <v>Agreements shall be dated and reviewed on a regular basis.</v>
          </cell>
        </row>
        <row r="675">
          <cell r="I675" t="str">
            <v>04.07</v>
          </cell>
          <cell r="J675">
            <v>4.07E+18</v>
          </cell>
          <cell r="K675" t="str">
            <v>The Quality Management Plan shall include, or summarize and reference, policies and procedures for documentation and review of outcome analysis and cellular therapy product efficacy to verify that the procedures in use consistently provide a safe and effective product.</v>
          </cell>
        </row>
        <row r="676">
          <cell r="I676" t="str">
            <v>04.07.01</v>
          </cell>
          <cell r="J676">
            <v>4.0701E+18</v>
          </cell>
          <cell r="K676" t="str">
            <v>Criteria for cellular therapy product safety, product efficacy, and/or the clinical outcome shall be determined and shall be reviewed at regular time intervals.</v>
          </cell>
        </row>
        <row r="677">
          <cell r="I677" t="str">
            <v>04.07.02</v>
          </cell>
          <cell r="J677">
            <v>4.0702E+18</v>
          </cell>
          <cell r="K677" t="str">
            <v>Both individual cellular therapy product data and aggregate data for each type of cellular therapy product shall be evaluated.</v>
          </cell>
        </row>
        <row r="678">
          <cell r="I678" t="str">
            <v>04.07.03</v>
          </cell>
          <cell r="J678">
            <v>4.0703E+18</v>
          </cell>
          <cell r="K678" t="str">
            <v>For HPC products intended for hematopoietic reconstitution, time to engraftment following product administration measured by ANC and platelet count shall be analyzed.</v>
          </cell>
        </row>
        <row r="679">
          <cell r="I679" t="str">
            <v>04.08</v>
          </cell>
          <cell r="J679">
            <v>4.08E+18</v>
          </cell>
          <cell r="K679" t="str">
            <v>The Quality Management Plan shall include, or summarize and reference, policies, procedures, and a schedule for conducting, reviewing, and reporting audits of the Apheresis Collection Facility’s activities to verify compliance with elements of the Quality Management Program and operational policies and procedures.</v>
          </cell>
        </row>
        <row r="680">
          <cell r="I680" t="str">
            <v>04.08.01</v>
          </cell>
          <cell r="J680">
            <v>4.0801E+18</v>
          </cell>
          <cell r="K680" t="str">
            <v>Audits shall be conducted on a regular basis by an individual with sufficient expertise to identify problems, but who is not solely responsible for the process being audited.</v>
          </cell>
        </row>
        <row r="681">
          <cell r="I681" t="str">
            <v>04.08.02</v>
          </cell>
          <cell r="J681">
            <v>4.0802E+18</v>
          </cell>
          <cell r="K681" t="str">
            <v>The results of audits shall be used to recognize problems, detect trends, identify improvement opportunities, implement corrective and preventive actions when necessary, and follow up on the effectiveness of these actions in a timely manner.</v>
          </cell>
        </row>
        <row r="682">
          <cell r="I682" t="str">
            <v>04.08.03</v>
          </cell>
          <cell r="J682">
            <v>4.0803E+18</v>
          </cell>
          <cell r="K682" t="str">
            <v>Audits shall include the following annually at a minimum:</v>
          </cell>
        </row>
        <row r="683">
          <cell r="I683" t="str">
            <v>04.08.03.01</v>
          </cell>
          <cell r="J683">
            <v>4.080301E+18</v>
          </cell>
          <cell r="K683" t="str">
            <v>Documentation of proper donor eligibility determination prior to start of the collection procedure.</v>
          </cell>
        </row>
        <row r="684">
          <cell r="I684" t="str">
            <v>C4.8.3.1</v>
          </cell>
          <cell r="J684" t="e">
            <v>#VALUE!</v>
          </cell>
          <cell r="K684" t="str">
            <v>Annual audit of documentation of donor eligibility determination prior to start of the collection procedure.</v>
          </cell>
        </row>
        <row r="685">
          <cell r="I685" t="str">
            <v>04.08.03.02</v>
          </cell>
          <cell r="J685">
            <v>4.080302E+18</v>
          </cell>
          <cell r="K685" t="str">
            <v>Documentation that external facilities performing critical contracted services have met the requirements of the written agreements.</v>
          </cell>
        </row>
        <row r="686">
          <cell r="I686" t="str">
            <v>C4.8.3.3</v>
          </cell>
          <cell r="J686" t="e">
            <v>#VALUE!</v>
          </cell>
          <cell r="K686" t="str">
            <v>Annual audit of documentation that external facilities performing critical contracted services have met the requirements of the written agreements.</v>
          </cell>
        </row>
        <row r="687">
          <cell r="I687" t="str">
            <v>04.09</v>
          </cell>
          <cell r="J687">
            <v>4.09E+18</v>
          </cell>
          <cell r="K687" t="str">
            <v>The Quality Management Plan shall include, or summarize and reference, policies and procedures on the management of cellular therapy products with positive microbial culture results that address at a minimum:</v>
          </cell>
        </row>
        <row r="688">
          <cell r="I688" t="str">
            <v>04.09.01</v>
          </cell>
          <cell r="J688">
            <v>4.0901E+18</v>
          </cell>
          <cell r="K688" t="str">
            <v>Notification of the recipient’s physician.</v>
          </cell>
        </row>
        <row r="689">
          <cell r="I689" t="str">
            <v>04.09.02</v>
          </cell>
          <cell r="J689">
            <v>4.0902E+18</v>
          </cell>
          <cell r="K689" t="str">
            <v>Investigation of cause.</v>
          </cell>
        </row>
        <row r="690">
          <cell r="I690" t="str">
            <v>04.09.03</v>
          </cell>
          <cell r="J690">
            <v>4.0903E+18</v>
          </cell>
          <cell r="K690" t="str">
            <v>Follow-up of the donor, if relevant.</v>
          </cell>
        </row>
        <row r="691">
          <cell r="I691" t="str">
            <v>C4.9.3</v>
          </cell>
          <cell r="J691" t="e">
            <v>#VALUE!</v>
          </cell>
          <cell r="K691" t="str">
            <v>Follow-up of the donor, if relevant.</v>
          </cell>
        </row>
        <row r="692">
          <cell r="I692" t="str">
            <v>04.10</v>
          </cell>
          <cell r="J692">
            <v>4.1E+18</v>
          </cell>
          <cell r="K692" t="str">
            <v>The Quality Management Plan shall include, or summarize and reference, policies and procedures for errors, accidents, biological product deviations, serious adverse events, and complaints, including the following activities at a minimum:</v>
          </cell>
        </row>
        <row r="693">
          <cell r="I693" t="str">
            <v>C4.10</v>
          </cell>
          <cell r="J693" t="e">
            <v>#VALUE!</v>
          </cell>
          <cell r="K693"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694">
          <cell r="J694" t="e">
            <v>#VALUE!</v>
          </cell>
        </row>
        <row r="695">
          <cell r="J695" t="e">
            <v>#VALUE!</v>
          </cell>
        </row>
        <row r="696">
          <cell r="J696" t="e">
            <v>#VALUE!</v>
          </cell>
        </row>
        <row r="697">
          <cell r="J697" t="e">
            <v>#VALUE!</v>
          </cell>
        </row>
        <row r="698">
          <cell r="J698" t="e">
            <v>#VALUE!</v>
          </cell>
          <cell r="K698" t="str">
            <v>See C4.10</v>
          </cell>
        </row>
        <row r="699">
          <cell r="I699" t="str">
            <v>04.10.01</v>
          </cell>
          <cell r="J699" t="str">
            <v/>
          </cell>
          <cell r="K699" t="str">
            <v>Detection.</v>
          </cell>
        </row>
        <row r="700">
          <cell r="I700" t="str">
            <v>04.10.02</v>
          </cell>
          <cell r="J700">
            <v>4.1002E+18</v>
          </cell>
          <cell r="K700" t="str">
            <v>Investigation.</v>
          </cell>
        </row>
        <row r="701">
          <cell r="I701" t="str">
            <v>04.10.02.01</v>
          </cell>
          <cell r="J701">
            <v>4.100201E+18</v>
          </cell>
          <cell r="K701" t="str">
            <v>A thorough investigation shall be conducted by the Apheresis Collection Facility in collaboration with the Processing Facility and Clinical Program, as appropriate.</v>
          </cell>
        </row>
        <row r="702">
          <cell r="I702" t="str">
            <v>04.10.02.02</v>
          </cell>
          <cell r="J702">
            <v>4.100202E+18</v>
          </cell>
          <cell r="K702" t="str">
            <v>Investigations shall identify the root cause and a plan for short- and long-term corrective actions as warranted.</v>
          </cell>
        </row>
        <row r="703">
          <cell r="I703" t="str">
            <v>04.10.03</v>
          </cell>
          <cell r="J703">
            <v>4.1003E+18</v>
          </cell>
          <cell r="K703" t="str">
            <v>Documentation.</v>
          </cell>
        </row>
        <row r="704">
          <cell r="I704" t="str">
            <v>04.10.03.01</v>
          </cell>
          <cell r="J704">
            <v>4.100301E+18</v>
          </cell>
          <cell r="K704" t="str">
            <v>Documentation shall include a description of the event, the involved individuals and/or cellular therapy products, when the event occurred, when and to whom the event was reported, and the immediate actions taken.</v>
          </cell>
        </row>
        <row r="705">
          <cell r="I705" t="str">
            <v>04.10.03.02</v>
          </cell>
          <cell r="J705">
            <v>4.100302E+18</v>
          </cell>
          <cell r="K705" t="str">
            <v>All investigation reports shall be reviewed in a timely manner by the Apheresis Collection Facility Director, Medical Director, or designee and the Quality Manager.</v>
          </cell>
        </row>
        <row r="706">
          <cell r="I706" t="str">
            <v>04.10.03.03</v>
          </cell>
          <cell r="J706">
            <v>4.100303E+18</v>
          </cell>
          <cell r="K706" t="str">
            <v>Cumulative files of errors, accidents, biological product deviations, serious adverse events, and complaints shall be maintained.</v>
          </cell>
        </row>
        <row r="707">
          <cell r="I707" t="str">
            <v>04.10.03.04</v>
          </cell>
          <cell r="J707">
            <v>4.100304E+18</v>
          </cell>
          <cell r="K707" t="str">
            <v>Cumulative files shall include written investigation reports containing conclusions, follow-up, corrective actions, and a link to the record(s) of the involved cellular therapy products</v>
          </cell>
        </row>
        <row r="708">
          <cell r="I708" t="str">
            <v>04.10.04</v>
          </cell>
          <cell r="J708">
            <v>4.1004E+18</v>
          </cell>
          <cell r="K708" t="str">
            <v>Reporting.</v>
          </cell>
        </row>
        <row r="709">
          <cell r="I709" t="str">
            <v>04.10.04.01</v>
          </cell>
          <cell r="J709">
            <v>4.100401E+18</v>
          </cell>
          <cell r="K709" t="str">
            <v>When it is determined that a cellular therapy product was responsible for an adverse reaction, the reaction and results of the investigation shall be reported to the recipient’s physician, other facilities participating in the manufacturing of the cellular therapy product, registries, and governmental agencies as required by applicable laws.</v>
          </cell>
        </row>
        <row r="710">
          <cell r="I710" t="str">
            <v>04.10.04.02</v>
          </cell>
          <cell r="J710">
            <v>4.100402E+18</v>
          </cell>
          <cell r="K710"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711">
          <cell r="I711" t="str">
            <v>04.10.05</v>
          </cell>
          <cell r="J711">
            <v>4.1005E+18</v>
          </cell>
          <cell r="K711" t="str">
            <v>Corrective and preventive action.</v>
          </cell>
        </row>
        <row r="712">
          <cell r="I712" t="str">
            <v>04.10.05.01</v>
          </cell>
          <cell r="J712">
            <v>4.100501E+18</v>
          </cell>
          <cell r="K712" t="str">
            <v>Appropriate corrective action shall be implemented if indicated, including both short-term action to address the immediate problem and long-term action to prevent the problem from recurring.</v>
          </cell>
        </row>
        <row r="713">
          <cell r="I713" t="str">
            <v>04.10.05.02</v>
          </cell>
          <cell r="J713">
            <v>4.100502E+18</v>
          </cell>
          <cell r="K713" t="str">
            <v>Follow-up audits of the effectiveness of corrective actions shall be performed in a timeframe as indicated in the investigative report.</v>
          </cell>
        </row>
        <row r="714">
          <cell r="I714" t="str">
            <v>C4.10.5.2</v>
          </cell>
          <cell r="J714" t="e">
            <v>#VALUE!</v>
          </cell>
          <cell r="K714" t="str">
            <v>Follow-up audits of the effectiveness of corrective actions shall be performed in a timeframe as indicated in the investigative report.</v>
          </cell>
        </row>
        <row r="715">
          <cell r="I715" t="str">
            <v>04.11</v>
          </cell>
          <cell r="J715" t="str">
            <v/>
          </cell>
          <cell r="K715"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716">
          <cell r="I716" t="str">
            <v>04.12</v>
          </cell>
          <cell r="J716">
            <v>4.12E+18</v>
          </cell>
          <cell r="K716" t="str">
            <v>The Quality Management Plan shall include, or summarize and reference, policies and procedures for actions to take in the event the Apheresis Collection Facility’s operations are interrupted.</v>
          </cell>
        </row>
        <row r="717">
          <cell r="I717" t="str">
            <v>C4.12</v>
          </cell>
          <cell r="J717" t="e">
            <v>#VALUE!</v>
          </cell>
          <cell r="K717" t="str">
            <v>The Quality Management Plan shall include, or summarize and reference, policies and Standard Operating Procedures for actions to take in the event the Apheresis Collection Facility’s operations are interrupted.</v>
          </cell>
        </row>
        <row r="718">
          <cell r="I718" t="str">
            <v>04.13</v>
          </cell>
          <cell r="J718" t="str">
            <v/>
          </cell>
          <cell r="K718" t="str">
            <v>The Quality Management Plan shall include, or summarize and reference, policies and procedures for qualification of critical reagents, supplies, equipment, and facilities.</v>
          </cell>
        </row>
        <row r="719">
          <cell r="I719" t="str">
            <v>C4.13</v>
          </cell>
          <cell r="J719" t="e">
            <v>#VALUE!</v>
          </cell>
          <cell r="K719" t="str">
            <v>The Quality Management Plan shall include, or summarize and reference, policies and Standard Operating Procedures for qualification of critical manufacturers, vendors, equipment, supplies, reagents , facilities, and services.</v>
          </cell>
        </row>
        <row r="720">
          <cell r="I720" t="str">
            <v>C4.13.1</v>
          </cell>
          <cell r="J720" t="e">
            <v>#VALUE!</v>
          </cell>
          <cell r="K720" t="str">
            <v>Reagents that are not the appropriate grade shall undergo qualification for the intended use.</v>
          </cell>
        </row>
        <row r="721">
          <cell r="I721" t="str">
            <v>04.13.01</v>
          </cell>
          <cell r="J721">
            <v>4.1301E+18</v>
          </cell>
          <cell r="K721" t="str">
            <v>Qualification plans shall be reviewed and approved by the Apheresis Collection Facility Director or designee.</v>
          </cell>
        </row>
        <row r="722">
          <cell r="I722" t="str">
            <v>04.14</v>
          </cell>
          <cell r="J722">
            <v>4.14E+18</v>
          </cell>
          <cell r="K722" t="str">
            <v>The Quality Management Plan shall include, or summarize and reference, policies and procedures for validation and/or verification of critical procedures to achieve the expected end-points, including viability of cells and cellular therapy product characteristics.</v>
          </cell>
        </row>
        <row r="723">
          <cell r="I723" t="str">
            <v>04.14.01</v>
          </cell>
          <cell r="J723">
            <v>4.1401E+18</v>
          </cell>
          <cell r="K723" t="str">
            <v>Critical procedures shall include at least the following: collection procedures, labeling, storage, and distribution.</v>
          </cell>
        </row>
        <row r="724">
          <cell r="I724" t="str">
            <v>04.14.02</v>
          </cell>
          <cell r="J724">
            <v>4.1402E+18</v>
          </cell>
          <cell r="K724" t="str">
            <v>Each validation shall include:</v>
          </cell>
        </row>
        <row r="725">
          <cell r="I725" t="str">
            <v>04.14.02.01</v>
          </cell>
          <cell r="J725">
            <v>4.140201E+18</v>
          </cell>
          <cell r="K725" t="str">
            <v>An approved validation plan, including conditions to be validated.</v>
          </cell>
        </row>
        <row r="726">
          <cell r="I726" t="str">
            <v>04.14.02.02</v>
          </cell>
          <cell r="J726">
            <v>4.140202E+18</v>
          </cell>
          <cell r="K726" t="str">
            <v>Acceptance criteria.</v>
          </cell>
        </row>
        <row r="727">
          <cell r="I727" t="str">
            <v>04.14.02.03</v>
          </cell>
          <cell r="J727">
            <v>4.140203E+18</v>
          </cell>
          <cell r="K727" t="str">
            <v>Data collection.</v>
          </cell>
        </row>
        <row r="728">
          <cell r="I728" t="str">
            <v>04.14.02.04</v>
          </cell>
          <cell r="J728">
            <v>4.140204E+18</v>
          </cell>
          <cell r="K728" t="str">
            <v>Evaluation of data.</v>
          </cell>
        </row>
        <row r="729">
          <cell r="I729" t="str">
            <v>04.14.02.05</v>
          </cell>
          <cell r="J729">
            <v>4.140205E+18</v>
          </cell>
          <cell r="K729" t="str">
            <v>Summary of results.</v>
          </cell>
        </row>
        <row r="730">
          <cell r="I730" t="str">
            <v>C4.14.2.5</v>
          </cell>
          <cell r="J730" t="e">
            <v>#VALUE!</v>
          </cell>
          <cell r="K730" t="str">
            <v>Summary of results.</v>
          </cell>
        </row>
        <row r="731">
          <cell r="I731" t="str">
            <v>04.14.02.06</v>
          </cell>
          <cell r="J731">
            <v>4.140206E+18</v>
          </cell>
          <cell r="K731" t="str">
            <v>Review and approval of the validation plan, results, and conclusion by the Apheresis Collection Facility Director or designee and the Quality Manager or designee.</v>
          </cell>
        </row>
        <row r="732">
          <cell r="I732" t="str">
            <v>04.14.03</v>
          </cell>
          <cell r="J732">
            <v>4.1403E+18</v>
          </cell>
          <cell r="K732" t="str">
            <v>Changes to a process shall include evaluation of risk to confirm that they do not create an adverse impact anywhere in the operation and shall be validated or verified as appropriate.</v>
          </cell>
        </row>
        <row r="733">
          <cell r="I733" t="str">
            <v>C4.14.3</v>
          </cell>
          <cell r="J733" t="e">
            <v>#VALUE!</v>
          </cell>
          <cell r="K733" t="str">
            <v>Significant changes to critical procedures shall be validated and verified as appropriate.</v>
          </cell>
        </row>
        <row r="734">
          <cell r="I734" t="str">
            <v>C4.15</v>
          </cell>
          <cell r="J734" t="e">
            <v>#VALUE!</v>
          </cell>
          <cell r="K734" t="str">
            <v>The Quality Management Plan shall include, or summarize and reference, policies and Standard Operating Procedures for the evaluation of risk in changes to a process to confirm that the changes do not create an adverse impact or inherent risk elsewhere in the operation</v>
          </cell>
        </row>
        <row r="735">
          <cell r="I735" t="str">
            <v>C4.16</v>
          </cell>
          <cell r="J735" t="e">
            <v>#VALUE!</v>
          </cell>
          <cell r="K735" t="str">
            <v>The Quality Management Plan shall include, or summarize and reference, policies and Standard Operating Procedures for obtaining feedback.</v>
          </cell>
        </row>
        <row r="736">
          <cell r="I736" t="str">
            <v>C4.16.1</v>
          </cell>
          <cell r="J736" t="e">
            <v>#VALUE!</v>
          </cell>
          <cell r="K736" t="str">
            <v>Feedback shall be obtained from associated Clinical Programs and Processing Facilities.</v>
          </cell>
        </row>
        <row r="737">
          <cell r="I737" t="str">
            <v>C4.16.2</v>
          </cell>
          <cell r="J737" t="e">
            <v>#VALUE!</v>
          </cell>
          <cell r="K737" t="str">
            <v>Feedback shall be obtained from donors or legally authorized representatives.</v>
          </cell>
        </row>
        <row r="738">
          <cell r="I738" t="str">
            <v>C4.17.1</v>
          </cell>
          <cell r="J738" t="e">
            <v>#VALUE!</v>
          </cell>
          <cell r="K738" t="str">
            <v>Meetings should have defined attendees, documented minutes, and assigned actions.</v>
          </cell>
        </row>
        <row r="739">
          <cell r="I739" t="str">
            <v>C4.17.2</v>
          </cell>
          <cell r="J739" t="e">
            <v>#VALUE!</v>
          </cell>
          <cell r="K739" t="str">
            <v>Key performance data and review findings shall be reported to staff.</v>
          </cell>
        </row>
        <row r="740">
          <cell r="I740">
            <v>5</v>
          </cell>
          <cell r="J740">
            <v>5E+18</v>
          </cell>
          <cell r="K740" t="str">
            <v>POLICIES AND PROCEDURES</v>
          </cell>
        </row>
        <row r="741">
          <cell r="I741" t="str">
            <v>05.01</v>
          </cell>
          <cell r="J741">
            <v>5.01E+18</v>
          </cell>
          <cell r="K741" t="str">
            <v>The Apheresis Collection Facility shall establish and maintain policies and/or procedures addressing critical aspects of operations and management in addition to those required in C4. These documents shall include all elements required by these Standards and shall address at a minimum:</v>
          </cell>
        </row>
        <row r="742">
          <cell r="I742" t="str">
            <v>05.01.01</v>
          </cell>
          <cell r="J742">
            <v>5.0101E+18</v>
          </cell>
          <cell r="K742" t="str">
            <v>Donor and recipient confidentiality.</v>
          </cell>
        </row>
        <row r="743">
          <cell r="I743" t="str">
            <v>05.01.02</v>
          </cell>
          <cell r="J743">
            <v>5.0102E+18</v>
          </cell>
          <cell r="K743" t="str">
            <v>Donor consent.</v>
          </cell>
        </row>
        <row r="744">
          <cell r="I744" t="str">
            <v>C5.1.2</v>
          </cell>
          <cell r="J744" t="e">
            <v>#VALUE!</v>
          </cell>
          <cell r="K744" t="str">
            <v>See C5.1.3</v>
          </cell>
        </row>
        <row r="745">
          <cell r="I745" t="str">
            <v>05.01.03</v>
          </cell>
          <cell r="J745" t="str">
            <v/>
          </cell>
          <cell r="K745" t="str">
            <v>Donor screening, testing, eligibility determination, and management.</v>
          </cell>
        </row>
        <row r="746">
          <cell r="I746" t="str">
            <v>05.01.04</v>
          </cell>
          <cell r="J746">
            <v>5.0104E+18</v>
          </cell>
          <cell r="K746" t="str">
            <v>Management of donors who require central venous access.</v>
          </cell>
        </row>
        <row r="747">
          <cell r="I747" t="str">
            <v>C5.1.4</v>
          </cell>
          <cell r="J747" t="e">
            <v>#VALUE!</v>
          </cell>
          <cell r="K747" t="str">
            <v>See C5.1.3</v>
          </cell>
        </row>
        <row r="748">
          <cell r="I748" t="str">
            <v>05.01.05</v>
          </cell>
          <cell r="J748" t="str">
            <v/>
          </cell>
          <cell r="K748" t="str">
            <v>Cellular therapy product collection.</v>
          </cell>
        </row>
        <row r="749">
          <cell r="I749" t="str">
            <v>05.01.06</v>
          </cell>
          <cell r="J749">
            <v>5.0106E+18</v>
          </cell>
          <cell r="K749" t="str">
            <v>Administration of blood products.</v>
          </cell>
        </row>
        <row r="750">
          <cell r="I750" t="str">
            <v>05.01.07</v>
          </cell>
          <cell r="J750">
            <v>5.0107E+18</v>
          </cell>
          <cell r="K750" t="str">
            <v>Prevention of mix-ups and cross-contamination.</v>
          </cell>
        </row>
        <row r="751">
          <cell r="I751" t="str">
            <v>05.01.08</v>
          </cell>
          <cell r="J751">
            <v>5.0108E+18</v>
          </cell>
          <cell r="K751" t="str">
            <v>Labeling (including associated forms and samples).</v>
          </cell>
        </row>
        <row r="752">
          <cell r="I752" t="str">
            <v>05.01.09</v>
          </cell>
          <cell r="J752">
            <v>5.0109E+18</v>
          </cell>
          <cell r="K752" t="str">
            <v>Cellular therapy product expiration dates.</v>
          </cell>
        </row>
        <row r="753">
          <cell r="I753" t="str">
            <v>05.01.10</v>
          </cell>
          <cell r="J753">
            <v>5.011E+18</v>
          </cell>
          <cell r="K753" t="str">
            <v>Cellular therapy product storage.</v>
          </cell>
        </row>
        <row r="754">
          <cell r="I754" t="str">
            <v>05.01.11</v>
          </cell>
          <cell r="J754">
            <v>5.0111E+18</v>
          </cell>
          <cell r="K754" t="str">
            <v>Release and exceptional release.</v>
          </cell>
        </row>
        <row r="755">
          <cell r="I755" t="str">
            <v>05.01.12</v>
          </cell>
          <cell r="J755">
            <v>5.0112E+18</v>
          </cell>
          <cell r="K755" t="str">
            <v>Transportation and shipping, including methods and conditions to be used for distribution to external facilities.</v>
          </cell>
        </row>
        <row r="756">
          <cell r="I756" t="str">
            <v>05.01.13</v>
          </cell>
          <cell r="J756">
            <v>5.0113E+18</v>
          </cell>
          <cell r="K756" t="str">
            <v>Critical reagent and supply management.</v>
          </cell>
        </row>
        <row r="757">
          <cell r="I757" t="str">
            <v>05.01.14</v>
          </cell>
          <cell r="J757">
            <v>5.0114E+18</v>
          </cell>
          <cell r="K757" t="str">
            <v>Equipment operation, maintenance, and monitoring including corrective actions in the event of failure.</v>
          </cell>
        </row>
        <row r="758">
          <cell r="I758" t="str">
            <v>05.01.15</v>
          </cell>
          <cell r="J758">
            <v>5.0115E+18</v>
          </cell>
          <cell r="K758" t="str">
            <v>Recalls of equipment, supplies, and reagents.</v>
          </cell>
        </row>
        <row r="759">
          <cell r="I759" t="str">
            <v>05.01.16</v>
          </cell>
          <cell r="J759">
            <v>5.0116E+18</v>
          </cell>
          <cell r="K759" t="str">
            <v>Cleaning and sanitation procedures including identification of the individuals responsible for the activities.</v>
          </cell>
        </row>
        <row r="760">
          <cell r="I760" t="str">
            <v>05.01.17</v>
          </cell>
          <cell r="J760">
            <v>5.0117E+18</v>
          </cell>
          <cell r="K760" t="str">
            <v>Hygiene and use of personal protective attire.</v>
          </cell>
        </row>
        <row r="761">
          <cell r="I761" t="str">
            <v>05.01.18</v>
          </cell>
          <cell r="J761">
            <v>5.0118E+18</v>
          </cell>
          <cell r="K761" t="str">
            <v>Disposal of medical and biohazard waste.</v>
          </cell>
        </row>
        <row r="762">
          <cell r="I762" t="str">
            <v>C5.1.18</v>
          </cell>
          <cell r="J762" t="e">
            <v>#VALUE!</v>
          </cell>
          <cell r="K762" t="str">
            <v>Disposal of medical and biohazard waste.</v>
          </cell>
        </row>
        <row r="763">
          <cell r="I763" t="str">
            <v>05.01.19</v>
          </cell>
          <cell r="J763" t="str">
            <v/>
          </cell>
          <cell r="K763" t="str">
            <v>Emergency and disaster plan, including the Apheresis Collection Facility response.</v>
          </cell>
        </row>
        <row r="764">
          <cell r="I764" t="str">
            <v>05.02</v>
          </cell>
          <cell r="J764">
            <v>5.02E+18</v>
          </cell>
          <cell r="K764" t="str">
            <v>The Apheresis Collection Facility shall maintain a detailed Standard Operating Procedures Manual that includes a listing of all current Standard Operating Procedures, including title, identifier, and version.</v>
          </cell>
        </row>
        <row r="765">
          <cell r="I765" t="str">
            <v>C5.2</v>
          </cell>
          <cell r="J765" t="e">
            <v>#VALUE!</v>
          </cell>
          <cell r="K765" t="str">
            <v>The Apheresis Collection Facility shall maintain a detailed list of all controlled documents, including title and identifier.</v>
          </cell>
        </row>
        <row r="766">
          <cell r="J766" t="e">
            <v>#VALUE!</v>
          </cell>
        </row>
        <row r="767">
          <cell r="J767" t="e">
            <v>#VALUE!</v>
          </cell>
        </row>
        <row r="768">
          <cell r="J768" t="e">
            <v>#VALUE!</v>
          </cell>
          <cell r="K768" t="str">
            <v>See C5.2</v>
          </cell>
        </row>
        <row r="769">
          <cell r="I769" t="str">
            <v>05.03</v>
          </cell>
          <cell r="J769" t="str">
            <v/>
          </cell>
          <cell r="K769" t="str">
            <v>Standard Operating Procedures shall be sufficiently detailed and unambiguous to allow qualified staff to follow and complete the procedures successfully. Each individual procedure shall include:</v>
          </cell>
        </row>
        <row r="770">
          <cell r="I770" t="str">
            <v>05.03.01</v>
          </cell>
          <cell r="J770">
            <v>5.0301E+18</v>
          </cell>
          <cell r="K770" t="str">
            <v>A clearly written description of the objectives.</v>
          </cell>
        </row>
        <row r="771">
          <cell r="I771" t="str">
            <v>05.03.02</v>
          </cell>
          <cell r="J771">
            <v>5.0302E+18</v>
          </cell>
          <cell r="K771" t="str">
            <v>A description of equipment and supplies used.</v>
          </cell>
        </row>
        <row r="772">
          <cell r="I772" t="str">
            <v>05.03.03</v>
          </cell>
          <cell r="J772">
            <v>5.0303E+18</v>
          </cell>
          <cell r="K772" t="str">
            <v>Acceptable end-points and the range of expected results.</v>
          </cell>
        </row>
        <row r="773">
          <cell r="I773" t="str">
            <v>05.03.04</v>
          </cell>
          <cell r="J773">
            <v>5.0304E+18</v>
          </cell>
          <cell r="K773" t="str">
            <v>A stepwise description of the procedure.</v>
          </cell>
        </row>
        <row r="774">
          <cell r="I774" t="str">
            <v>05.03.05</v>
          </cell>
          <cell r="J774">
            <v>5.0305E+18</v>
          </cell>
          <cell r="K774" t="str">
            <v>Age-specific issues where relevant.</v>
          </cell>
        </row>
        <row r="775">
          <cell r="I775" t="str">
            <v>05.03.06</v>
          </cell>
          <cell r="J775">
            <v>5.0306E+18</v>
          </cell>
          <cell r="K775" t="str">
            <v>Reference to other Standard Operating Procedures or policies required to perform the procedure.</v>
          </cell>
        </row>
        <row r="776">
          <cell r="I776" t="str">
            <v>05.03.07</v>
          </cell>
          <cell r="J776">
            <v>5.0307E+18</v>
          </cell>
          <cell r="K776" t="str">
            <v>A reference section listing appropriate literature.</v>
          </cell>
        </row>
        <row r="777">
          <cell r="I777" t="str">
            <v>05.03.08</v>
          </cell>
          <cell r="J777">
            <v>5.0308E+18</v>
          </cell>
          <cell r="K777" t="str">
            <v>Documented approval of each procedure by the Apheresis Collection Facility Director or Medical Director, as appropriate, prior to implementation and every two years thereafter.</v>
          </cell>
        </row>
        <row r="778">
          <cell r="I778" t="str">
            <v>05.03.09</v>
          </cell>
          <cell r="J778">
            <v>5.0309E+18</v>
          </cell>
          <cell r="K778" t="str">
            <v>Documented approval of each procedural modification by the Apheresis Collection Facility Director or Medical Director, as appropriate, prior to implementation.</v>
          </cell>
        </row>
        <row r="779">
          <cell r="I779" t="str">
            <v>05.03.10</v>
          </cell>
          <cell r="J779">
            <v>5.031E+18</v>
          </cell>
          <cell r="K779" t="str">
            <v>Reference to a current version of orders, worksheets, reports, labels, and forms.</v>
          </cell>
        </row>
        <row r="780">
          <cell r="I780" t="str">
            <v>05.04</v>
          </cell>
          <cell r="J780">
            <v>5.04E+18</v>
          </cell>
          <cell r="K780" t="str">
            <v>Standard Operating Procedures relevant to processes being performed shall be readily available to the facility staff.</v>
          </cell>
        </row>
        <row r="781">
          <cell r="I781" t="str">
            <v>05.05</v>
          </cell>
          <cell r="J781">
            <v>5.05E+18</v>
          </cell>
          <cell r="K781" t="str">
            <v>Staff training and, if appropriate, competency shall be documented before performing a new or revised procedure.</v>
          </cell>
        </row>
        <row r="782">
          <cell r="I782" t="str">
            <v>05.06</v>
          </cell>
          <cell r="J782">
            <v>5.06E+18</v>
          </cell>
          <cell r="K782" t="str">
            <v>All personnel shall follow the Standard Operating Procedures related to their positions.</v>
          </cell>
        </row>
        <row r="783">
          <cell r="I783" t="str">
            <v>C5.6</v>
          </cell>
          <cell r="J783" t="e">
            <v>#VALUE!</v>
          </cell>
          <cell r="K783" t="str">
            <v>All personnel shall follow the Standard Operating Procedures related to their positions.</v>
          </cell>
        </row>
        <row r="784">
          <cell r="I784" t="str">
            <v>05.07</v>
          </cell>
          <cell r="J784" t="str">
            <v/>
          </cell>
          <cell r="K784" t="str">
            <v>Variances shall be pre-approved by the Apheresis Collection Facility Director and/or Medical Director, and reviewed by the Quality Manager.</v>
          </cell>
        </row>
        <row r="785">
          <cell r="I785">
            <v>6</v>
          </cell>
          <cell r="J785">
            <v>6E+18</v>
          </cell>
          <cell r="K785" t="str">
            <v>ALLOGENEIC AND AUTOLOGOUS DONOR EVALUATION AND MANAGEMENT</v>
          </cell>
        </row>
        <row r="786">
          <cell r="I786" t="str">
            <v>06.01</v>
          </cell>
          <cell r="J786">
            <v>6.01E+18</v>
          </cell>
          <cell r="K786" t="str">
            <v>There shall be written criteria for allogeneic and autologous donor evaluation and management by trained medical personnel.</v>
          </cell>
        </row>
        <row r="787">
          <cell r="I787" t="str">
            <v>06.02</v>
          </cell>
          <cell r="J787">
            <v>6.02E+18</v>
          </cell>
          <cell r="K787" t="str">
            <v>ALLOGENEIC AND AUTOLOGOUS DONOR INFORMATION AND CONSENT FOR COLLECTION</v>
          </cell>
        </row>
        <row r="788">
          <cell r="I788" t="str">
            <v>06.02.01</v>
          </cell>
          <cell r="J788">
            <v>6.0201E+18</v>
          </cell>
          <cell r="K788" t="str">
            <v>The collection procedure shall be explained in terms the donor can understand, and shall include the following information at a minimum:</v>
          </cell>
        </row>
        <row r="789">
          <cell r="I789" t="str">
            <v>06.02.01.01</v>
          </cell>
          <cell r="J789">
            <v>6.020101E+18</v>
          </cell>
          <cell r="K789" t="str">
            <v>The risks and benefits of the procedure.</v>
          </cell>
        </row>
        <row r="790">
          <cell r="I790" t="str">
            <v>06.02.01.02</v>
          </cell>
          <cell r="J790">
            <v>6.020102E+18</v>
          </cell>
          <cell r="K790" t="str">
            <v>Tests and procedures performed on the donor to protect the health of the donor and the recipient.</v>
          </cell>
        </row>
        <row r="791">
          <cell r="I791" t="str">
            <v>06.02.01.03</v>
          </cell>
          <cell r="J791">
            <v>6.020103E+18</v>
          </cell>
          <cell r="K791" t="str">
            <v>The rights of the donor or legally authorized representative to review the results of such tests according to applicable laws and regulations.</v>
          </cell>
        </row>
        <row r="792">
          <cell r="I792" t="str">
            <v>06.02.01.04</v>
          </cell>
          <cell r="J792">
            <v>6.020104E+18</v>
          </cell>
          <cell r="K792" t="str">
            <v>Protection of medical information and confidentiality.</v>
          </cell>
        </row>
        <row r="793">
          <cell r="I793" t="str">
            <v>06.02.02</v>
          </cell>
          <cell r="J793">
            <v>6.0202E+18</v>
          </cell>
          <cell r="K793" t="str">
            <v>Interpretation and translation shall be performed by individuals qualified to provide these services in the clinical setting.</v>
          </cell>
        </row>
        <row r="794">
          <cell r="I794" t="str">
            <v>06.02.03</v>
          </cell>
          <cell r="J794">
            <v>6.0203E+18</v>
          </cell>
          <cell r="K794" t="str">
            <v>Family members and legally authorized representatives should not serve as interpreters or translators.</v>
          </cell>
        </row>
        <row r="795">
          <cell r="I795" t="str">
            <v>06.02.04</v>
          </cell>
          <cell r="J795">
            <v>6.0204E+18</v>
          </cell>
          <cell r="K795" t="str">
            <v>The donor shall have an opportunity to ask questions.</v>
          </cell>
        </row>
        <row r="796">
          <cell r="I796" t="str">
            <v>06.02.05</v>
          </cell>
          <cell r="J796">
            <v>6.0205E+18</v>
          </cell>
          <cell r="K796" t="str">
            <v>The donor shall have the right to refuse to donate.</v>
          </cell>
        </row>
        <row r="797">
          <cell r="I797" t="str">
            <v>06.02.05.01</v>
          </cell>
          <cell r="J797">
            <v>6.020501E+18</v>
          </cell>
          <cell r="K797" t="str">
            <v>The allogeneic donor shall be informed of the potential consequences to the recipient of such refusal.</v>
          </cell>
        </row>
        <row r="798">
          <cell r="I798" t="str">
            <v>06.02.06</v>
          </cell>
          <cell r="J798">
            <v>6.0206E+18</v>
          </cell>
          <cell r="K798" t="str">
            <v>Donor informed consent for the cellular therapy product collection shall be obtained and documented by a licensed health care professional familiar with the collection procedure.</v>
          </cell>
        </row>
        <row r="799">
          <cell r="I799" t="str">
            <v>06.02.06.01</v>
          </cell>
          <cell r="J799">
            <v>6.020601E+18</v>
          </cell>
          <cell r="K799" t="str">
            <v>Informed consent from the allogeneic donor shall be obtained by a licensed health care professional who is not the primary health care professional overseeing care of the recipient.</v>
          </cell>
        </row>
        <row r="800">
          <cell r="I800" t="str">
            <v>06.02.07</v>
          </cell>
          <cell r="J800">
            <v>6.0207E+18</v>
          </cell>
          <cell r="K800" t="str">
            <v>In the case of a donor who is a minor, informed consent shall be obtained from the donor’s legally authorized representative in accordance with applicable laws and regulations and shall be documented.</v>
          </cell>
        </row>
        <row r="801">
          <cell r="I801" t="str">
            <v>06.02.08</v>
          </cell>
          <cell r="J801">
            <v>6.0208E+18</v>
          </cell>
          <cell r="K801" t="str">
            <v>The allogeneic donor shall give informed consent and authorization prior to release of the donor’s health or other information to the recipient’s physician and/or the recipient.</v>
          </cell>
        </row>
        <row r="802">
          <cell r="I802" t="str">
            <v>06.02.09</v>
          </cell>
          <cell r="J802">
            <v>6.0209E+18</v>
          </cell>
          <cell r="K802" t="str">
            <v>Documentation of consent shall be available to the Apheresis Collection Facility staff prior to the collection procedure.</v>
          </cell>
        </row>
        <row r="803">
          <cell r="I803" t="str">
            <v>06.03</v>
          </cell>
          <cell r="J803">
            <v>6.03E+18</v>
          </cell>
          <cell r="K803" t="str">
            <v>ALLOGENEIC AND AUTOLOGOUS DONOR SUITABILITY FOR CELLULAR THERAPY PRODUCT COLLECTION</v>
          </cell>
        </row>
        <row r="804">
          <cell r="I804" t="str">
            <v>C6.3</v>
          </cell>
          <cell r="J804" t="e">
            <v>#VALUE!</v>
          </cell>
          <cell r="K804" t="str">
            <v>ALLOGENEIC AND AUTOLOGOUS DONOR SUITABILITY FOR CELLULAR THERAPY PRODUCT COLLECTION</v>
          </cell>
        </row>
        <row r="805">
          <cell r="J805" t="e">
            <v>#VALUE!</v>
          </cell>
        </row>
        <row r="806">
          <cell r="I806" t="str">
            <v>06.03.01</v>
          </cell>
          <cell r="J806" t="str">
            <v/>
          </cell>
          <cell r="K806" t="str">
            <v>There shall be criteria and evaluation policies and procedures in place to protect the safety of donors during the process of cellular therapy product collection.</v>
          </cell>
        </row>
        <row r="807">
          <cell r="I807" t="str">
            <v>06.03.01.01</v>
          </cell>
          <cell r="J807">
            <v>6.030101E+18</v>
          </cell>
          <cell r="K807" t="str">
            <v>The Apheresis Collection Facility shall confirm that any abnormal findings are reported to the prospective donor with documentation in the donor record of recommendations made for follow-up care.</v>
          </cell>
        </row>
        <row r="808">
          <cell r="I808" t="str">
            <v>06.03.01.02</v>
          </cell>
          <cell r="J808">
            <v>6.030102E+18</v>
          </cell>
          <cell r="K808" t="str">
            <v>Allogeneic donor suitability shall be evaluated by a licensed health care professional who is not the primary health care professional overseeing care of the recipient.</v>
          </cell>
        </row>
        <row r="809">
          <cell r="I809" t="str">
            <v>06.03.01.03</v>
          </cell>
          <cell r="J809">
            <v>6.030103E+18</v>
          </cell>
          <cell r="K809" t="str">
            <v>Autologous donors shall be tested as required by applicable laws and regulations.</v>
          </cell>
        </row>
        <row r="810">
          <cell r="I810" t="str">
            <v>06.03.02</v>
          </cell>
          <cell r="J810">
            <v>6.0302E+18</v>
          </cell>
          <cell r="K810" t="str">
            <v>The risks of donation shall be evaluated and documented, including:</v>
          </cell>
        </row>
        <row r="811">
          <cell r="I811" t="str">
            <v>06.03.02.01</v>
          </cell>
          <cell r="J811">
            <v>6.030201E+18</v>
          </cell>
          <cell r="K811" t="str">
            <v>Possible need for central venous access.</v>
          </cell>
        </row>
        <row r="812">
          <cell r="I812" t="str">
            <v>06.03.02.02</v>
          </cell>
          <cell r="J812">
            <v>6.030202E+18</v>
          </cell>
          <cell r="K812" t="str">
            <v>Mobilization therapy for collection of HPC, Apheresis.</v>
          </cell>
        </row>
        <row r="813">
          <cell r="I813" t="str">
            <v>C6.3.2.2</v>
          </cell>
          <cell r="J813" t="e">
            <v>#VALUE!</v>
          </cell>
          <cell r="K813" t="str">
            <v>Mobilization for collection of HPC, Apheresis.</v>
          </cell>
        </row>
        <row r="814">
          <cell r="I814" t="str">
            <v>06.03.03</v>
          </cell>
          <cell r="J814" t="str">
            <v/>
          </cell>
          <cell r="K814" t="str">
            <v>The donor should be evaluated for the risk of hemoglobinopathy prior to administration of the mobilization regimen.</v>
          </cell>
        </row>
        <row r="815">
          <cell r="I815" t="str">
            <v>06.03.04</v>
          </cell>
          <cell r="J815">
            <v>6.0304E+18</v>
          </cell>
          <cell r="K815" t="str">
            <v>A pregnancy test shall be performed for all female donors with childbearing potential within seven (7) days prior to starting the donor mobilization regimen and, as applicable, within seven (7) days prior to the initiation of the recipient’s preparative regimen.</v>
          </cell>
        </row>
        <row r="816">
          <cell r="I816" t="str">
            <v>06.03.05</v>
          </cell>
          <cell r="J816">
            <v>6.0305E+18</v>
          </cell>
          <cell r="K816" t="str">
            <v>Laboratory testing of all donors shall be performed by a laboratory that is accredited, registered, or licensed in accordance with applicable laws and regulations.</v>
          </cell>
        </row>
        <row r="817">
          <cell r="I817" t="str">
            <v>06.03.06</v>
          </cell>
          <cell r="J817">
            <v>6.0306E+18</v>
          </cell>
          <cell r="K817" t="str">
            <v>The Clinical Program shall inform the Collection Facility and Processing Facility of donor test results or if any testing was not performed.</v>
          </cell>
        </row>
        <row r="818">
          <cell r="I818" t="str">
            <v>06.03.07</v>
          </cell>
          <cell r="J818">
            <v>6.0307E+18</v>
          </cell>
          <cell r="K818" t="str">
            <v>Collection from a donor who does not meet Clinical Program collection safety criteria shall require documentation of the rationale for his/her selection by the transplant physician. Collection staff shall document review of these donor safety issues.</v>
          </cell>
        </row>
        <row r="819">
          <cell r="I819" t="str">
            <v>06.03.08</v>
          </cell>
          <cell r="J819">
            <v>6.0308E+18</v>
          </cell>
          <cell r="K819" t="str">
            <v>There shall be written documentation of issues of donor health that pertain to the safety of the collection procedure available to the Apheresis Collection Facility staff. Collection staff shall document review of these issues prior to collection.</v>
          </cell>
        </row>
        <row r="820">
          <cell r="I820" t="str">
            <v>06.03.09</v>
          </cell>
          <cell r="J820">
            <v>6.0309E+18</v>
          </cell>
          <cell r="K820" t="str">
            <v>There shall be a policy for follow-up of donors that includes routine management and the management of collection-associated adverse events.</v>
          </cell>
        </row>
        <row r="821">
          <cell r="I821" t="str">
            <v>06.04</v>
          </cell>
          <cell r="J821">
            <v>6.04E+18</v>
          </cell>
          <cell r="K821" t="str">
            <v>ADDITIONAL REQUIREMENTS FOR ALLOGENEIC DONORS</v>
          </cell>
        </row>
        <row r="822">
          <cell r="I822" t="str">
            <v>06.04.01</v>
          </cell>
          <cell r="J822">
            <v>6.0401E+18</v>
          </cell>
          <cell r="K822" t="str">
            <v>A donor advocate shall be available to represent allogeneic donors who are minors or who are mentally incapacitated.</v>
          </cell>
        </row>
        <row r="823">
          <cell r="I823" t="str">
            <v>C6.4.1</v>
          </cell>
          <cell r="J823" t="e">
            <v>#VALUE!</v>
          </cell>
          <cell r="K823" t="str">
            <v>A donor advocate shall be available to represent allogeneic donors who are minors or who are mentally incapacitated, as those terms are defined by applicable laws.</v>
          </cell>
        </row>
        <row r="824">
          <cell r="I824" t="str">
            <v>06.04.02</v>
          </cell>
          <cell r="J824" t="str">
            <v/>
          </cell>
          <cell r="K824" t="str">
            <v>Allogeneic donor infectious disease testing shall be performed using donor screening tests approved or cleared by the governmental authority.</v>
          </cell>
        </row>
        <row r="825">
          <cell r="I825" t="str">
            <v>06.04.03</v>
          </cell>
          <cell r="J825">
            <v>6.0403E+18</v>
          </cell>
          <cell r="K825" t="str">
            <v>The Apheresis Collection Facility shall comply with B6.4.6 through B6.4.6.8 when primarily responsible for donor screening for transmissible disease.</v>
          </cell>
        </row>
        <row r="826">
          <cell r="I826" t="str">
            <v>06.04.04</v>
          </cell>
          <cell r="J826">
            <v>6.0404E+18</v>
          </cell>
          <cell r="K826" t="str">
            <v>The Apheresis Collection Facility shall comply with B6.4.7 through B6.4.11 when primarily responsible for infectious and non-infectious disease testing of HPC donors.</v>
          </cell>
        </row>
        <row r="827">
          <cell r="I827" t="str">
            <v>06.04.05</v>
          </cell>
          <cell r="J827">
            <v>6.0405E+18</v>
          </cell>
          <cell r="K827" t="str">
            <v>The Apheresis Collection Facility shall comply with B6.4.3, B6.4.4, and B6.4.12 through B6.4.12.4 when primarily responsible for testing for the selection of allogeneic donors.</v>
          </cell>
        </row>
        <row r="828">
          <cell r="I828" t="str">
            <v>06.04.06</v>
          </cell>
          <cell r="J828">
            <v>6.0406E+18</v>
          </cell>
          <cell r="K828" t="str">
            <v>The Apheresis Collection Facility shall confirm that allogeneic donor eligibility, as defined by applicable laws and regulations, is determined by a physician after history, exam, medical record review, and testing before the donor begins the mobilization regimen.</v>
          </cell>
        </row>
        <row r="829">
          <cell r="I829" t="str">
            <v>06.04.07</v>
          </cell>
          <cell r="J829">
            <v>6.0407E+18</v>
          </cell>
          <cell r="K829" t="str">
            <v>Records required for donor eligibility determination shall be in English or translated into English when crossing international borders.</v>
          </cell>
        </row>
        <row r="830">
          <cell r="I830" t="str">
            <v>06.04.08</v>
          </cell>
          <cell r="J830">
            <v>6.0408E+18</v>
          </cell>
          <cell r="K830" t="str">
            <v>Collection of a cellular therapy product from an ineligible allogeneic donor, or from an allogeneic donor for whom donor eligibility determination is incomplete, shall require documentation of urgent medical need that includes the rationale for the selection and documentation of the informed consent of the donor and the recipient.</v>
          </cell>
        </row>
        <row r="831">
          <cell r="I831" t="str">
            <v>06.04.09</v>
          </cell>
          <cell r="J831">
            <v>6.0409E+18</v>
          </cell>
          <cell r="K831" t="str">
            <v>Allogeneic donor eligibility shall be communicated in writing to the Processing Facility.</v>
          </cell>
        </row>
        <row r="832">
          <cell r="I832" t="str">
            <v>C6.4.9</v>
          </cell>
          <cell r="J832" t="e">
            <v>#VALUE!</v>
          </cell>
          <cell r="K832" t="str">
            <v>Allogeneic donor eligibility shall be communicated in writing to the Processing Facility.</v>
          </cell>
        </row>
        <row r="833">
          <cell r="I833" t="str">
            <v>06.05</v>
          </cell>
          <cell r="J833" t="str">
            <v/>
          </cell>
          <cell r="K833" t="str">
            <v>There shall be a policy covering the creation and retention of donor records including at a minimum:</v>
          </cell>
        </row>
        <row r="834">
          <cell r="I834" t="str">
            <v>C6.5</v>
          </cell>
          <cell r="J834" t="e">
            <v>#VALUE!</v>
          </cell>
          <cell r="K834" t="str">
            <v>See C6.5</v>
          </cell>
        </row>
        <row r="835">
          <cell r="I835" t="str">
            <v>06.05.01</v>
          </cell>
          <cell r="J835" t="str">
            <v/>
          </cell>
          <cell r="K835" t="str">
            <v>Donor identification including at least name and date of birth.</v>
          </cell>
        </row>
        <row r="836">
          <cell r="I836" t="str">
            <v>06.05.02</v>
          </cell>
          <cell r="J836">
            <v>6.0502E+18</v>
          </cell>
          <cell r="K836" t="str">
            <v>Age, gender, and medical history, and, for allogeneic donors, behavioral history.</v>
          </cell>
        </row>
        <row r="837">
          <cell r="I837" t="str">
            <v>06.05.03</v>
          </cell>
          <cell r="J837">
            <v>6.0503E+18</v>
          </cell>
          <cell r="K837" t="str">
            <v>Consent to donate.</v>
          </cell>
        </row>
        <row r="838">
          <cell r="I838" t="str">
            <v>06.05.04</v>
          </cell>
          <cell r="J838">
            <v>6.0504E+18</v>
          </cell>
          <cell r="K838" t="str">
            <v>Results of laboratory testing.</v>
          </cell>
        </row>
        <row r="839">
          <cell r="I839" t="str">
            <v>06.05.05</v>
          </cell>
          <cell r="J839">
            <v>6.0505E+18</v>
          </cell>
          <cell r="K839" t="str">
            <v>Allogeneic donor eligibility determination, including the name of the responsible person who made the determination and the date of the determination.</v>
          </cell>
        </row>
        <row r="840">
          <cell r="I840">
            <v>7</v>
          </cell>
          <cell r="J840">
            <v>7E+18</v>
          </cell>
          <cell r="K840" t="str">
            <v>CODING AND LABELING OF CELLULAR THERAPY PRODUCTS</v>
          </cell>
        </row>
        <row r="841">
          <cell r="I841" t="str">
            <v>07.01</v>
          </cell>
          <cell r="J841">
            <v>7.01E+18</v>
          </cell>
          <cell r="K841" t="str">
            <v>ISBT 128 CODING AND LABELING</v>
          </cell>
        </row>
        <row r="842">
          <cell r="I842" t="str">
            <v>C7.1</v>
          </cell>
          <cell r="J842" t="e">
            <v>#VALUE!</v>
          </cell>
          <cell r="K842" t="str">
            <v>ISBT 128 CODING AND LABELING</v>
          </cell>
        </row>
        <row r="843">
          <cell r="J843" t="e">
            <v>#VALUE!</v>
          </cell>
        </row>
        <row r="844">
          <cell r="J844" t="e">
            <v>#VALUE!</v>
          </cell>
        </row>
        <row r="845">
          <cell r="I845" t="str">
            <v>07.01.01</v>
          </cell>
          <cell r="J845" t="str">
            <v/>
          </cell>
          <cell r="K845" t="str">
            <v>Cellular therapy products shall be identified according to the proper name of the product, including appropriate attributes, as defined in ISBT 128 Standard Terminology for Blood, Cellular Therapy, and Tissue Product Descriptions.</v>
          </cell>
        </row>
        <row r="846">
          <cell r="I846" t="str">
            <v>07.01.02</v>
          </cell>
          <cell r="J846">
            <v>7.0102E+18</v>
          </cell>
          <cell r="K846" t="str">
            <v>If coding and labeling technologies have not yet been implemented, the Apheresis Collection Facility shall be actively implementing ISBT 128.</v>
          </cell>
        </row>
        <row r="847">
          <cell r="I847" t="str">
            <v>07.02</v>
          </cell>
          <cell r="J847">
            <v>7.02E+18</v>
          </cell>
          <cell r="K847" t="str">
            <v>LABELING OPERATIONS</v>
          </cell>
        </row>
        <row r="848">
          <cell r="I848" t="str">
            <v>07.02.01</v>
          </cell>
          <cell r="J848">
            <v>7.0201E+18</v>
          </cell>
          <cell r="K848" t="str">
            <v>Labeling operations shall be conducted in a manner adequate to prevent mislabeling or misidentification of cellular therapy products, product samples, and associated records.</v>
          </cell>
        </row>
        <row r="849">
          <cell r="I849" t="str">
            <v>07.02.01.01</v>
          </cell>
          <cell r="J849">
            <v>7.020101E+18</v>
          </cell>
          <cell r="K849" t="str">
            <v>Stocks of unused labels representing different products shall be stored in a controlled manner to prevent errors.</v>
          </cell>
        </row>
        <row r="850">
          <cell r="I850" t="str">
            <v>07.02.01.02</v>
          </cell>
          <cell r="J850">
            <v>7.020102E+18</v>
          </cell>
          <cell r="K850" t="str">
            <v>Obsolete labels shall be restricted from use.</v>
          </cell>
        </row>
        <row r="851">
          <cell r="I851" t="str">
            <v>07.02.02</v>
          </cell>
          <cell r="J851">
            <v>7.0202E+18</v>
          </cell>
          <cell r="K851" t="str">
            <v>Pre-printed labels shall be held upon receipt from the manufacturer pending review and proofing against a copy or template approved by the Apheresis Collection Facility Director or designee to confirm accuracy regarding identity, content, and conformity.</v>
          </cell>
        </row>
        <row r="852">
          <cell r="I852" t="str">
            <v>07.02.03</v>
          </cell>
          <cell r="J852">
            <v>7.0203E+18</v>
          </cell>
          <cell r="K852" t="str">
            <v>Print-on-demand label systems shall be validated to confirm accuracy regarding identity, content, and conformity of labels to templates approved by the Apheresis Collection Facility Director or designee.</v>
          </cell>
        </row>
        <row r="853">
          <cell r="I853" t="str">
            <v>07.02.04</v>
          </cell>
          <cell r="J853">
            <v>7.0204E+18</v>
          </cell>
          <cell r="K853" t="str">
            <v>A system for label version control shall be employed.</v>
          </cell>
        </row>
        <row r="854">
          <cell r="I854" t="str">
            <v>07.02.04.01</v>
          </cell>
          <cell r="J854">
            <v>7.020401E+18</v>
          </cell>
          <cell r="K854" t="str">
            <v>Representative obsolete labels shall be archived minimally for ten (10) years after the last cellular therapy product was distributed with inclusive dates of use or as defined by applicable laws and regulations, whichever is longer.</v>
          </cell>
        </row>
        <row r="855">
          <cell r="I855" t="str">
            <v>07.02.05</v>
          </cell>
          <cell r="J855">
            <v>7.0205E+18</v>
          </cell>
          <cell r="K855" t="str">
            <v>A system of checks in labeling procedures shall be used to prevent errors in transferring information to labels.</v>
          </cell>
        </row>
        <row r="856">
          <cell r="I856" t="str">
            <v>07.02.05.01</v>
          </cell>
          <cell r="J856">
            <v>7.020501E+18</v>
          </cell>
          <cell r="K856" t="str">
            <v>Cellular therapy products that are subsequently re-packaged into new containers shall be labeled with new labels before they are detached from the original container.</v>
          </cell>
        </row>
        <row r="857">
          <cell r="I857" t="str">
            <v>07.02.05.02</v>
          </cell>
          <cell r="J857">
            <v>7.020502E+18</v>
          </cell>
          <cell r="K857" t="str">
            <v>A controlled labeling procedure consistent with applicable law shall be defined and followed if container label information is transmitted electronically during a labeling process. This procedure shall include a verification step.</v>
          </cell>
        </row>
        <row r="858">
          <cell r="I858" t="str">
            <v>07.02.06</v>
          </cell>
          <cell r="J858">
            <v>7.0206E+18</v>
          </cell>
          <cell r="K858" t="str">
            <v>When the label has been affixed to the container, a sufficient area of the container shall remain uncovered to permit inspection of the contents.</v>
          </cell>
        </row>
        <row r="859">
          <cell r="I859" t="str">
            <v>07.02.07</v>
          </cell>
          <cell r="J859">
            <v>7.0207E+18</v>
          </cell>
          <cell r="K859" t="str">
            <v>The information entered on a container label shall be verified by one (1) qualified staff member using a validated process to verify the information or two (2) qualified staff members.</v>
          </cell>
        </row>
        <row r="860">
          <cell r="I860" t="str">
            <v>07.02.08</v>
          </cell>
          <cell r="J860">
            <v>7.0208E+18</v>
          </cell>
          <cell r="K860" t="str">
            <v>Labeling elements required by applicable laws and regulations shall be present.</v>
          </cell>
        </row>
        <row r="861">
          <cell r="I861" t="str">
            <v>07.02.09</v>
          </cell>
          <cell r="J861">
            <v>7.0209E+18</v>
          </cell>
          <cell r="K861" t="str">
            <v>All data fields on labels shall be completed.</v>
          </cell>
        </row>
        <row r="862">
          <cell r="I862" t="str">
            <v>07.02.10</v>
          </cell>
          <cell r="J862">
            <v>7.021E+18</v>
          </cell>
          <cell r="K862" t="str">
            <v>All labeling shall be clear, legible, and completed using ink that is indelible to all relevant agents.</v>
          </cell>
        </row>
        <row r="863">
          <cell r="I863" t="str">
            <v>07.02.11</v>
          </cell>
          <cell r="J863">
            <v>7.0211E+18</v>
          </cell>
          <cell r="K863" t="str">
            <v>Labels affixed directly to a cellular therapy product bag shall be applied using appropriate materials as defined by the applicable regulatory authority.</v>
          </cell>
        </row>
        <row r="864">
          <cell r="I864" t="str">
            <v>07.02.12</v>
          </cell>
          <cell r="J864">
            <v>7.0212E+18</v>
          </cell>
          <cell r="K864" t="str">
            <v>The label shall be validated as reliable for storage under the conditions in use.</v>
          </cell>
        </row>
        <row r="865">
          <cell r="I865" t="str">
            <v>07.03</v>
          </cell>
          <cell r="J865">
            <v>7.03E+18</v>
          </cell>
          <cell r="K865" t="str">
            <v>PRODUCT IDENTIFICATION</v>
          </cell>
        </row>
        <row r="866">
          <cell r="I866" t="str">
            <v>07.03.01</v>
          </cell>
          <cell r="J866">
            <v>7.0301E+18</v>
          </cell>
          <cell r="K866" t="str">
            <v>Each cellular therapy product collection shall be assigned a unique numeric or alphanumeric identifier by which it will be possible to trace any cellular therapy product to its donor, its recipient or final disposition, and all records.</v>
          </cell>
        </row>
        <row r="867">
          <cell r="I867" t="str">
            <v>07.03.01.01</v>
          </cell>
          <cell r="J867">
            <v>7.030101E+18</v>
          </cell>
          <cell r="K867" t="str">
            <v>The cellular therapy product, product samples, concurrent plasma, and concurrently collected samples shall be labeled with the same identifier.</v>
          </cell>
        </row>
        <row r="868">
          <cell r="I868" t="str">
            <v>07.03.01.02</v>
          </cell>
          <cell r="J868">
            <v>7.030102E+18</v>
          </cell>
          <cell r="K868" t="str">
            <v>If a single cellular therapy product is stored in more than one container, there shall be a system to identify each container.</v>
          </cell>
        </row>
        <row r="869">
          <cell r="I869" t="str">
            <v>07.03.01.03</v>
          </cell>
          <cell r="J869">
            <v>7.030103E+18</v>
          </cell>
          <cell r="K869" t="str">
            <v>If cellular therapy products from the same donor are pooled, the pool identifier shall allow tracing to the original products.</v>
          </cell>
        </row>
        <row r="870">
          <cell r="I870" t="str">
            <v>07.03.01.04</v>
          </cell>
          <cell r="J870">
            <v>7.030104E+18</v>
          </cell>
          <cell r="K870" t="str">
            <v>Supplementary identifiers shall not obscure the original identifier.</v>
          </cell>
        </row>
        <row r="871">
          <cell r="I871" t="str">
            <v>07.03.01.05</v>
          </cell>
          <cell r="J871">
            <v>7.030105E+18</v>
          </cell>
          <cell r="K871" t="str">
            <v>The facility associated with each identifier shall be noted on the label.</v>
          </cell>
        </row>
        <row r="872">
          <cell r="I872" t="str">
            <v>07.04</v>
          </cell>
          <cell r="J872">
            <v>7.04E+18</v>
          </cell>
          <cell r="K872" t="str">
            <v>LABEL CONTENT</v>
          </cell>
        </row>
        <row r="873">
          <cell r="I873" t="str">
            <v>C7.4</v>
          </cell>
          <cell r="J873" t="e">
            <v>#VALUE!</v>
          </cell>
          <cell r="K873" t="str">
            <v>LABEL CONTENT</v>
          </cell>
        </row>
        <row r="874">
          <cell r="I874" t="str">
            <v>07.04.01</v>
          </cell>
          <cell r="J874">
            <v>7.0401E+18</v>
          </cell>
          <cell r="K874" t="str">
            <v>At the end of the cellular therapy product collection, the cellular therapy product label on the primary product container and concurrent plasma container shall bear the information in the Cellular Therapy Product Labeling table in Appendix _.</v>
          </cell>
        </row>
        <row r="875">
          <cell r="I875" t="str">
            <v>07.04.02</v>
          </cell>
          <cell r="J875">
            <v>7.0402E+18</v>
          </cell>
          <cell r="K875"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876">
          <cell r="I876" t="str">
            <v>C7.4.4</v>
          </cell>
          <cell r="J876" t="e">
            <v>#VALUE!</v>
          </cell>
          <cell r="K876"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877">
          <cell r="I877" t="str">
            <v>C7.4.6</v>
          </cell>
          <cell r="J877" t="e">
            <v>#VALUE!</v>
          </cell>
          <cell r="K877" t="str">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v>
          </cell>
        </row>
        <row r="878">
          <cell r="I878" t="str">
            <v>07.04.03</v>
          </cell>
          <cell r="J878" t="str">
            <v/>
          </cell>
          <cell r="K878" t="str">
            <v>Labeling at the end of collection shall occur before the cellular therapy product bag is disconnected from the donor.</v>
          </cell>
        </row>
        <row r="879">
          <cell r="I879" t="str">
            <v>C7.4.2</v>
          </cell>
          <cell r="J879" t="e">
            <v>#VALUE!</v>
          </cell>
          <cell r="K879" t="str">
            <v>Labeling at the end of collection shall occur before the cellular therapy product bag is disconnected from the donor.</v>
          </cell>
        </row>
        <row r="880">
          <cell r="I880" t="str">
            <v>07.04.04</v>
          </cell>
          <cell r="J880" t="str">
            <v/>
          </cell>
          <cell r="K880" t="str">
            <v>Cellular therapy products collected in or designated for use in the U.S. shall be accompanied by the elements listed in the Accompanying Documents at Distribution table in Appendix _ at the time of distribution.</v>
          </cell>
        </row>
        <row r="881">
          <cell r="I881" t="str">
            <v>C7.4.5</v>
          </cell>
          <cell r="J881" t="e">
            <v>#VALUE!</v>
          </cell>
          <cell r="K881" t="str">
            <v>A cellular therapy product collected in or designated for use in the U.S. shall be accompanied by the elements listed in the Accompanying Documentation table in Appendix IV at the time it leaves the control of the Apheresis Collection Facility.</v>
          </cell>
        </row>
        <row r="882">
          <cell r="I882" t="str">
            <v>07.04.05</v>
          </cell>
          <cell r="J882" t="str">
            <v/>
          </cell>
          <cell r="K882" t="str">
            <v>For cellular therapy products distributed before completion of donor eligibility determination, there shall be documentation that donor eligibility determination was completed during or after the use of the product.</v>
          </cell>
        </row>
        <row r="883">
          <cell r="I883" t="str">
            <v>07.04.06</v>
          </cell>
          <cell r="J883">
            <v>7.0406E+18</v>
          </cell>
          <cell r="K883" t="str">
            <v>Cellular therapy products distributed for nonclinical purposes shall be labeled with the statement, “For Nonclinical Use Only.”</v>
          </cell>
        </row>
        <row r="884">
          <cell r="I884">
            <v>8</v>
          </cell>
          <cell r="J884">
            <v>8E+18</v>
          </cell>
          <cell r="K884" t="str">
            <v>PROCESS CONTROLS</v>
          </cell>
        </row>
        <row r="885">
          <cell r="I885" t="str">
            <v>08.01</v>
          </cell>
          <cell r="J885">
            <v>8.01E+18</v>
          </cell>
          <cell r="K885" t="str">
            <v>Collection of cellular therapy products shall be performed according to written procedures in the Apheresis Collection Facility’s Standard Operating Procedures Manual.</v>
          </cell>
        </row>
        <row r="886">
          <cell r="I886" t="str">
            <v>08.02</v>
          </cell>
          <cell r="J886">
            <v>8.02E+18</v>
          </cell>
          <cell r="K886" t="str">
            <v>There shall be a process for inventory control that encompasses equipment, reagents, supplies, and labels.</v>
          </cell>
        </row>
        <row r="887">
          <cell r="I887" t="str">
            <v>08.02.01</v>
          </cell>
          <cell r="J887">
            <v>8.0201E+18</v>
          </cell>
          <cell r="K887" t="str">
            <v>There shall be a system to uniquely identify and track and trace all critical equipment, reagents, supplies, and labels used in the collection of cellular therapy products.</v>
          </cell>
        </row>
        <row r="888">
          <cell r="I888" t="str">
            <v>08.02.02</v>
          </cell>
          <cell r="J888">
            <v>8.0202E+18</v>
          </cell>
          <cell r="K888" t="str">
            <v>Each supply and reagent used to collect cellular therapy products shall be visually examined at receipt and prior to use for damage or evidence of contamination.</v>
          </cell>
        </row>
        <row r="889">
          <cell r="I889" t="str">
            <v>08.02.03</v>
          </cell>
          <cell r="J889">
            <v>8.0203E+18</v>
          </cell>
          <cell r="K889" t="str">
            <v>Supplies and reagents coming into contact with cellular therapy products during collection shall be sterile and of the appropriate grade for the intended use.</v>
          </cell>
        </row>
        <row r="890">
          <cell r="I890" t="str">
            <v>08.03</v>
          </cell>
          <cell r="J890">
            <v>8.03E+18</v>
          </cell>
          <cell r="K890" t="str">
            <v>Equipment shall be inspected for cleanliness prior to each use and verified to be in compliance with the maintenance schedule daily prior to use. Equipment shall also be standardized and calibrated on a regularly scheduled basis and after a critical repair or move as described in Standard Operating Procedures and in accordance with the manufacturer’s recommendations.</v>
          </cell>
        </row>
        <row r="891">
          <cell r="I891" t="str">
            <v>08.03.01</v>
          </cell>
          <cell r="J891">
            <v>8.0301E+18</v>
          </cell>
          <cell r="K891" t="str">
            <v>All equipment with a critical measuring function shall be calibrated against a traceable standard, if available. Where no traceable standard is available, the basis for calibration shall be described and documented.</v>
          </cell>
        </row>
        <row r="892">
          <cell r="I892" t="str">
            <v>08.03.02</v>
          </cell>
          <cell r="J892">
            <v>8.0302E+18</v>
          </cell>
          <cell r="K892" t="str">
            <v>When equipment is found to be out of calibration or specification, there shall be a defined process for action required for cellular therapy products collected since the last calibration.</v>
          </cell>
        </row>
        <row r="893">
          <cell r="I893" t="str">
            <v>C8.3.2</v>
          </cell>
          <cell r="J893" t="e">
            <v>#VALUE!</v>
          </cell>
          <cell r="K893" t="str">
            <v>See C8.3</v>
          </cell>
        </row>
        <row r="894">
          <cell r="I894" t="str">
            <v>08.04</v>
          </cell>
          <cell r="J894" t="str">
            <v/>
          </cell>
          <cell r="K894" t="str">
            <v>Equipment shall conform to applicable laws and regulations.</v>
          </cell>
        </row>
        <row r="895">
          <cell r="I895" t="str">
            <v>08.05</v>
          </cell>
          <cell r="J895">
            <v>8.05E+18</v>
          </cell>
          <cell r="K895" t="str">
            <v>Autologous and/or CMV-appropriate and irradiated blood components shall be available during the apheresis collection procedure for all donors.</v>
          </cell>
        </row>
        <row r="896">
          <cell r="I896" t="str">
            <v>C8.5</v>
          </cell>
          <cell r="J896" t="e">
            <v>#VALUE!</v>
          </cell>
          <cell r="K896" t="str">
            <v>Autologous or CMV-appropriate and irradiated blood components shall be available during the apheresis collection procedure for all donors.</v>
          </cell>
        </row>
        <row r="897">
          <cell r="I897" t="str">
            <v>08.06</v>
          </cell>
          <cell r="J897">
            <v>8.06E+18</v>
          </cell>
          <cell r="K897" t="str">
            <v>Before cell collection is undertaken, there shall be a written order from a physician specifying, at a minimum, timing and goals of collection.</v>
          </cell>
        </row>
        <row r="898">
          <cell r="I898" t="str">
            <v>08.07</v>
          </cell>
          <cell r="J898">
            <v>8.07E+18</v>
          </cell>
          <cell r="K898" t="str">
            <v>A complete blood count, including platelet count, shall be performed within 24 hours prior to each subsequent cellular therapy product collection by apheresis.</v>
          </cell>
        </row>
        <row r="899">
          <cell r="I899" t="str">
            <v>08.08</v>
          </cell>
          <cell r="J899">
            <v>8.08E+18</v>
          </cell>
          <cell r="K899" t="str">
            <v>There shall be peripheral blood count criteria to proceed with collection.</v>
          </cell>
        </row>
        <row r="900">
          <cell r="I900" t="str">
            <v>08.09</v>
          </cell>
          <cell r="J900">
            <v>8.09E+18</v>
          </cell>
          <cell r="K900" t="str">
            <v>There shall be written documentation of an assessment of donor suitability for the collection procedure performed by a qualified person immediately prior to each collection procedure.</v>
          </cell>
        </row>
        <row r="901">
          <cell r="I901" t="str">
            <v>08.10</v>
          </cell>
          <cell r="J901">
            <v>8.1E+18</v>
          </cell>
          <cell r="K901" t="str">
            <v>If required, central venous catheters shall be placed by a licensed health care professional qualified to perform the procedure.</v>
          </cell>
        </row>
        <row r="902">
          <cell r="I902" t="str">
            <v>08.10.01</v>
          </cell>
          <cell r="J902">
            <v>8.1001E+18</v>
          </cell>
          <cell r="K902" t="str">
            <v>Adequacy of central line placement shall be verified by the Apheresis Collection Facility prior to initiating the collection procedure.</v>
          </cell>
        </row>
        <row r="903">
          <cell r="I903" t="str">
            <v>08.11</v>
          </cell>
          <cell r="J903">
            <v>8.11E+18</v>
          </cell>
          <cell r="K903" t="str">
            <v>Administration of mobilization agents shall be under the supervision of a licensed health care professional experienced in their administration and management of complications in persons receiving these agents.</v>
          </cell>
        </row>
        <row r="904">
          <cell r="I904" t="str">
            <v>08.12</v>
          </cell>
          <cell r="J904">
            <v>8.12E+18</v>
          </cell>
          <cell r="K904" t="str">
            <v>The Apheresis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v>
          </cell>
        </row>
        <row r="905">
          <cell r="I905" t="str">
            <v>08.12.01</v>
          </cell>
          <cell r="J905">
            <v>8.1201E+18</v>
          </cell>
          <cell r="K905" t="str">
            <v>Methods for collection shall include a process for controlling and monitoring the collection of cellular therapy products to confirm products meet predetermined release specifications.</v>
          </cell>
        </row>
        <row r="906">
          <cell r="I906" t="str">
            <v>08.12.02</v>
          </cell>
          <cell r="J906">
            <v>8.1202E+18</v>
          </cell>
          <cell r="K906" t="str">
            <v>Methods for collection shall employ procedures validated to result in acceptable cell viability and recovery.</v>
          </cell>
        </row>
        <row r="907">
          <cell r="I907" t="str">
            <v>08.13</v>
          </cell>
          <cell r="J907">
            <v>8.13E+18</v>
          </cell>
          <cell r="K907" t="str">
            <v>Collection methods shall employ aseptic technique so that cellular therapy products do not become contaminated during collection.</v>
          </cell>
        </row>
        <row r="908">
          <cell r="I908" t="str">
            <v>08.14</v>
          </cell>
          <cell r="J908">
            <v>8.14E+18</v>
          </cell>
          <cell r="K908" t="str">
            <v>Collection methods for pediatric donors shall employ appropriate age and size adjustments to the procedures.</v>
          </cell>
        </row>
        <row r="909">
          <cell r="I909" t="str">
            <v>08.15</v>
          </cell>
          <cell r="J909">
            <v>8.15E+18</v>
          </cell>
          <cell r="K909" t="str">
            <v>Cellular therapy products shall be packaged in a closed sterile transfer pack appropriate for blood products.</v>
          </cell>
        </row>
        <row r="910">
          <cell r="I910" t="str">
            <v>08.16</v>
          </cell>
          <cell r="J910">
            <v>8.16E+18</v>
          </cell>
          <cell r="K910" t="str">
            <v>Records shall be made concurrently with each step of collection of each cellular therapy product in such a way that all steps may be accurately traced.</v>
          </cell>
        </row>
        <row r="911">
          <cell r="I911" t="str">
            <v>08.16.01</v>
          </cell>
          <cell r="J911">
            <v>8.1601E+18</v>
          </cell>
          <cell r="K911" t="str">
            <v>Records shall identify the person immediately responsible for each significant step, including dates and times, where appropriate.</v>
          </cell>
        </row>
        <row r="912">
          <cell r="I912" t="str">
            <v>08.17</v>
          </cell>
          <cell r="J912">
            <v>8.17E+18</v>
          </cell>
          <cell r="K912" t="str">
            <v>There shall be a policy addressing safe administration of ECP.</v>
          </cell>
        </row>
        <row r="913">
          <cell r="I913" t="str">
            <v>08.17.01</v>
          </cell>
          <cell r="J913">
            <v>8.1701E+18</v>
          </cell>
          <cell r="K913" t="str">
            <v>Before ECP is undertaken, there shall be a written therapy plan from a physician specifying the patient’s diagnosis and GVHD grade, involved organs, indication, timing of the procedure, proposed regimen, and any other factors that may affect the safe administration of ECP.</v>
          </cell>
        </row>
        <row r="914">
          <cell r="I914" t="str">
            <v>08.17.02</v>
          </cell>
          <cell r="J914">
            <v>8.1702E+18</v>
          </cell>
          <cell r="K914" t="str">
            <v>The ECP procedure shall be performed according to written standard operating procedures of the facility performing the procedure appropriate for the clinical condition of the patient.</v>
          </cell>
        </row>
        <row r="915">
          <cell r="I915" t="str">
            <v>08.17.03</v>
          </cell>
          <cell r="J915">
            <v>8.1703E+18</v>
          </cell>
          <cell r="K915" t="str">
            <v>A final report of the details of ECP administered shall be documented in the patient’s medical record.</v>
          </cell>
        </row>
        <row r="916">
          <cell r="I916">
            <v>9</v>
          </cell>
          <cell r="J916">
            <v>9E+18</v>
          </cell>
          <cell r="K916" t="str">
            <v>CELLULAR THERAPY PRODUCT STORAGE</v>
          </cell>
        </row>
        <row r="917">
          <cell r="I917" t="str">
            <v>09.01</v>
          </cell>
          <cell r="J917">
            <v>9.01E+18</v>
          </cell>
          <cell r="K917" t="str">
            <v>Apheresis Collection Facilities shall control storage areas to prevent mix-ups, deterioration, contamination, cross-contamination, and improper release or distribution of products.</v>
          </cell>
        </row>
        <row r="918">
          <cell r="I918" t="str">
            <v>09.02</v>
          </cell>
          <cell r="J918">
            <v>9.02E+18</v>
          </cell>
          <cell r="K918" t="str">
            <v>Apheresis Collection Facilities shall establish policies for the duration and conditions of short-term storage prior to distribution to a Processing Facility or Clinical Program.</v>
          </cell>
        </row>
        <row r="919">
          <cell r="I919">
            <v>10</v>
          </cell>
          <cell r="J919">
            <v>1E+19</v>
          </cell>
          <cell r="K919" t="str">
            <v>CELLULAR THERAPY PRODUCT TRANSPORTATION AND SHIPPING</v>
          </cell>
        </row>
        <row r="920">
          <cell r="I920" t="str">
            <v>10.01</v>
          </cell>
          <cell r="J920">
            <v>1.001E+19</v>
          </cell>
          <cell r="K920" t="str">
            <v>Procedures for transportation and shipping of the cellular therapy product shall be designed to protect the integrity of the product and the health and safety of individuals in the immediate area.</v>
          </cell>
        </row>
        <row r="921">
          <cell r="I921" t="str">
            <v>10.02</v>
          </cell>
          <cell r="J921">
            <v>1.002E+19</v>
          </cell>
          <cell r="K921" t="str">
            <v>The primary cellular therapy product container shall be placed in a secondary container that is sealed to prevent leakage.</v>
          </cell>
        </row>
        <row r="922">
          <cell r="I922" t="str">
            <v>10.03</v>
          </cell>
          <cell r="J922">
            <v>1.003E+19</v>
          </cell>
          <cell r="K922" t="str">
            <v>The cellular therapy product shall be transported and/or shipped to the Processing Facility in a validated container at a temperature defined in a Standard Operating Procedure.</v>
          </cell>
        </row>
        <row r="923">
          <cell r="I923" t="str">
            <v>10.03.01</v>
          </cell>
          <cell r="J923">
            <v>1.00301E+19</v>
          </cell>
          <cell r="K923" t="str">
            <v>Cellular therapy products that are transported and/or shipped from the collection site to the Processing Facility shall be transported and/or shipped in an outer container made of material adequate to withstand leakage of contents, impact shocks, pressure changes, temperature changes, puncture, and other conditions incident to ordinary handling.</v>
          </cell>
        </row>
        <row r="924">
          <cell r="I924" t="str">
            <v>10.03.02</v>
          </cell>
          <cell r="J924">
            <v>1.00302E+19</v>
          </cell>
          <cell r="K924" t="str">
            <v>If the intended recipient has received high-dose therapy, the cellular therapy product shall be transported.</v>
          </cell>
        </row>
        <row r="925">
          <cell r="I925" t="str">
            <v>10.04</v>
          </cell>
          <cell r="J925">
            <v>1.004E+19</v>
          </cell>
          <cell r="K925" t="str">
            <v>The cellular therapy product shall be transported and/or shipped with required accompanying records as defined in the transportation and shipping procedure and in compliance with C7.4.4 and C7.4.5.</v>
          </cell>
        </row>
        <row r="926">
          <cell r="I926" t="str">
            <v>10.05</v>
          </cell>
          <cell r="J926">
            <v>1.005E+19</v>
          </cell>
          <cell r="K926" t="str">
            <v>There shall be a record of the date and time of cellular therapy product distribution.</v>
          </cell>
        </row>
        <row r="927">
          <cell r="I927">
            <v>11</v>
          </cell>
          <cell r="J927">
            <v>1.1E+19</v>
          </cell>
          <cell r="K927" t="str">
            <v>RECORDS</v>
          </cell>
        </row>
        <row r="928">
          <cell r="I928" t="str">
            <v>11.01</v>
          </cell>
          <cell r="J928">
            <v>1.101E+19</v>
          </cell>
          <cell r="K928" t="str">
            <v>GENERAL REQUIREMENTS</v>
          </cell>
        </row>
        <row r="929">
          <cell r="I929" t="str">
            <v>11.01.01</v>
          </cell>
          <cell r="J929">
            <v>1.10101E+19</v>
          </cell>
          <cell r="K929" t="str">
            <v>A records management system shall be established and maintained to facilitate the review of records.</v>
          </cell>
        </row>
        <row r="930">
          <cell r="I930" t="str">
            <v>11.01.01.01</v>
          </cell>
          <cell r="J930">
            <v>1.1010101E+19</v>
          </cell>
          <cell r="K930" t="str">
            <v>The records management system shall facilitate tracking of the cellular therapy product from the donor to the recipient or final disposition and tracing from the recipient or final disposition to the donor.</v>
          </cell>
        </row>
        <row r="931">
          <cell r="I931" t="str">
            <v>11.01.01.02</v>
          </cell>
          <cell r="J931">
            <v>1.1010102E+19</v>
          </cell>
          <cell r="K931" t="str">
            <v>For cellular therapy products that are to be distributed for use at another institution, the Apheresis Collection Facility shall inform the receiving institution of the tracking system and requirement for tracking the product in writing or electronic format at or before the time of product distribution.</v>
          </cell>
        </row>
        <row r="932">
          <cell r="I932" t="str">
            <v>11.01.02</v>
          </cell>
          <cell r="J932">
            <v>1.10102E+19</v>
          </cell>
          <cell r="K932" t="str">
            <v>Records shall be maintained in such a way as to preserve their integrity, preservation, and retrieval.</v>
          </cell>
        </row>
        <row r="933">
          <cell r="I933" t="str">
            <v>C11.1.2</v>
          </cell>
          <cell r="J933" t="e">
            <v>#VALUE!</v>
          </cell>
          <cell r="K933" t="str">
            <v>See C11.1.2</v>
          </cell>
        </row>
        <row r="934">
          <cell r="I934" t="str">
            <v>11.01.04</v>
          </cell>
          <cell r="J934" t="str">
            <v/>
          </cell>
          <cell r="K934" t="str">
            <v>Safeguards to secure the confidentiality of all records and communications between the collection, processing, and clinical facilities, and their recipients and donors, shall be established and followed in compliance with applicable laws and regulations.</v>
          </cell>
        </row>
        <row r="935">
          <cell r="I935" t="str">
            <v>11.01.03</v>
          </cell>
          <cell r="J935">
            <v>1.10103E+19</v>
          </cell>
          <cell r="K935" t="str">
            <v>Records shall be accurate, legible, and indelible.</v>
          </cell>
        </row>
        <row r="936">
          <cell r="I936" t="str">
            <v>C11.1.3</v>
          </cell>
          <cell r="J936" t="e">
            <v>#VALUE!</v>
          </cell>
          <cell r="K936" t="str">
            <v>Records shall be accurate, legible, and indelible.</v>
          </cell>
        </row>
        <row r="937">
          <cell r="J937" t="e">
            <v>#VALUE!</v>
          </cell>
          <cell r="K937" t="str">
            <v>See C11.1.2</v>
          </cell>
        </row>
        <row r="938">
          <cell r="J938" t="e">
            <v>#VALUE!</v>
          </cell>
        </row>
        <row r="939">
          <cell r="I939" t="str">
            <v>11.02</v>
          </cell>
          <cell r="J939">
            <v>1.102E+19</v>
          </cell>
          <cell r="K939" t="str">
            <v>Apheresis Collection Facility records related to quality control, personnel training and competency, facility maintenance, facility management, complaints, or other general facility issues shall be retained for a minimum of ten (10) years by the Collection Facility, or longer in accordance with applicable laws and regulations, or a defined program or institution policy.</v>
          </cell>
        </row>
        <row r="940">
          <cell r="I940" t="str">
            <v>11.02.01</v>
          </cell>
          <cell r="J940">
            <v>1.10201E+19</v>
          </cell>
          <cell r="K940" t="str">
            <v>Employee records shall be maintained in a confidential manner, as required by applicable laws and regulations.</v>
          </cell>
        </row>
        <row r="941">
          <cell r="I941" t="str">
            <v>C11.3.1</v>
          </cell>
          <cell r="J941" t="e">
            <v>#VALUE!</v>
          </cell>
          <cell r="K941" t="str">
            <v>Employee records shall be maintained in a confidential manner, as required by applicable laws and regulations.</v>
          </cell>
        </row>
        <row r="942">
          <cell r="I942" t="str">
            <v>11.03</v>
          </cell>
          <cell r="J942">
            <v>1.103E+19</v>
          </cell>
          <cell r="K942" t="str">
            <v>Records to allow tracking and tracing of cellular therapy products shall be maintained for a minimum of ten (10) years after final distribution of the product, or as required by applicable laws and regulations. These records shall include product identity, unique numeric or alphanumeric identifier, and collection date and time; and donor and recipient identification as far as known.</v>
          </cell>
        </row>
        <row r="943">
          <cell r="I943" t="str">
            <v>11.04</v>
          </cell>
          <cell r="J943">
            <v>1.104E+19</v>
          </cell>
          <cell r="K943" t="str">
            <v>Patient and donor records including, but not limited to, consents and records of care shall be maintained in a confidential manner as required by applicable laws and regulations for a minimum of ten (10) years after the administration of the cellular therapy product, or, if not known, ten (10) years after the date of the distribution, disposition, or expiration of the product, whichever requires the longest maintenance period.</v>
          </cell>
        </row>
        <row r="944">
          <cell r="I944" t="str">
            <v>11.05</v>
          </cell>
          <cell r="J944">
            <v>1.105E+19</v>
          </cell>
          <cell r="K944" t="str">
            <v>Research records shall be maintained in a confidential manner as required by applicable laws and regulations for a minimum of ten (10) years after the administration, distribution, disposition, or expiration of the cellular therapy product, whichever is latest.</v>
          </cell>
        </row>
        <row r="945">
          <cell r="I945" t="str">
            <v>11.06</v>
          </cell>
          <cell r="J945">
            <v>1.106E+19</v>
          </cell>
          <cell r="K945" t="str">
            <v>ELECTRONIC RECORDS</v>
          </cell>
        </row>
        <row r="946">
          <cell r="I946" t="str">
            <v>11.06.01</v>
          </cell>
          <cell r="J946">
            <v>1.10601E+19</v>
          </cell>
          <cell r="K946" t="str">
            <v>The Apheresis Collection Facility shall maintain a current listing of all critical electronic record systems. Critical electronic record systems shall include at a minimum systems under the control of the Apheresis Collection Facility that are used as a substitute for paper, to make decisions, to perform calculations, or to create or store information used in critical procedures.</v>
          </cell>
        </row>
        <row r="947">
          <cell r="I947" t="str">
            <v>C11.7.1</v>
          </cell>
          <cell r="J947" t="e">
            <v>#VALUE!</v>
          </cell>
          <cell r="K947" t="str">
            <v>See C11.6.1</v>
          </cell>
        </row>
        <row r="948">
          <cell r="J948" t="e">
            <v>#VALUE!</v>
          </cell>
          <cell r="K948" t="str">
            <v>See C11.6.1</v>
          </cell>
        </row>
        <row r="949">
          <cell r="J949" t="e">
            <v>#VALUE!</v>
          </cell>
          <cell r="K949" t="str">
            <v>See C11.6.1</v>
          </cell>
        </row>
        <row r="950">
          <cell r="J950" t="e">
            <v>#VALUE!</v>
          </cell>
          <cell r="K950" t="str">
            <v>See C11.6.1</v>
          </cell>
        </row>
        <row r="951">
          <cell r="I951" t="str">
            <v>11.06.02</v>
          </cell>
          <cell r="J951" t="str">
            <v/>
          </cell>
          <cell r="K951" t="str">
            <v>For all critical electronic record systems, there shall be policies, procedures, and system elements to maintain the accuracy, integrity, identity, and confidentiality of all records.</v>
          </cell>
        </row>
        <row r="952">
          <cell r="I952" t="str">
            <v>11.06.03</v>
          </cell>
          <cell r="J952">
            <v>1.10603E+19</v>
          </cell>
          <cell r="K952" t="str">
            <v>There shall be a means by which access to electronic records is limited to authorized individuals.</v>
          </cell>
        </row>
        <row r="953">
          <cell r="I953" t="str">
            <v>11.06.04</v>
          </cell>
          <cell r="J953">
            <v>1.10604E+19</v>
          </cell>
          <cell r="K953" t="str">
            <v>The critical electronic record system shall maintain unique identifiers.</v>
          </cell>
        </row>
        <row r="954">
          <cell r="I954" t="str">
            <v>11.06.05</v>
          </cell>
          <cell r="J954">
            <v>1.10605E+19</v>
          </cell>
          <cell r="K954" t="str">
            <v>There shall be protection of the records to enable their accurate and ready retrieval throughout the period of record retention.</v>
          </cell>
        </row>
        <row r="955">
          <cell r="I955" t="str">
            <v>11.06.06</v>
          </cell>
          <cell r="J955">
            <v>1.10606E+19</v>
          </cell>
          <cell r="K955" t="str">
            <v>For all critical electronic record systems, there shall be an alternative system for all electronic records to allow for continuous operation in the event that critical electronic record systems are not available. The alternative system shall be validated and Apheresis Collection Facility staff shall be trained in its use.</v>
          </cell>
        </row>
        <row r="956">
          <cell r="I956" t="str">
            <v>11.06.07</v>
          </cell>
          <cell r="J956">
            <v>1.10607E+19</v>
          </cell>
          <cell r="K956" t="str">
            <v>For all critical electronic record systems, there shall be written procedures for record entry, verification, and revision.</v>
          </cell>
        </row>
        <row r="957">
          <cell r="I957" t="str">
            <v>11.06.07.01</v>
          </cell>
          <cell r="J957">
            <v>1.1060701E+19</v>
          </cell>
          <cell r="K957" t="str">
            <v>A method shall be established or the system shall provide for review of data before final acceptance.</v>
          </cell>
        </row>
        <row r="958">
          <cell r="I958" t="str">
            <v>11.06.07.02</v>
          </cell>
          <cell r="J958">
            <v>1.1060702E+19</v>
          </cell>
          <cell r="K958" t="str">
            <v>A method shall be established or the system shall provide for the unambiguous identification of the individual responsible for each record entry.</v>
          </cell>
        </row>
        <row r="959">
          <cell r="I959" t="str">
            <v>11.06.08</v>
          </cell>
          <cell r="J959">
            <v>1.10608E+19</v>
          </cell>
          <cell r="K959" t="str">
            <v>For all critical electronic record systems, there shall be the ability to generate true copies of the records in both human readable and electronic format suitable for inspection and review.</v>
          </cell>
        </row>
        <row r="960">
          <cell r="I960" t="str">
            <v>11.06.09</v>
          </cell>
          <cell r="J960">
            <v>1.10609E+19</v>
          </cell>
          <cell r="K960" t="str">
            <v>For all critical electronic record systems, there shall be validated procedures for and documentation of:</v>
          </cell>
        </row>
        <row r="961">
          <cell r="I961" t="str">
            <v>C11.7.9</v>
          </cell>
          <cell r="J961" t="e">
            <v>#VALUE!</v>
          </cell>
          <cell r="K961" t="str">
            <v>For all critical electronic record systems, there shall be validated procedures for and documentation of:</v>
          </cell>
        </row>
        <row r="962">
          <cell r="I962" t="str">
            <v>C11.7.9.1</v>
          </cell>
          <cell r="J962" t="e">
            <v>#VALUE!</v>
          </cell>
          <cell r="K962" t="str">
            <v>Systems development.</v>
          </cell>
        </row>
        <row r="963">
          <cell r="I963" t="str">
            <v>C11.7.9.2</v>
          </cell>
          <cell r="J963" t="e">
            <v>#VALUE!</v>
          </cell>
          <cell r="K963" t="str">
            <v>Numerical designation of system versions, if applicable.</v>
          </cell>
        </row>
        <row r="964">
          <cell r="I964" t="str">
            <v>11.06.09.01</v>
          </cell>
          <cell r="J964">
            <v>1.1060901E+19</v>
          </cell>
          <cell r="K964" t="str">
            <v>Training and continued competency of personnel in systems use.</v>
          </cell>
        </row>
        <row r="965">
          <cell r="I965" t="str">
            <v>11.06.09.02</v>
          </cell>
          <cell r="J965">
            <v>1.1060902E+19</v>
          </cell>
          <cell r="K965" t="str">
            <v>Monitoring of data integrity.</v>
          </cell>
        </row>
        <row r="966">
          <cell r="I966" t="str">
            <v>11.06.09.03</v>
          </cell>
          <cell r="J966">
            <v>1.1060903E+19</v>
          </cell>
          <cell r="K966" t="str">
            <v>Back-up of the electronic records system on a regular schedule.</v>
          </cell>
        </row>
        <row r="967">
          <cell r="I967" t="str">
            <v>11.06.09.04</v>
          </cell>
          <cell r="J967">
            <v>1.1060904E+19</v>
          </cell>
          <cell r="K967" t="str">
            <v>System assignment of unique identifiers.</v>
          </cell>
        </row>
        <row r="968">
          <cell r="I968" t="str">
            <v>11.07</v>
          </cell>
          <cell r="J968">
            <v>1.107E+19</v>
          </cell>
          <cell r="K968" t="str">
            <v>RECORDS IN CASE OF DIVIDED RESPONSIBILITY</v>
          </cell>
        </row>
        <row r="969">
          <cell r="I969" t="str">
            <v>11.07.01</v>
          </cell>
          <cell r="J969">
            <v>1.10701E+19</v>
          </cell>
          <cell r="K969" t="str">
            <v>The Apheresis Collection Facility shall furnish to the facility of final disposition a copy of all records relating to the collection procedures performed in so far as they concern the safety, purity, or potency of the cellular therapy product involved.</v>
          </cell>
        </row>
        <row r="970">
          <cell r="I970" t="str">
            <v>11.07.02</v>
          </cell>
          <cell r="J970">
            <v>1.10702E+19</v>
          </cell>
          <cell r="K970" t="str">
            <v>If two (2) or more facilities participate in the collection, processing, or administration of the cellular therapy product, the records of each facility shall show plainly the extent of its responsibility.</v>
          </cell>
        </row>
        <row r="971">
          <cell r="I971">
            <v>12</v>
          </cell>
          <cell r="J971">
            <v>1.2E+19</v>
          </cell>
          <cell r="K971" t="str">
            <v>DIRECT DISTRIBUTION TO CLINICAL PROGRAM</v>
          </cell>
        </row>
        <row r="972">
          <cell r="I972" t="str">
            <v>12.01</v>
          </cell>
          <cell r="J972">
            <v>1.201E+19</v>
          </cell>
          <cell r="K972" t="str">
            <v>Where cellular therapy products are distributed directly from the Apheresis Collection Facility to the Clinical Program for administration or for subsequent processing, the Standards related to labeling, documentation, distribution, transportation, and recordkeeping in Sections D7, D10, D11, D13, and the Appendices apply.</v>
          </cell>
        </row>
        <row r="973">
          <cell r="I973">
            <v>1</v>
          </cell>
          <cell r="J973">
            <v>1E+18</v>
          </cell>
          <cell r="K973" t="str">
            <v>GENERAL</v>
          </cell>
        </row>
        <row r="974">
          <cell r="I974" t="str">
            <v>01.01</v>
          </cell>
          <cell r="J974">
            <v>1.01E+18</v>
          </cell>
          <cell r="K974" t="str">
            <v>These Standards apply to the Marrow Collection Facility for collection activities of all cellular therapy products collected from living donors.</v>
          </cell>
        </row>
        <row r="975">
          <cell r="I975" t="str">
            <v>01.02</v>
          </cell>
          <cell r="J975">
            <v>1.02E+18</v>
          </cell>
          <cell r="K975" t="str">
            <v>The Marrow Collection Facility shall use cell processing facilities that meet FACT-JACIE Standards with respect to their interactions with the Marrow Collection Facility.</v>
          </cell>
        </row>
        <row r="976">
          <cell r="I976" t="str">
            <v>01.03</v>
          </cell>
          <cell r="J976">
            <v>1.03E+18</v>
          </cell>
          <cell r="K976" t="str">
            <v>The Marrow Collection Facility shall abide by all applicable laws and regulations.</v>
          </cell>
        </row>
        <row r="977">
          <cell r="I977" t="str">
            <v>01.03.01</v>
          </cell>
          <cell r="J977">
            <v>1.0301E+18</v>
          </cell>
          <cell r="K977" t="str">
            <v>The Marrow Collection Facility shall be licensed, registered, or accredited as required by the appropriate governmental authorities for the activities performed.</v>
          </cell>
        </row>
        <row r="978">
          <cell r="I978" t="str">
            <v>01.04</v>
          </cell>
          <cell r="J978">
            <v>1.04E+18</v>
          </cell>
          <cell r="K978" t="str">
            <v>The Marrow Collection Facility shall have a Marrow Collection Facility Medical Director, a Quality Manager, and at least one (1) additional designated staff member. This team shall have been in place and performing cellular therapy product collections for at least twelve (12) months preceding initial accreditation.</v>
          </cell>
        </row>
        <row r="979">
          <cell r="I979" t="str">
            <v>01.05</v>
          </cell>
          <cell r="J979">
            <v>1.05E+18</v>
          </cell>
          <cell r="K979" t="str">
            <v>A minimum of one (1) marrow collection procedure shall have been performed in the twelve (12) month period immediately preceding facility accreditation, and a minimum average of one (1) marrow collection procedure per year shall be performed within the accreditation cycle.</v>
          </cell>
        </row>
        <row r="980">
          <cell r="I980">
            <v>2</v>
          </cell>
          <cell r="J980">
            <v>2E+18</v>
          </cell>
          <cell r="K980" t="str">
            <v>MARROW COLLECTION FACILITY</v>
          </cell>
        </row>
        <row r="981">
          <cell r="I981" t="str">
            <v>02.01</v>
          </cell>
          <cell r="J981">
            <v>2.01E+18</v>
          </cell>
          <cell r="K981" t="str">
            <v>There shall be appropriate designated areas for collection of cellular therapy products, for collected products, and for storage of supplies, reagents, and equipment.</v>
          </cell>
        </row>
        <row r="982">
          <cell r="I982" t="str">
            <v>02.01.01</v>
          </cell>
          <cell r="J982">
            <v>2.0101E+18</v>
          </cell>
          <cell r="K982" t="str">
            <v>The Marrow Collection Facility shall be divided into defined areas of adequate size to prevent improper labeling, mix-ups, contamination, or cross-contamination of cellular therapy products.</v>
          </cell>
        </row>
        <row r="983">
          <cell r="I983" t="str">
            <v>02.01.02</v>
          </cell>
          <cell r="J983">
            <v>2.0102E+18</v>
          </cell>
          <cell r="K983" t="str">
            <v>There shall be a process to control storage areas to prevent mix-ups, contamination, and cross-contamination of all cellular therapy products prior to release or distribution.</v>
          </cell>
        </row>
        <row r="984">
          <cell r="I984" t="str">
            <v>02.01.03</v>
          </cell>
          <cell r="J984">
            <v>2.0103E+18</v>
          </cell>
          <cell r="K984" t="str">
            <v>There shall be a process for confidential donor examination and evaluation.</v>
          </cell>
        </row>
        <row r="985">
          <cell r="I985" t="str">
            <v>02.02</v>
          </cell>
          <cell r="J985">
            <v>2.02E+18</v>
          </cell>
          <cell r="K985" t="str">
            <v>The Marrow Collection Facility shall provide adequate lighting, ventilation, and access to sinks to prevent the introduction, transmission, or spread of communicable disease.</v>
          </cell>
        </row>
        <row r="986">
          <cell r="I986" t="str">
            <v>M2.2</v>
          </cell>
          <cell r="J986" t="e">
            <v>#VALUE!</v>
          </cell>
          <cell r="K986" t="str">
            <v>The Marrow Collection Facility shall provide adequate lighting, ventilation, and access to sinks to prevent the introduction, transmission, or spread of communicable disease.</v>
          </cell>
        </row>
        <row r="987">
          <cell r="I987" t="str">
            <v>02.03</v>
          </cell>
          <cell r="J987" t="str">
            <v/>
          </cell>
          <cell r="K987" t="str">
            <v>Critical Marrow Collection Facility parameters that may affect cellular therapy product viability, integrity, contamination, sterility, or cross-contamination during collection, including temperature and humidity at a minimum, shall be assessed for risk to the cellular therapy product.</v>
          </cell>
        </row>
        <row r="988">
          <cell r="I988" t="str">
            <v>M2.4</v>
          </cell>
          <cell r="J988" t="e">
            <v>#VALUE!</v>
          </cell>
          <cell r="K988" t="str">
            <v>There shall be a written assessment of critical Marrow Collection Facility parameters that may affect cellular therapy product viability, integrity, contamination, or cross-contamination during collection.</v>
          </cell>
        </row>
        <row r="989">
          <cell r="I989" t="str">
            <v>02.03.01</v>
          </cell>
          <cell r="J989">
            <v>2.0301E+18</v>
          </cell>
          <cell r="K989" t="str">
            <v>Critical facility parameters identified to be a risk to the cellular therapy product shall be controlled, monitored, and recorded.</v>
          </cell>
        </row>
        <row r="990">
          <cell r="I990" t="str">
            <v>02.04</v>
          </cell>
          <cell r="J990">
            <v>2.04E+18</v>
          </cell>
          <cell r="K990" t="str">
            <v>Marrow Collection Facility parameters and environmental conditions shall be controlled to protect the safety and comfort of patients, donors, and personnel.</v>
          </cell>
        </row>
        <row r="991">
          <cell r="I991" t="str">
            <v>M2.3</v>
          </cell>
          <cell r="J991" t="e">
            <v>#VALUE!</v>
          </cell>
          <cell r="K991" t="str">
            <v>Marrow Collection Facility parameters and environmental conditions shall be controlled to protect the safety and comfort of donors and personnel.</v>
          </cell>
        </row>
        <row r="992">
          <cell r="I992" t="str">
            <v>02.05</v>
          </cell>
          <cell r="J992" t="str">
            <v/>
          </cell>
          <cell r="K992" t="str">
            <v>The Marrow Collection Facility shall document facility cleaning and sanitation and maintain order sufficient to achieve adequate conditions for operations.</v>
          </cell>
        </row>
        <row r="993">
          <cell r="I993" t="str">
            <v>02.06</v>
          </cell>
          <cell r="J993">
            <v>2.06E+18</v>
          </cell>
          <cell r="K993" t="str">
            <v>There shall be adequate equipment and materials for the procedures performed.</v>
          </cell>
        </row>
        <row r="994">
          <cell r="I994" t="str">
            <v>02.07</v>
          </cell>
          <cell r="J994">
            <v>2.07E+18</v>
          </cell>
          <cell r="K994" t="str">
            <v>There shall be access to an intensive care unit and/or emergency services.</v>
          </cell>
        </row>
        <row r="995">
          <cell r="I995" t="str">
            <v>M2.7</v>
          </cell>
          <cell r="J995" t="e">
            <v>#VALUE!</v>
          </cell>
          <cell r="K995" t="str">
            <v>There shall be access to an intensive care unit or emergency services.</v>
          </cell>
        </row>
        <row r="996">
          <cell r="I996" t="str">
            <v>02.08</v>
          </cell>
          <cell r="J996" t="str">
            <v/>
          </cell>
          <cell r="K996" t="str">
            <v>The Marrow Collection Facility shall be operated in a manner designed to minimize risks to the health and safety of employees, patients, donors, visitors, and volunteers.</v>
          </cell>
        </row>
        <row r="997">
          <cell r="I997" t="str">
            <v>02.09</v>
          </cell>
          <cell r="J997">
            <v>2.09E+18</v>
          </cell>
          <cell r="K997" t="str">
            <v>The Marrow Collection Facility shall have a written safety manual that includes instructions for action in case of exposure, as applicable, to communicable disease and to chemical, biological, or radiological hazards.</v>
          </cell>
        </row>
        <row r="998">
          <cell r="I998" t="str">
            <v>M2.9</v>
          </cell>
          <cell r="J998" t="e">
            <v>#VALUE!</v>
          </cell>
          <cell r="K998" t="str">
            <v>The Marrow Collection Facility shall have a written safety manual that includes instructions for action in case of exposure, as applicable, to communicable disease and to chemical, biological, or radiological hazards.</v>
          </cell>
        </row>
        <row r="999">
          <cell r="I999" t="str">
            <v>M2.10</v>
          </cell>
          <cell r="J999" t="e">
            <v>#VALUE!</v>
          </cell>
          <cell r="K999" t="str">
            <v>All waste generated by the Marrow Collection Facility activities shall be disposed of in a manner that minimizes any hazard to facility personnel and to the environment in accordance with applicable laws and regulations.</v>
          </cell>
        </row>
        <row r="1000">
          <cell r="I1000">
            <v>3</v>
          </cell>
          <cell r="J1000">
            <v>3E+18</v>
          </cell>
          <cell r="K1000" t="str">
            <v>PERSONNEL</v>
          </cell>
        </row>
        <row r="1001">
          <cell r="I1001" t="str">
            <v>03.01</v>
          </cell>
          <cell r="J1001">
            <v>3.01E+18</v>
          </cell>
          <cell r="K1001" t="str">
            <v>MARROW COLLECTION FACILITY MEDICAL DIRECTOR</v>
          </cell>
        </row>
        <row r="1002">
          <cell r="I1002" t="str">
            <v>03.01.01</v>
          </cell>
          <cell r="J1002">
            <v>3.0101E+18</v>
          </cell>
          <cell r="K1002" t="str">
            <v>There shall be a Marrow Collection Facility Medical Director who is a licensed physician with postgraduate training in cell collection and/or transplantation.</v>
          </cell>
        </row>
        <row r="1003">
          <cell r="I1003" t="str">
            <v>03.01.02</v>
          </cell>
          <cell r="J1003">
            <v>3.0102E+18</v>
          </cell>
          <cell r="K1003" t="str">
            <v>The Marrow Collection Facility Medical Director or designee shall be responsible for the following elements:</v>
          </cell>
        </row>
        <row r="1004">
          <cell r="I1004" t="str">
            <v>03.01.02.01</v>
          </cell>
          <cell r="J1004">
            <v>3.010201E+18</v>
          </cell>
          <cell r="K1004" t="str">
            <v>All technical procedures.</v>
          </cell>
        </row>
        <row r="1005">
          <cell r="I1005" t="str">
            <v>03.01.02.02</v>
          </cell>
          <cell r="J1005">
            <v>3.010202E+18</v>
          </cell>
          <cell r="K1005" t="str">
            <v>Performance of the marrow collection procedure.</v>
          </cell>
        </row>
        <row r="1006">
          <cell r="I1006" t="str">
            <v>03.01.02.03</v>
          </cell>
          <cell r="J1006">
            <v>3.010203E+18</v>
          </cell>
          <cell r="K1006" t="str">
            <v>Supervision of staff.</v>
          </cell>
        </row>
        <row r="1007">
          <cell r="I1007" t="str">
            <v>03.01.02.04</v>
          </cell>
          <cell r="J1007">
            <v>3.010204E+18</v>
          </cell>
          <cell r="K1007" t="str">
            <v>Administrative operations.</v>
          </cell>
        </row>
        <row r="1008">
          <cell r="I1008" t="str">
            <v>03.01.02.05</v>
          </cell>
          <cell r="J1008">
            <v>3.010205E+18</v>
          </cell>
          <cell r="K1008" t="str">
            <v>The medical care of allogeneic and/or autologous donors undergoing marrow collection.</v>
          </cell>
        </row>
        <row r="1009">
          <cell r="I1009" t="str">
            <v>03.01.02.06</v>
          </cell>
          <cell r="J1009">
            <v>3.010206E+18</v>
          </cell>
          <cell r="K1009" t="str">
            <v>Pre-collection evaluation of allogeneic and/or autologous donors at the time of donation.</v>
          </cell>
        </row>
        <row r="1010">
          <cell r="I1010" t="str">
            <v>03.01.02.07</v>
          </cell>
          <cell r="J1010">
            <v>3.010207E+18</v>
          </cell>
          <cell r="K1010" t="str">
            <v>Care of any complications resulting from the collection procedure.</v>
          </cell>
        </row>
        <row r="1011">
          <cell r="I1011" t="str">
            <v>03.01.02.08</v>
          </cell>
          <cell r="J1011">
            <v>3.010208E+18</v>
          </cell>
          <cell r="K1011" t="str">
            <v>The Quality Management Program, including compliance with these Standards and other applicable laws and regulations.</v>
          </cell>
        </row>
        <row r="1012">
          <cell r="I1012" t="str">
            <v>03.01.03</v>
          </cell>
          <cell r="J1012">
            <v>3.0103E+18</v>
          </cell>
          <cell r="K1012" t="str">
            <v>The Marrow Collection Facility Medical Director shall have at least one year experience in cellular therapy product collection procedures.</v>
          </cell>
        </row>
        <row r="1013">
          <cell r="I1013" t="str">
            <v>03.01.04</v>
          </cell>
          <cell r="J1013">
            <v>3.0104E+18</v>
          </cell>
          <cell r="K1013" t="str">
            <v>The Marrow Collection Facility Medical Director shall have performed or supervised at least ten (10) marrow collection procedures within his/her career.</v>
          </cell>
        </row>
        <row r="1014">
          <cell r="I1014" t="str">
            <v>03.01.05</v>
          </cell>
          <cell r="J1014">
            <v>3.0105E+18</v>
          </cell>
          <cell r="K1014" t="str">
            <v>The Marrow Collection Facility Medical Director shall participate in ten (10) hours of educational activities related to cellular therapy annually at a minimum.</v>
          </cell>
        </row>
        <row r="1015">
          <cell r="I1015" t="str">
            <v>03.01.05.01</v>
          </cell>
          <cell r="J1015">
            <v>3.010501E+18</v>
          </cell>
          <cell r="K1015" t="str">
            <v>Continuing education shall include, but is not limited to, activities related to the field of HPC transplantation and marrow collection.</v>
          </cell>
        </row>
        <row r="1016">
          <cell r="I1016" t="str">
            <v>03.02</v>
          </cell>
          <cell r="J1016">
            <v>3.02E+18</v>
          </cell>
          <cell r="K1016" t="str">
            <v>QUALITY MANAGER</v>
          </cell>
        </row>
        <row r="1017">
          <cell r="I1017" t="str">
            <v>03.02.01</v>
          </cell>
          <cell r="J1017">
            <v>3.0201E+18</v>
          </cell>
          <cell r="K1017" t="str">
            <v>There shall be a Marrow Collection Facility Quality Manager to establish and maintain systems to review, modify, and approve all policies and procedures intended to monitor compliance with these Standards and/or the performance of the Marrow Collection Facility.</v>
          </cell>
        </row>
        <row r="1018">
          <cell r="I1018" t="str">
            <v>M3.2.1</v>
          </cell>
          <cell r="J1018" t="e">
            <v>#VALUE!</v>
          </cell>
          <cell r="K1018" t="str">
            <v>There shall be a Marrow Collection Facility Quality Manager to establish and maintain systems to review, modify, and approve all policies and Standard Operating Procedures intended to monitor compliance with these Standards or the performance of the Marrow Collection Facility.</v>
          </cell>
        </row>
        <row r="1019">
          <cell r="I1019" t="str">
            <v>03.02.02</v>
          </cell>
          <cell r="J1019">
            <v>3.0202E+18</v>
          </cell>
          <cell r="K1019" t="str">
            <v>The Marrow Collection Facility Quality Manager shall participate in ten (10) hours of educational activities related to cellular therapy, cell collection, and/or quality management annually at a minimum.</v>
          </cell>
        </row>
        <row r="1020">
          <cell r="I1020" t="str">
            <v>03.02.02.01</v>
          </cell>
          <cell r="J1020">
            <v>3.020201E+18</v>
          </cell>
          <cell r="K1020" t="str">
            <v>Continuing education shall include, but is not limited to, activities related to the field of HPC transplantation.</v>
          </cell>
        </row>
        <row r="1021">
          <cell r="I1021" t="str">
            <v>03.03</v>
          </cell>
          <cell r="J1021">
            <v>3.03E+18</v>
          </cell>
          <cell r="K1021" t="str">
            <v>STAFF</v>
          </cell>
        </row>
        <row r="1022">
          <cell r="I1022" t="str">
            <v>03.03.01</v>
          </cell>
          <cell r="J1022">
            <v>3.0301E+18</v>
          </cell>
          <cell r="K1022" t="str">
            <v>The Marrow Collection Facility shall have access to licensed health care professionals who are trained and competent in marrow collection.</v>
          </cell>
        </row>
        <row r="1023">
          <cell r="I1023" t="str">
            <v>03.03.02</v>
          </cell>
          <cell r="J1023">
            <v>3.0302E+18</v>
          </cell>
          <cell r="K1023" t="str">
            <v>The number of trained collection personnel shall be adequate for the number of procedures performed and shall include a minimum of one designated trained individual with an identified trained backup to maintain sufficient coverage.</v>
          </cell>
        </row>
        <row r="1024">
          <cell r="I1024" t="str">
            <v>03.03.03</v>
          </cell>
          <cell r="J1024">
            <v>3.0303E+18</v>
          </cell>
          <cell r="K1024" t="str">
            <v>For Marrow Collection Facilities collecting cellular therapy products from pediatric donors, physicians and collection staff shall have documented training and experience in performing these procedures.</v>
          </cell>
        </row>
        <row r="1025">
          <cell r="I1025">
            <v>4</v>
          </cell>
          <cell r="J1025">
            <v>4E+18</v>
          </cell>
          <cell r="K1025" t="str">
            <v>QUALITY MANAGEMENT</v>
          </cell>
        </row>
        <row r="1026">
          <cell r="I1026" t="str">
            <v>04.01</v>
          </cell>
          <cell r="J1026">
            <v>4.01E+18</v>
          </cell>
          <cell r="K1026" t="str">
            <v>The Marrow Collection Facility shall comply with B4 if it operates independently of a Clinical Program.</v>
          </cell>
        </row>
        <row r="1027">
          <cell r="I1027">
            <v>5</v>
          </cell>
          <cell r="J1027">
            <v>5E+18</v>
          </cell>
          <cell r="K1027" t="str">
            <v>POLICIES AND PROCEDURES</v>
          </cell>
        </row>
        <row r="1028">
          <cell r="I1028" t="str">
            <v>05.01</v>
          </cell>
          <cell r="J1028">
            <v>5.01E+18</v>
          </cell>
          <cell r="K1028" t="str">
            <v>The Marrow Collection Facility shall establish and maintain policies and/or procedures addressing critical aspects of operations and management in addition to those required in CM4. These documents shall include all elements required by these Standards and shall address at a minimum:</v>
          </cell>
        </row>
        <row r="1029">
          <cell r="I1029" t="str">
            <v>05.01.01</v>
          </cell>
          <cell r="J1029">
            <v>5.0101E+18</v>
          </cell>
          <cell r="K1029" t="str">
            <v>Donor and recipient confidentiality.</v>
          </cell>
        </row>
        <row r="1030">
          <cell r="I1030" t="str">
            <v>05.01.02</v>
          </cell>
          <cell r="J1030">
            <v>5.0102E+18</v>
          </cell>
          <cell r="K1030" t="str">
            <v>Donor consent.</v>
          </cell>
        </row>
        <row r="1031">
          <cell r="I1031" t="str">
            <v>M5.1.2</v>
          </cell>
          <cell r="J1031" t="e">
            <v>#VALUE!</v>
          </cell>
          <cell r="K1031" t="str">
            <v>Donor consent.</v>
          </cell>
        </row>
        <row r="1032">
          <cell r="I1032" t="str">
            <v>05.01.03</v>
          </cell>
          <cell r="J1032" t="str">
            <v/>
          </cell>
          <cell r="K1032" t="str">
            <v>Donor screening, testing, eligibility determination, and management.</v>
          </cell>
        </row>
        <row r="1033">
          <cell r="I1033" t="str">
            <v>M5.1.3</v>
          </cell>
          <cell r="J1033" t="e">
            <v>#VALUE!</v>
          </cell>
          <cell r="K1033" t="str">
            <v>Donor screening, testing, eligibility determination, and management.</v>
          </cell>
        </row>
        <row r="1034">
          <cell r="I1034" t="str">
            <v>05.01.04</v>
          </cell>
          <cell r="J1034" t="str">
            <v/>
          </cell>
          <cell r="K1034" t="str">
            <v>Cellular therapy product collection.</v>
          </cell>
        </row>
        <row r="1035">
          <cell r="I1035" t="str">
            <v>M5.1.4</v>
          </cell>
          <cell r="J1035" t="e">
            <v>#VALUE!</v>
          </cell>
          <cell r="K1035" t="str">
            <v>Cellular therapy product collection.</v>
          </cell>
        </row>
        <row r="1036">
          <cell r="I1036" t="str">
            <v>05.01.05</v>
          </cell>
          <cell r="J1036">
            <v>5.0105E+18</v>
          </cell>
          <cell r="K1036" t="str">
            <v>Prevention of mix-ups and cross-contamination.</v>
          </cell>
        </row>
        <row r="1037">
          <cell r="I1037" t="str">
            <v>05.01.06</v>
          </cell>
          <cell r="J1037">
            <v>5.0106E+18</v>
          </cell>
          <cell r="K1037" t="str">
            <v>Labeling (including associated forms and samples).</v>
          </cell>
        </row>
        <row r="1038">
          <cell r="I1038" t="str">
            <v>05.01.07</v>
          </cell>
          <cell r="J1038">
            <v>5.0107E+18</v>
          </cell>
          <cell r="K1038" t="str">
            <v>Cellular therapy product expiration dates.</v>
          </cell>
        </row>
        <row r="1039">
          <cell r="I1039" t="str">
            <v>05.01.08</v>
          </cell>
          <cell r="J1039">
            <v>5.0108E+18</v>
          </cell>
          <cell r="K1039" t="str">
            <v>Cellular therapy product storage.</v>
          </cell>
        </row>
        <row r="1040">
          <cell r="I1040" t="str">
            <v>05.01.09</v>
          </cell>
          <cell r="J1040">
            <v>5.0109E+18</v>
          </cell>
          <cell r="K1040" t="str">
            <v>Release and exceptional release.</v>
          </cell>
        </row>
        <row r="1041">
          <cell r="I1041" t="str">
            <v>05.01.10</v>
          </cell>
          <cell r="J1041">
            <v>5.011E+18</v>
          </cell>
          <cell r="K1041" t="str">
            <v>Transportation and shipping, including methods and conditions to be used for distribution to external facilities.</v>
          </cell>
        </row>
        <row r="1042">
          <cell r="I1042" t="str">
            <v>05.01.11</v>
          </cell>
          <cell r="J1042">
            <v>5.0111E+18</v>
          </cell>
          <cell r="K1042" t="str">
            <v>Critical equipment, reagent, and supply management including recalls and corrective actions in the event of failure.</v>
          </cell>
        </row>
        <row r="1043">
          <cell r="I1043" t="str">
            <v>05.01.12</v>
          </cell>
          <cell r="J1043">
            <v>5.0112E+18</v>
          </cell>
          <cell r="K1043" t="str">
            <v>Hygiene and use of personal protective attire.</v>
          </cell>
        </row>
        <row r="1044">
          <cell r="I1044" t="str">
            <v>05.01.13</v>
          </cell>
          <cell r="J1044">
            <v>5.0113E+18</v>
          </cell>
          <cell r="K1044" t="str">
            <v>Emergency and disaster plan related to the marrow collection procedure.</v>
          </cell>
        </row>
        <row r="1045">
          <cell r="I1045" t="str">
            <v>05.02</v>
          </cell>
          <cell r="J1045">
            <v>5.02E+18</v>
          </cell>
          <cell r="K1045" t="str">
            <v>The Marrow Collection Facility shall comply with B5.2 if it operates independently of a Clinical Program.</v>
          </cell>
        </row>
        <row r="1046">
          <cell r="I1046" t="str">
            <v>05.03</v>
          </cell>
          <cell r="J1046">
            <v>5.03E+18</v>
          </cell>
          <cell r="K1046" t="str">
            <v>Standard Operating Procedures required in CM5.1 shall be sufficiently detailed and unambiguous to allow qualified staff to follow and complete the procedures successfully. Each individual procedure shall include:</v>
          </cell>
        </row>
        <row r="1047">
          <cell r="I1047" t="str">
            <v>05.03.01</v>
          </cell>
          <cell r="J1047">
            <v>5.0301E+18</v>
          </cell>
          <cell r="K1047" t="str">
            <v>A clearly written description of the objectives.</v>
          </cell>
        </row>
        <row r="1048">
          <cell r="I1048" t="str">
            <v>05.03.02</v>
          </cell>
          <cell r="J1048">
            <v>5.0302E+18</v>
          </cell>
          <cell r="K1048" t="str">
            <v>A description of equipment and supplies used.</v>
          </cell>
        </row>
        <row r="1049">
          <cell r="I1049" t="str">
            <v>05.03.03</v>
          </cell>
          <cell r="J1049">
            <v>5.0303E+18</v>
          </cell>
          <cell r="K1049" t="str">
            <v>Acceptable end-points and the range of expected results.</v>
          </cell>
        </row>
        <row r="1050">
          <cell r="I1050" t="str">
            <v>05.03.04</v>
          </cell>
          <cell r="J1050">
            <v>5.0304E+18</v>
          </cell>
          <cell r="K1050" t="str">
            <v>A stepwise description of the procedure.</v>
          </cell>
        </row>
        <row r="1051">
          <cell r="I1051" t="str">
            <v>05.03.05</v>
          </cell>
          <cell r="J1051">
            <v>5.0305E+18</v>
          </cell>
          <cell r="K1051" t="str">
            <v>Age-specific issues where relevant.</v>
          </cell>
        </row>
        <row r="1052">
          <cell r="I1052" t="str">
            <v>05.03.06</v>
          </cell>
          <cell r="J1052">
            <v>5.0306E+18</v>
          </cell>
          <cell r="K1052" t="str">
            <v>Reference to other Standard Operating Procedures or policies required to perform the procedure.</v>
          </cell>
        </row>
        <row r="1053">
          <cell r="I1053" t="str">
            <v>05.03.07</v>
          </cell>
          <cell r="J1053">
            <v>5.0307E+18</v>
          </cell>
          <cell r="K1053" t="str">
            <v>A reference section listing appropriate literature.</v>
          </cell>
        </row>
        <row r="1054">
          <cell r="I1054" t="str">
            <v>05.03.08</v>
          </cell>
          <cell r="J1054">
            <v>5.0308E+18</v>
          </cell>
          <cell r="K1054" t="str">
            <v>Documented approval of each procedure by the Marrow Collection Facility Medical Director prior to implementation and every two years thereafter.</v>
          </cell>
        </row>
        <row r="1055">
          <cell r="I1055" t="str">
            <v>05.03.09</v>
          </cell>
          <cell r="J1055">
            <v>5.0309E+18</v>
          </cell>
          <cell r="K1055" t="str">
            <v>Documented approval of each procedural modification by the Marrow Collection Facility Medical Director or designated physician prior to implementation.</v>
          </cell>
        </row>
        <row r="1056">
          <cell r="I1056" t="str">
            <v>05.03.10</v>
          </cell>
          <cell r="J1056">
            <v>5.031E+18</v>
          </cell>
          <cell r="K1056" t="str">
            <v>Reference to a current version of orders, worksheets, reports, labels, and forms.</v>
          </cell>
        </row>
        <row r="1057">
          <cell r="I1057" t="str">
            <v>05.04</v>
          </cell>
          <cell r="J1057">
            <v>5.04E+18</v>
          </cell>
          <cell r="K1057" t="str">
            <v>Standard Operating Procedures relevant to processes being performed shall be readily available to the facility staff.</v>
          </cell>
        </row>
        <row r="1058">
          <cell r="I1058" t="str">
            <v>05.05</v>
          </cell>
          <cell r="J1058">
            <v>5.05E+18</v>
          </cell>
          <cell r="K1058" t="str">
            <v>Staff training and, if appropriate, competency shall be documented before performing a new or revised procedure.</v>
          </cell>
        </row>
        <row r="1059">
          <cell r="I1059" t="str">
            <v>05.06</v>
          </cell>
          <cell r="J1059">
            <v>5.06E+18</v>
          </cell>
          <cell r="K1059" t="str">
            <v>All personnel shall follow the Standard Operating Procedures related to their positions.</v>
          </cell>
        </row>
        <row r="1060">
          <cell r="I1060" t="str">
            <v>05.07</v>
          </cell>
          <cell r="J1060">
            <v>5.07E+18</v>
          </cell>
          <cell r="K1060" t="str">
            <v>Variances shall be pre-approved by the Marrow Collection Facility Medical Director, and reviewed by the Quality Manager.</v>
          </cell>
        </row>
        <row r="1061">
          <cell r="I1061">
            <v>6</v>
          </cell>
          <cell r="J1061">
            <v>6E+18</v>
          </cell>
          <cell r="K1061" t="str">
            <v>ALLOGENEIC AND AUTOLOGOUS DONOR EVALUATION AND MANAGEMENT</v>
          </cell>
        </row>
        <row r="1062">
          <cell r="I1062" t="str">
            <v>06.01</v>
          </cell>
          <cell r="J1062">
            <v>6.01E+18</v>
          </cell>
          <cell r="K1062" t="str">
            <v>There shall be written criteria for allogeneic and autologous donor evaluation and management by trained medical personnel.</v>
          </cell>
        </row>
        <row r="1063">
          <cell r="I1063" t="str">
            <v>06.02</v>
          </cell>
          <cell r="J1063">
            <v>6.02E+18</v>
          </cell>
          <cell r="K1063" t="str">
            <v>ALLOGENEIC AND AUTOLOGOUS DONOR INFORMATION AND CONSENT FOR COLLECTION</v>
          </cell>
        </row>
        <row r="1064">
          <cell r="I1064" t="str">
            <v>06.02.01</v>
          </cell>
          <cell r="J1064">
            <v>6.0201E+18</v>
          </cell>
          <cell r="K1064" t="str">
            <v>The collection procedure shall be explained in terms the donor can understand, and shall include the following information at a minimum:</v>
          </cell>
        </row>
        <row r="1065">
          <cell r="I1065" t="str">
            <v>06.02.01.01</v>
          </cell>
          <cell r="J1065">
            <v>6.020101E+18</v>
          </cell>
          <cell r="K1065" t="str">
            <v>The risks and benefits of the procedure.</v>
          </cell>
        </row>
        <row r="1066">
          <cell r="I1066" t="str">
            <v>06.02.01.02</v>
          </cell>
          <cell r="J1066">
            <v>6.020102E+18</v>
          </cell>
          <cell r="K1066" t="str">
            <v>Tests and procedures performed on the donor to protect the health of the donor and the recipient.</v>
          </cell>
        </row>
        <row r="1067">
          <cell r="I1067" t="str">
            <v>06.02.01.03</v>
          </cell>
          <cell r="J1067">
            <v>6.020103E+18</v>
          </cell>
          <cell r="K1067" t="str">
            <v>The rights of the donor or legally authorized representative to review the results of such tests according to applicable laws and regulations.</v>
          </cell>
        </row>
        <row r="1068">
          <cell r="I1068" t="str">
            <v>06.02.01.04</v>
          </cell>
          <cell r="J1068">
            <v>6.020104E+18</v>
          </cell>
          <cell r="K1068" t="str">
            <v>Protection of medical information and confidentiality.</v>
          </cell>
        </row>
        <row r="1069">
          <cell r="I1069" t="str">
            <v>06.02.02</v>
          </cell>
          <cell r="J1069">
            <v>6.0202E+18</v>
          </cell>
          <cell r="K1069" t="str">
            <v>Interpretation and translation shall be performed by individuals qualified to provide these services in the clinical setting.</v>
          </cell>
        </row>
        <row r="1070">
          <cell r="I1070" t="str">
            <v>06.02.03</v>
          </cell>
          <cell r="J1070">
            <v>6.0203E+18</v>
          </cell>
          <cell r="K1070" t="str">
            <v>Family members and legally authorized representatives should not serve as interpreters or translators.</v>
          </cell>
        </row>
        <row r="1071">
          <cell r="I1071" t="str">
            <v>06.02.04</v>
          </cell>
          <cell r="J1071">
            <v>6.0204E+18</v>
          </cell>
          <cell r="K1071" t="str">
            <v>The donor shall have an opportunity to ask questions.</v>
          </cell>
        </row>
        <row r="1072">
          <cell r="I1072" t="str">
            <v>06.02.05</v>
          </cell>
          <cell r="J1072">
            <v>6.0205E+18</v>
          </cell>
          <cell r="K1072" t="str">
            <v>The donor shall have the right to refuse to donate.</v>
          </cell>
        </row>
        <row r="1073">
          <cell r="I1073" t="str">
            <v>06.02.05.01</v>
          </cell>
          <cell r="J1073">
            <v>6.020501E+18</v>
          </cell>
          <cell r="K1073" t="str">
            <v>The allogeneic donor shall be informed of the potential consequences to recipient of such refusal.</v>
          </cell>
        </row>
        <row r="1074">
          <cell r="I1074" t="str">
            <v>06.02.06</v>
          </cell>
          <cell r="J1074">
            <v>6.0206E+18</v>
          </cell>
          <cell r="K1074" t="str">
            <v>Donor informed consent for the cellular therapy product collection shall be obtained and documented by a licensed health care professional familiar with the collection procedure.</v>
          </cell>
        </row>
        <row r="1075">
          <cell r="I1075" t="str">
            <v>06.02.06.01</v>
          </cell>
          <cell r="J1075">
            <v>6.020601E+18</v>
          </cell>
          <cell r="K1075" t="str">
            <v>Informed consent from the allogeneic donor shall be obtained by a licensed health care professional who is not the primary health care professional overseeing care of the recipient.</v>
          </cell>
        </row>
        <row r="1076">
          <cell r="I1076" t="str">
            <v>06.02.07</v>
          </cell>
          <cell r="J1076">
            <v>6.0207E+18</v>
          </cell>
          <cell r="K1076" t="str">
            <v>In the case of a minor donor, informed consent shall be obtained from the donor’s legally authorized representative in accordance with applicable laws and regulations and shall be documented.</v>
          </cell>
        </row>
        <row r="1077">
          <cell r="I1077" t="str">
            <v>06.02.08</v>
          </cell>
          <cell r="J1077">
            <v>6.0208E+18</v>
          </cell>
          <cell r="K1077" t="str">
            <v>The allogeneic donor shall give informed consent and authorization prior to release of the donor’s health or other information to the recipient’s physician and/or the recipient.</v>
          </cell>
        </row>
        <row r="1078">
          <cell r="I1078" t="str">
            <v>06.02.09</v>
          </cell>
          <cell r="J1078">
            <v>6.0209E+18</v>
          </cell>
          <cell r="K1078" t="str">
            <v>Documentation of consent shall be available to the Marrow Collection Facility staff prior to the collection procedure.</v>
          </cell>
        </row>
        <row r="1079">
          <cell r="I1079" t="str">
            <v>06.03</v>
          </cell>
          <cell r="J1079">
            <v>6.03E+18</v>
          </cell>
          <cell r="K1079" t="str">
            <v>ALLOGENEIC AND AUTOLOGOUS DONOR SUITABILITY FOR CELLULAR THERAPY PRODUCT COLLECTION</v>
          </cell>
        </row>
        <row r="1080">
          <cell r="I1080" t="str">
            <v>06.03.01</v>
          </cell>
          <cell r="J1080">
            <v>6.0301E+18</v>
          </cell>
          <cell r="K1080" t="str">
            <v>There shall be criteria and evaluation policies and procedures in place to protect the safety of donors during the process of cellular therapy product collection.</v>
          </cell>
        </row>
        <row r="1081">
          <cell r="I1081" t="str">
            <v>06.03.01.01</v>
          </cell>
          <cell r="J1081">
            <v>6.030101E+18</v>
          </cell>
          <cell r="K1081" t="str">
            <v>The Marrow Collection Facility shall confirm that any abnormal findings are reported to the prospective donor with documentation in the donor record of recommendations made for follow-up care.</v>
          </cell>
        </row>
        <row r="1082">
          <cell r="I1082" t="str">
            <v>06.03.01.02</v>
          </cell>
          <cell r="J1082">
            <v>6.030102E+18</v>
          </cell>
          <cell r="K1082" t="str">
            <v>Allogeneic donor suitability shall be evaluated by a licensed health care professional who is not the primary health care professional overseeing care of the recipient.</v>
          </cell>
        </row>
        <row r="1083">
          <cell r="I1083" t="str">
            <v>06.03.01.03</v>
          </cell>
          <cell r="J1083">
            <v>6.030103E+18</v>
          </cell>
          <cell r="K1083" t="str">
            <v>Autologous donors shall be tested as required by applicable laws and regulations.</v>
          </cell>
        </row>
        <row r="1084">
          <cell r="I1084" t="str">
            <v>06.03.02</v>
          </cell>
          <cell r="J1084">
            <v>6.0302E+18</v>
          </cell>
          <cell r="K1084" t="str">
            <v>The risks of donation shall be evaluated and documented, including anesthesia for marrow collection.</v>
          </cell>
        </row>
        <row r="1085">
          <cell r="I1085" t="str">
            <v>M6.3.2</v>
          </cell>
          <cell r="J1085" t="e">
            <v>#VALUE!</v>
          </cell>
          <cell r="K1085" t="str">
            <v>The risks of donation shall be evaluated and documented, including anesthesia for marrow collection.</v>
          </cell>
        </row>
        <row r="1086">
          <cell r="I1086" t="str">
            <v>06.03.03</v>
          </cell>
          <cell r="J1086">
            <v>6.0303E+18</v>
          </cell>
          <cell r="K1086" t="str">
            <v>A pregnancy test shall be performed for all female donors with childbearing potential within seven (7) days prior to starting the donor mobilization regimen and, as applicable, within seven (7) days prior to the initiation of the recipient’s preparative regimen.</v>
          </cell>
        </row>
        <row r="1087">
          <cell r="I1087" t="str">
            <v>06.03.04</v>
          </cell>
          <cell r="J1087">
            <v>6.0304E+18</v>
          </cell>
          <cell r="K1087" t="str">
            <v>Laboratory testing of all donors shall be performed by a laboratory that is accredited, registered, or licensed in accordance with applicable laws and regulations.</v>
          </cell>
        </row>
        <row r="1088">
          <cell r="I1088" t="str">
            <v>06.03.05</v>
          </cell>
          <cell r="J1088">
            <v>6.0305E+18</v>
          </cell>
          <cell r="K1088" t="str">
            <v>The Clinical Program shall inform the Collection Facility and Processing Facility of donor test results or if any testing was not performed.</v>
          </cell>
        </row>
        <row r="1089">
          <cell r="I1089" t="str">
            <v>06.03.06</v>
          </cell>
          <cell r="J1089">
            <v>6.0306E+18</v>
          </cell>
          <cell r="K1089" t="str">
            <v>There shall be a written order from a physician specifying, at a minimum, timing and goals of collection.</v>
          </cell>
        </row>
        <row r="1090">
          <cell r="I1090" t="str">
            <v>06.03.07</v>
          </cell>
          <cell r="J1090" t="str">
            <v/>
          </cell>
          <cell r="K1090" t="str">
            <v>Collection from a donor who does not meet Clinical Program collection safety criteria shall require documentation of the rationale for his/her selection by the transplant physician. Collection staff shall document review of these donor safety issues.</v>
          </cell>
        </row>
        <row r="1091">
          <cell r="I1091" t="str">
            <v>06.03.08</v>
          </cell>
          <cell r="J1091">
            <v>6.0308E+18</v>
          </cell>
          <cell r="K1091" t="str">
            <v>There shall be written documentation of issues of donor health that pertain to the safety of the collection procedure available to the Marrow Collection Facility staff. Collection staff shall document review of these issues prior to collection.</v>
          </cell>
        </row>
        <row r="1092">
          <cell r="I1092" t="str">
            <v>06.03.09</v>
          </cell>
          <cell r="J1092">
            <v>6.0309E+18</v>
          </cell>
          <cell r="K1092" t="str">
            <v>There shall be a policy for follow-up of donors that includes routine management and the management of collection-associated adverse events.</v>
          </cell>
        </row>
        <row r="1093">
          <cell r="I1093" t="str">
            <v>M6.3.8</v>
          </cell>
          <cell r="J1093" t="e">
            <v>#VALUE!</v>
          </cell>
          <cell r="K1093" t="str">
            <v>There shall be policies or Standard Operating Procedures for follow-up of donors that includes routine management and the management of collection-associated adverse events.</v>
          </cell>
        </row>
        <row r="1094">
          <cell r="J1094" t="e">
            <v>#VALUE!</v>
          </cell>
        </row>
        <row r="1095">
          <cell r="I1095" t="str">
            <v>06.04</v>
          </cell>
          <cell r="J1095" t="str">
            <v/>
          </cell>
          <cell r="K1095" t="str">
            <v>ADDITIONAL REQUIREMENTS FOR ALLOGENEIC DONORS</v>
          </cell>
        </row>
        <row r="1096">
          <cell r="I1096" t="str">
            <v>06.04.01</v>
          </cell>
          <cell r="J1096">
            <v>6.0401E+18</v>
          </cell>
          <cell r="K1096" t="str">
            <v>A donor advocate shall be available to represent allogeneic donors who are minors or who are mentally incapacitated.</v>
          </cell>
        </row>
        <row r="1097">
          <cell r="I1097" t="str">
            <v>06.04.02</v>
          </cell>
          <cell r="J1097">
            <v>6.0402E+18</v>
          </cell>
          <cell r="K1097" t="str">
            <v>Allogeneic donor infectious disease testing shall be performed using donor screening tests approved or cleared by the governmental authority.</v>
          </cell>
        </row>
        <row r="1098">
          <cell r="I1098" t="str">
            <v>M6.4.2</v>
          </cell>
          <cell r="J1098" t="e">
            <v>#VALUE!</v>
          </cell>
          <cell r="K1098" t="str">
            <v>Allogeneic donor infectious disease testing shall be performed using licensed donor screening tests approved or cleared by the governmental authority.</v>
          </cell>
        </row>
        <row r="1099">
          <cell r="I1099" t="str">
            <v>M6.4.3</v>
          </cell>
          <cell r="J1099" t="e">
            <v>#VALUE!</v>
          </cell>
          <cell r="K1099" t="str">
            <v>The Marrow Collection Facility shall comply with B6.4.6 through B6.4.6.8 when primarily responsible for donor screening for transmissible disease.</v>
          </cell>
        </row>
        <row r="1100">
          <cell r="I1100" t="str">
            <v>M6.4.4</v>
          </cell>
          <cell r="J1100" t="e">
            <v>#VALUE!</v>
          </cell>
          <cell r="K1100" t="str">
            <v>The Marrow Collection Facility shall comply with B6.4.7 through B6.4.11 when primarily responsible for infectious and non-infectious disease testing of HPC donors.</v>
          </cell>
        </row>
        <row r="1101">
          <cell r="I1101">
            <v>7</v>
          </cell>
          <cell r="J1101">
            <v>7E+18</v>
          </cell>
          <cell r="K1101" t="str">
            <v>CODING AND LABELING OF CELLULAR THERAPY PRODUCTS</v>
          </cell>
        </row>
        <row r="1102">
          <cell r="I1102" t="str">
            <v>07.01</v>
          </cell>
          <cell r="J1102">
            <v>7.01E+18</v>
          </cell>
          <cell r="K1102" t="str">
            <v>ISBT 128 CODING AND LABELING</v>
          </cell>
        </row>
        <row r="1103">
          <cell r="I1103" t="str">
            <v>07.01.01</v>
          </cell>
          <cell r="J1103">
            <v>7.0101E+18</v>
          </cell>
          <cell r="K1103" t="str">
            <v>Cellular therapy products shall be identified according to the proper name of the product, including appropriate attributes, as defined in ISBT 128 Standard Terminology for Blood, Cellular Therapy, and Tissue Product Descriptions.</v>
          </cell>
        </row>
        <row r="1104">
          <cell r="I1104" t="str">
            <v>07.01.02</v>
          </cell>
          <cell r="J1104">
            <v>7.0102E+18</v>
          </cell>
          <cell r="K1104" t="str">
            <v>If coding and labeling technologies have not yet been implemented, the Marrow Collection Facility shall be actively implementing ISBT 128.</v>
          </cell>
        </row>
        <row r="1105">
          <cell r="I1105" t="str">
            <v>07.02</v>
          </cell>
          <cell r="J1105">
            <v>7.02E+18</v>
          </cell>
          <cell r="K1105" t="str">
            <v>LABELING OPERATIONS</v>
          </cell>
        </row>
        <row r="1106">
          <cell r="I1106" t="str">
            <v>07.02.01</v>
          </cell>
          <cell r="J1106">
            <v>7.0201E+18</v>
          </cell>
          <cell r="K1106" t="str">
            <v>Labeling operations shall be conducted in a manner adequate to prevent mislabeling or misidentification of cellular therapy products, product samples, and associated records.</v>
          </cell>
        </row>
        <row r="1107">
          <cell r="I1107" t="str">
            <v>07.02.01.01</v>
          </cell>
          <cell r="J1107">
            <v>7.020101E+18</v>
          </cell>
          <cell r="K1107" t="str">
            <v>Stocks of unused labels representing different products shall be stored in a controlled manner to prevent errors.</v>
          </cell>
        </row>
        <row r="1108">
          <cell r="I1108" t="str">
            <v>07.02.01.02</v>
          </cell>
          <cell r="J1108">
            <v>7.020102E+18</v>
          </cell>
          <cell r="K1108" t="str">
            <v>Obsolete labels shall be restricted from use.</v>
          </cell>
        </row>
        <row r="1109">
          <cell r="I1109" t="str">
            <v>07.02.02</v>
          </cell>
          <cell r="J1109">
            <v>7.0202E+18</v>
          </cell>
          <cell r="K1109" t="str">
            <v>Pre-printed labels shall be held upon receipt from the manufacturer pending review and proofing against a copy or template approved by the Marrow Collection Facility Medical Director or designee to confirm accuracy regarding identity, content, and conformity.</v>
          </cell>
        </row>
        <row r="1110">
          <cell r="I1110" t="str">
            <v>07.02.03</v>
          </cell>
          <cell r="J1110">
            <v>7.0203E+18</v>
          </cell>
          <cell r="K1110" t="str">
            <v>Print-on-demand label systems shall be validated to confirm accuracy regarding identity, content, and conformity of labels to templates approved by the Marrow Collection Facility Medical Director or designee.</v>
          </cell>
        </row>
        <row r="1111">
          <cell r="I1111" t="str">
            <v>07.02.04</v>
          </cell>
          <cell r="J1111">
            <v>7.0204E+18</v>
          </cell>
          <cell r="K1111" t="str">
            <v>A system for label version control shall be employed.</v>
          </cell>
        </row>
        <row r="1112">
          <cell r="I1112" t="str">
            <v>07.02.04.01</v>
          </cell>
          <cell r="J1112">
            <v>7.020401E+18</v>
          </cell>
          <cell r="K1112" t="str">
            <v>Representative obsolete labels shall be archived minimally for ten (10) years after the last cellular therapy product was distributed with inclusive dates of use or as defined by applicable laws and regulations, whichever is longer.</v>
          </cell>
        </row>
        <row r="1113">
          <cell r="I1113" t="str">
            <v>07.02.05</v>
          </cell>
          <cell r="J1113">
            <v>7.0205E+18</v>
          </cell>
          <cell r="K1113" t="str">
            <v>A system of checks in labeling procedures shall be used to prevent errors in transferring information to labels.</v>
          </cell>
        </row>
        <row r="1114">
          <cell r="I1114" t="str">
            <v>07.02.05.01</v>
          </cell>
          <cell r="J1114">
            <v>7.020501E+18</v>
          </cell>
          <cell r="K1114" t="str">
            <v>Cellular therapy products that are subsequently re-packaged into new containers shall be labeled with new labels before they are detached from the original container.</v>
          </cell>
        </row>
        <row r="1115">
          <cell r="I1115" t="str">
            <v>07.02.05.02</v>
          </cell>
          <cell r="J1115">
            <v>7.020502E+18</v>
          </cell>
          <cell r="K1115" t="str">
            <v>A controlled labeling procedure consistent with applicable law shall be defined and followed if container label information is transmitted electronically during a labeling process. This procedure shall include a verification step.</v>
          </cell>
        </row>
        <row r="1116">
          <cell r="I1116" t="str">
            <v>07.02.06</v>
          </cell>
          <cell r="J1116">
            <v>7.0206E+18</v>
          </cell>
          <cell r="K1116" t="str">
            <v>When the label has been affixed to the container, a sufficient area of the container shall remain uncovered to permit inspection of the contents.</v>
          </cell>
        </row>
        <row r="1117">
          <cell r="I1117" t="str">
            <v>07.02.07</v>
          </cell>
          <cell r="J1117">
            <v>7.0207E+18</v>
          </cell>
          <cell r="K1117" t="str">
            <v>The information entered on a container label shall be verified by one (1) qualified staff member using a validated process to verify the information or two (2) qualified staff members.</v>
          </cell>
        </row>
        <row r="1118">
          <cell r="I1118" t="str">
            <v>07.02.08</v>
          </cell>
          <cell r="J1118">
            <v>7.0208E+18</v>
          </cell>
          <cell r="K1118" t="str">
            <v>Labeling elements required by applicable laws and regulations shall be present.</v>
          </cell>
        </row>
        <row r="1119">
          <cell r="I1119" t="str">
            <v>07.02.09</v>
          </cell>
          <cell r="J1119">
            <v>7.0209E+18</v>
          </cell>
          <cell r="K1119" t="str">
            <v>All data fields on labels shall be completed.</v>
          </cell>
        </row>
        <row r="1120">
          <cell r="I1120" t="str">
            <v>07.02.10</v>
          </cell>
          <cell r="J1120">
            <v>7.021E+18</v>
          </cell>
          <cell r="K1120" t="str">
            <v>All labeling shall be clear, legible, and completed using ink that is indelible to all relevant agents.</v>
          </cell>
        </row>
        <row r="1121">
          <cell r="I1121" t="str">
            <v>07.02.11</v>
          </cell>
          <cell r="J1121">
            <v>7.0211E+18</v>
          </cell>
          <cell r="K1121" t="str">
            <v>Labels affixed directly to a cellular therapy product bag shall be applied using appropriate materials as defined by the applicable regulatory authority.</v>
          </cell>
        </row>
        <row r="1122">
          <cell r="I1122" t="str">
            <v>07.02.12</v>
          </cell>
          <cell r="J1122">
            <v>7.0212E+18</v>
          </cell>
          <cell r="K1122" t="str">
            <v>The label shall be validated as reliable for storage under the conditions in use.</v>
          </cell>
        </row>
        <row r="1123">
          <cell r="I1123" t="str">
            <v>07.03</v>
          </cell>
          <cell r="J1123">
            <v>7.03E+18</v>
          </cell>
          <cell r="K1123" t="str">
            <v>PRODUCT IDENTIFICATION</v>
          </cell>
        </row>
        <row r="1124">
          <cell r="I1124" t="str">
            <v>07.03.01</v>
          </cell>
          <cell r="J1124">
            <v>7.0301E+18</v>
          </cell>
          <cell r="K1124" t="str">
            <v>Each cellular therapy product collection shall be assigned a unique numeric or alphanumeric identifier by which it will be possible to trace any cellular therapy product to its donor, its recipient or final disposition, and all records.</v>
          </cell>
        </row>
        <row r="1125">
          <cell r="I1125" t="str">
            <v>07.03.01.01</v>
          </cell>
          <cell r="J1125">
            <v>7.030101E+18</v>
          </cell>
          <cell r="K1125" t="str">
            <v>The cellular therapy product, product samples, and concurrently collected samples shall be labeled with the same identifier.</v>
          </cell>
        </row>
        <row r="1126">
          <cell r="I1126" t="str">
            <v>07.03.01.02</v>
          </cell>
          <cell r="J1126">
            <v>7.030102E+18</v>
          </cell>
          <cell r="K1126" t="str">
            <v>If a single cellular therapy product is stored in more than one container, there shall be a system to identify each container.</v>
          </cell>
        </row>
        <row r="1127">
          <cell r="I1127" t="str">
            <v>07.03.01.03</v>
          </cell>
          <cell r="J1127">
            <v>7.030103E+18</v>
          </cell>
          <cell r="K1127" t="str">
            <v>Supplementary identifiers shall not obscure the original identifier.</v>
          </cell>
        </row>
        <row r="1128">
          <cell r="I1128" t="str">
            <v>07.03.01.04</v>
          </cell>
          <cell r="J1128">
            <v>7.030104E+18</v>
          </cell>
          <cell r="K1128" t="str">
            <v>The facility associated with each identifier shall be noted on the label.</v>
          </cell>
        </row>
        <row r="1129">
          <cell r="I1129" t="str">
            <v>07.04</v>
          </cell>
          <cell r="J1129">
            <v>7.04E+18</v>
          </cell>
          <cell r="K1129" t="str">
            <v>LABEL CONTENT</v>
          </cell>
        </row>
        <row r="1130">
          <cell r="I1130" t="str">
            <v>07.04.01</v>
          </cell>
          <cell r="J1130">
            <v>7.0401E+18</v>
          </cell>
          <cell r="K1130" t="str">
            <v>At the end of the cellular therapy product collection, the cellular therapy product label on the primary product container shall bear the information in the Cellular Therapy Product Labeling table in Appendix _.</v>
          </cell>
        </row>
        <row r="1131">
          <cell r="I1131" t="str">
            <v>07.04.02</v>
          </cell>
          <cell r="J1131">
            <v>7.0402E+18</v>
          </cell>
          <cell r="K1131" t="str">
            <v>Each label shall bear the appropriate biohazard and warning labels as found in the Circular of Information (COI) for the Use of Cellular Therapy Products, “Table 2. Biohazard and Warning Labels on Cellular Therapy Products Collected, Processed, and/or Administered in the United States.”</v>
          </cell>
        </row>
        <row r="1132">
          <cell r="I1132" t="str">
            <v>M7.4.4</v>
          </cell>
          <cell r="J1132" t="e">
            <v>#VALUE!</v>
          </cell>
          <cell r="K1132"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133">
          <cell r="I1133" t="str">
            <v>M7.4.3</v>
          </cell>
          <cell r="J1133" t="e">
            <v>#VALUE!</v>
          </cell>
          <cell r="K1133" t="str">
            <v>At the end of the cellular therapy product collection, the cellular therapy product label on the primary product container shall bear the information in the Cellular Therapy Product Labeling table in Appendix II.</v>
          </cell>
        </row>
        <row r="1134">
          <cell r="I1134" t="str">
            <v>07.04.03</v>
          </cell>
          <cell r="J1134" t="str">
            <v/>
          </cell>
          <cell r="K1134" t="str">
            <v>Labeling at the end of collection shall occur before the cellular therapy product bag is removed from the proximity of the donor.</v>
          </cell>
        </row>
        <row r="1135">
          <cell r="I1135" t="str">
            <v>M7.4.2</v>
          </cell>
          <cell r="J1135" t="e">
            <v>#VALUE!</v>
          </cell>
          <cell r="K1135" t="str">
            <v>Labeling at the end of collection shall occur before the cellular therapy product bag is removed from the proximity of the donor.</v>
          </cell>
        </row>
        <row r="1136">
          <cell r="I1136" t="str">
            <v>07.04.04</v>
          </cell>
          <cell r="J1136" t="str">
            <v/>
          </cell>
          <cell r="K1136" t="str">
            <v>Cellular therapy products collected in or designated for use in the U.S. shall be accompanied by the elements listed in the Accompanying Documents at Distribution table in Appendix _ at the time of distribution.</v>
          </cell>
        </row>
        <row r="1137">
          <cell r="I1137" t="str">
            <v>M7.4.5</v>
          </cell>
          <cell r="J1137" t="e">
            <v>#VALUE!</v>
          </cell>
          <cell r="K1137" t="str">
            <v>A cellular therapy product collected in or designated for use in the U.S. shall be accompanied by the elements listed in the Accompanying Documentation table in Appendix IV at the time it leaves the control of the Marrow Collection Facility.</v>
          </cell>
        </row>
        <row r="1138">
          <cell r="J1138" t="e">
            <v>#VALUE!</v>
          </cell>
        </row>
        <row r="1139">
          <cell r="I1139" t="str">
            <v>07.04.05</v>
          </cell>
          <cell r="J1139">
            <v>7.0405E+18</v>
          </cell>
          <cell r="K1139" t="str">
            <v>For cellular therapy products distributed before completion of donor eligibility determination, there shall be documentation that donor eligibility determination was completed during or after the use of the product.</v>
          </cell>
        </row>
        <row r="1140">
          <cell r="I1140" t="str">
            <v>M7.4.7</v>
          </cell>
          <cell r="J1140" t="e">
            <v>#VALUE!</v>
          </cell>
          <cell r="K1140" t="str">
            <v>For cellular therapy products distributed before completion of donor eligibility determination, there shall be documentation that donor eligibility determination was completed during or after the use of the product.</v>
          </cell>
        </row>
        <row r="1141">
          <cell r="J1141" t="e">
            <v>#VALUE!</v>
          </cell>
        </row>
        <row r="1142">
          <cell r="I1142" t="str">
            <v>07.04.06</v>
          </cell>
          <cell r="J1142" t="str">
            <v/>
          </cell>
          <cell r="K1142" t="str">
            <v>Cellular therapy products distributed for nonclinical purposes shall be labeled with the statement, “For Nonclinical Use Only.”</v>
          </cell>
        </row>
        <row r="1143">
          <cell r="I1143">
            <v>8</v>
          </cell>
          <cell r="J1143">
            <v>8E+18</v>
          </cell>
          <cell r="K1143" t="str">
            <v>PROCESS CONTROLS</v>
          </cell>
        </row>
        <row r="1144">
          <cell r="I1144" t="str">
            <v>08.01</v>
          </cell>
          <cell r="J1144">
            <v>8.01E+18</v>
          </cell>
          <cell r="K1144" t="str">
            <v>Collection of cellular therapy products shall be performed according to written collection procedures.</v>
          </cell>
        </row>
        <row r="1145">
          <cell r="I1145" t="str">
            <v>08.02</v>
          </cell>
          <cell r="J1145">
            <v>8.02E+18</v>
          </cell>
          <cell r="K1145" t="str">
            <v>There shall be a process for inventory control that encompasses equipment, reagents, supplies, and labels.</v>
          </cell>
        </row>
        <row r="1146">
          <cell r="I1146" t="str">
            <v>08.02.01</v>
          </cell>
          <cell r="J1146">
            <v>8.0201E+18</v>
          </cell>
          <cell r="K1146" t="str">
            <v>There shall be a system to uniquely identify and track and trace all critical equipment, reagents, supplies, and labels used in the collection of cellular therapy products.</v>
          </cell>
        </row>
        <row r="1147">
          <cell r="I1147" t="str">
            <v>08.02.02</v>
          </cell>
          <cell r="J1147">
            <v>8.0202E+18</v>
          </cell>
          <cell r="K1147" t="str">
            <v>Each supply and reagent used to collect cellular therapy products shall be visually examined at receipt and prior to use for damage or evidence of contamination.</v>
          </cell>
        </row>
        <row r="1148">
          <cell r="I1148" t="str">
            <v>08.02.03</v>
          </cell>
          <cell r="J1148">
            <v>8.0203E+18</v>
          </cell>
          <cell r="K1148" t="str">
            <v>Supplies and reagents coming into contact with cellular therapy products during collection shall be sterile and of the appropriate grade for the intended use.</v>
          </cell>
        </row>
        <row r="1149">
          <cell r="I1149" t="str">
            <v>08.03</v>
          </cell>
          <cell r="J1149">
            <v>8.03E+18</v>
          </cell>
          <cell r="K1149" t="str">
            <v>Equipment for the marrow collection procedure shall conform to applicable laws and regulations.</v>
          </cell>
        </row>
        <row r="1150">
          <cell r="I1150" t="str">
            <v>08.04</v>
          </cell>
          <cell r="J1150">
            <v>8.04E+18</v>
          </cell>
          <cell r="K1150" t="str">
            <v>Autologous and/or CMV-appropriate and irradiated blood components shall be available during the marrow collection procedure for all donors.</v>
          </cell>
        </row>
        <row r="1151">
          <cell r="I1151" t="str">
            <v>M8.4</v>
          </cell>
          <cell r="J1151" t="e">
            <v>#VALUE!</v>
          </cell>
          <cell r="K1151" t="str">
            <v>Autologous or CMV-appropriate and irradiated blood components shall be available during the marrow collection procedure for all donors.</v>
          </cell>
        </row>
        <row r="1152">
          <cell r="I1152" t="str">
            <v>08.05</v>
          </cell>
          <cell r="J1152">
            <v>8.05E+18</v>
          </cell>
          <cell r="K1152" t="str">
            <v>Before cell collection is undertaken, there shall be a written order from a physician specifying, at a minimum, timing and goals of collection.</v>
          </cell>
        </row>
        <row r="1153">
          <cell r="I1153" t="str">
            <v>08.06</v>
          </cell>
          <cell r="J1153">
            <v>8.06E+18</v>
          </cell>
          <cell r="K1153" t="str">
            <v>There shall be peripheral blood count criteria to proceed with collection.</v>
          </cell>
        </row>
        <row r="1154">
          <cell r="I1154" t="str">
            <v>08.07</v>
          </cell>
          <cell r="J1154">
            <v>8.07E+18</v>
          </cell>
          <cell r="K1154" t="str">
            <v>There shall be written documentation of an assessment of donor suitability for the collection procedure performed by a qualified person immediately prior to each collection procedure.</v>
          </cell>
        </row>
        <row r="1155">
          <cell r="I1155" t="str">
            <v>08.08</v>
          </cell>
          <cell r="J1155">
            <v>8.08E+18</v>
          </cell>
          <cell r="K1155" t="str">
            <v>General or regional anesthesia, if required, shall be performed or supervised by a licensed, specialist-certified anesthesiologist.</v>
          </cell>
        </row>
        <row r="1156">
          <cell r="I1156" t="str">
            <v>08.09</v>
          </cell>
          <cell r="J1156">
            <v>8.09E+18</v>
          </cell>
          <cell r="K1156" t="str">
            <v>Administration of mobilization agents shall be under the supervision of a licensed health care professional experienced in their administration and management of complications in persons receiving these agents.</v>
          </cell>
        </row>
        <row r="1157">
          <cell r="I1157" t="str">
            <v>08.10</v>
          </cell>
          <cell r="J1157">
            <v>8.1E+18</v>
          </cell>
          <cell r="K1157" t="str">
            <v>The Marrow Collection Facility shall utilize a process for assessing the quality of cellular therapy products to confirm product safety, viability, and integrity and to document that products meet predetermined release specifications. Results of all such assessments shall become part of the permanent record of the product collected.</v>
          </cell>
        </row>
        <row r="1158">
          <cell r="I1158" t="str">
            <v>08.10.01</v>
          </cell>
          <cell r="J1158">
            <v>8.1001E+18</v>
          </cell>
          <cell r="K1158" t="str">
            <v>Methods for collection shall include a process for controlling and monitoring the collection of cellular therapy products to confirm products meet predetermined release specifications.</v>
          </cell>
        </row>
        <row r="1159">
          <cell r="I1159" t="str">
            <v>08.10.02</v>
          </cell>
          <cell r="J1159">
            <v>8.1002E+18</v>
          </cell>
          <cell r="K1159" t="str">
            <v>Methods for collection shall employ procedures validated to result in acceptable cell viability and recovery.</v>
          </cell>
        </row>
        <row r="1160">
          <cell r="I1160" t="str">
            <v>08.11</v>
          </cell>
          <cell r="J1160">
            <v>8.11E+18</v>
          </cell>
          <cell r="K1160" t="str">
            <v>Collection methods shall employ aseptic technique so that cellular therapy products do not become contaminated during collection.</v>
          </cell>
        </row>
        <row r="1161">
          <cell r="I1161" t="str">
            <v>08.12</v>
          </cell>
          <cell r="J1161">
            <v>8.12E+18</v>
          </cell>
          <cell r="K1161" t="str">
            <v>Collection methods for pediatric donors shall employ appropriate age and size adjustments to the procedures.</v>
          </cell>
        </row>
        <row r="1162">
          <cell r="I1162" t="str">
            <v>08.13</v>
          </cell>
          <cell r="J1162">
            <v>8.13E+18</v>
          </cell>
          <cell r="K1162" t="str">
            <v>Cellular therapy products shall be packaged in a closed sterile transfer pack appropriate for blood or marrow products.</v>
          </cell>
        </row>
        <row r="1163">
          <cell r="I1163" t="str">
            <v>08.14</v>
          </cell>
          <cell r="J1163">
            <v>8.14E+18</v>
          </cell>
          <cell r="K1163" t="str">
            <v>HPC, Marrow products shall be filtered to remove particulate material prior to final packaging, distribution, or administration using filters that are non-reactive with blood.</v>
          </cell>
        </row>
        <row r="1164">
          <cell r="I1164" t="str">
            <v>08.15</v>
          </cell>
          <cell r="J1164">
            <v>8.15E+18</v>
          </cell>
          <cell r="K1164" t="str">
            <v>Records shall be made concurrently with each step of collection of each cellular therapy product in such a way that all steps may be accurately traced.</v>
          </cell>
        </row>
        <row r="1165">
          <cell r="I1165" t="str">
            <v>08.15.01</v>
          </cell>
          <cell r="J1165">
            <v>8.1501E+18</v>
          </cell>
          <cell r="K1165" t="str">
            <v>Records shall identify the person immediately responsible for each significant step, including dates and times, where appropriate.</v>
          </cell>
        </row>
        <row r="1166">
          <cell r="I1166">
            <v>9</v>
          </cell>
          <cell r="J1166">
            <v>9E+18</v>
          </cell>
          <cell r="K1166" t="str">
            <v>CELLULAR THERAPY PRODUCT STORAGE</v>
          </cell>
        </row>
        <row r="1167">
          <cell r="I1167" t="str">
            <v>09.01</v>
          </cell>
          <cell r="J1167">
            <v>9.01E+18</v>
          </cell>
          <cell r="K1167" t="str">
            <v>Marrow Collection Facilities shall control storage areas to prevent mix-ups, deterioration, contamination, cross-contamination, and improper release or distribution of products.</v>
          </cell>
        </row>
        <row r="1168">
          <cell r="I1168" t="str">
            <v>09.02</v>
          </cell>
          <cell r="J1168">
            <v>9.02E+18</v>
          </cell>
          <cell r="K1168" t="str">
            <v>Marrow Collection Facilities shall establish policies for the duration and conditions of short-term storage prior to distribution to a Processing Facility or Clinical Program.</v>
          </cell>
        </row>
        <row r="1169">
          <cell r="I1169">
            <v>10</v>
          </cell>
          <cell r="J1169">
            <v>1E+19</v>
          </cell>
          <cell r="K1169" t="str">
            <v>CELLULAR THERAPY PRODUCT TRANSPORTATION AND SHIPPING</v>
          </cell>
        </row>
        <row r="1170">
          <cell r="I1170" t="str">
            <v>10.01</v>
          </cell>
          <cell r="J1170">
            <v>1.001E+19</v>
          </cell>
          <cell r="K1170" t="str">
            <v>Procedures for transportation and shipping of the cellular therapy product shall be designed to protect the integrity of the product and the health and safety of individuals in the immediate area.</v>
          </cell>
        </row>
        <row r="1171">
          <cell r="I1171" t="str">
            <v>10.02</v>
          </cell>
          <cell r="J1171">
            <v>1.002E+19</v>
          </cell>
          <cell r="K1171" t="str">
            <v>The primary cellular therapy product container shall be placed in a secondary container that is sealed to prevent leakage.</v>
          </cell>
        </row>
        <row r="1172">
          <cell r="I1172" t="str">
            <v>10.03</v>
          </cell>
          <cell r="J1172">
            <v>1.003E+19</v>
          </cell>
          <cell r="K1172" t="str">
            <v>The cellular therapy product shall be transported and/or shipped to the Processing Facility in a validated container at a temperature defined in a Standard Operating Procedure.</v>
          </cell>
        </row>
        <row r="1173">
          <cell r="I1173" t="str">
            <v>10.03.01</v>
          </cell>
          <cell r="J1173">
            <v>1.00301E+19</v>
          </cell>
          <cell r="K1173" t="str">
            <v>Cellular therapy products that are transported and/or shipped from the collection site to the Processing Facility shall be transported and/or shipped in an outer container made of material adequate to withstand leakage of contents, impact shocks, pressure changes, temperature changes, puncture, and other conditions incident to ordinary handling.</v>
          </cell>
        </row>
        <row r="1174">
          <cell r="I1174" t="str">
            <v>10.03.02</v>
          </cell>
          <cell r="J1174">
            <v>1.00302E+19</v>
          </cell>
          <cell r="K1174" t="str">
            <v>If the intended recipient has received high-dose therapy, the cellular therapy product shall be transported.</v>
          </cell>
        </row>
        <row r="1175">
          <cell r="I1175" t="str">
            <v>10.04</v>
          </cell>
          <cell r="J1175">
            <v>1.004E+19</v>
          </cell>
          <cell r="K1175" t="str">
            <v>The cellular therapy product shall be transported and/or shipped with required accompanying records as defined in the transportation and shipping procedure and in compliance with CM7.4.4 and CM7.4.5.</v>
          </cell>
        </row>
        <row r="1176">
          <cell r="I1176" t="str">
            <v>10.05</v>
          </cell>
          <cell r="J1176">
            <v>1.005E+19</v>
          </cell>
          <cell r="K1176" t="str">
            <v>There shall be a record of the date and time of cellular therapy product distribution.</v>
          </cell>
        </row>
        <row r="1177">
          <cell r="I1177">
            <v>11</v>
          </cell>
          <cell r="J1177">
            <v>1.1E+19</v>
          </cell>
          <cell r="K1177" t="str">
            <v>RECORDS</v>
          </cell>
        </row>
        <row r="1178">
          <cell r="I1178" t="str">
            <v>11.01</v>
          </cell>
          <cell r="J1178">
            <v>1.101E+19</v>
          </cell>
          <cell r="K1178" t="str">
            <v>The Marrow Collection Facility shall comply with B10 if it operates independently of a Clinical Program.</v>
          </cell>
        </row>
        <row r="1179">
          <cell r="I1179">
            <v>12</v>
          </cell>
          <cell r="J1179">
            <v>1.2E+19</v>
          </cell>
          <cell r="K1179" t="str">
            <v>DIRECT DISTRIBUTION TO CLINICAL PROGRAM</v>
          </cell>
        </row>
        <row r="1180">
          <cell r="I1180" t="str">
            <v>12.01</v>
          </cell>
          <cell r="J1180">
            <v>1.201E+19</v>
          </cell>
          <cell r="K1180" t="str">
            <v>Where cellular therapy products are distributed directly from the Marrow Collection Facility to the Clinical Program for administration or subsequent processing, the Standards related to labeling, documentation, distribution, transportation, and recordkeeping in Sections D7, D10, D11, D13, and the Appendices apply.</v>
          </cell>
        </row>
        <row r="1181">
          <cell r="I1181">
            <v>1</v>
          </cell>
          <cell r="J1181">
            <v>1E+18</v>
          </cell>
          <cell r="K1181" t="str">
            <v>GENERAL</v>
          </cell>
        </row>
        <row r="1182">
          <cell r="I1182" t="str">
            <v>01.01</v>
          </cell>
          <cell r="J1182">
            <v>1.01E+18</v>
          </cell>
          <cell r="K1182" t="str">
            <v>These Standards apply to all processing, storage, and distribution activities performed in the Processing Facility on cellular therapy products obtained from living donors.</v>
          </cell>
        </row>
        <row r="1183">
          <cell r="I1183" t="str">
            <v>01.02</v>
          </cell>
          <cell r="J1183">
            <v>1.02E+18</v>
          </cell>
          <cell r="K1183" t="str">
            <v>The Processing Facility shall abide by all applicable laws and regulations.</v>
          </cell>
        </row>
        <row r="1184">
          <cell r="I1184" t="str">
            <v>01.02.01</v>
          </cell>
          <cell r="J1184">
            <v>1.0201E+18</v>
          </cell>
          <cell r="K1184" t="str">
            <v>The Processing Facility shall be licensed, registered, or accredited as required by the appropriate governmental authorities for the activities performed.</v>
          </cell>
        </row>
        <row r="1185">
          <cell r="I1185" t="str">
            <v>01.03</v>
          </cell>
          <cell r="J1185">
            <v>1.03E+18</v>
          </cell>
          <cell r="K1185" t="str">
            <v>The Processing Facility shall have a Processing Facility Director, a Processing Facility Medical Director and Quality Manager, at least one designated staff member actively performing cellular therapy product processing. This team shall have been in place for at least twelve (12) months preceding initial accreditation.</v>
          </cell>
        </row>
        <row r="1186">
          <cell r="I1186">
            <v>2</v>
          </cell>
          <cell r="J1186">
            <v>2E+18</v>
          </cell>
          <cell r="K1186" t="str">
            <v>PROCESSING FACILITY</v>
          </cell>
        </row>
        <row r="1187">
          <cell r="I1187" t="str">
            <v>02.01</v>
          </cell>
          <cell r="J1187">
            <v>2.01E+18</v>
          </cell>
          <cell r="K1187" t="str">
            <v>The Processing Facility shall be of adequate space, design, and location for the intended procedures.</v>
          </cell>
        </row>
        <row r="1188">
          <cell r="I1188" t="str">
            <v>02.01.01</v>
          </cell>
          <cell r="J1188">
            <v>2.0101E+18</v>
          </cell>
          <cell r="K1188" t="str">
            <v>The Processing Facility shall provide adequate lighting, ventilation, and access to sinks to prevent the introduction, transmission, or spread of communicable disease.</v>
          </cell>
        </row>
        <row r="1189">
          <cell r="I1189" t="str">
            <v>02.01.02</v>
          </cell>
          <cell r="J1189">
            <v>2.0102E+18</v>
          </cell>
          <cell r="K1189" t="str">
            <v>Oxygen sensors shall be appropriately placed and utilized in areas where liquid nitrogen is present.</v>
          </cell>
        </row>
        <row r="1190">
          <cell r="I1190" t="str">
            <v>02.01.03</v>
          </cell>
          <cell r="J1190">
            <v>2.0103E+18</v>
          </cell>
          <cell r="K1190" t="str">
            <v>The Processing Facility shall be secure to prevent the entrance of unauthorized personnel.</v>
          </cell>
        </row>
        <row r="1191">
          <cell r="I1191" t="str">
            <v>02.01.04</v>
          </cell>
          <cell r="J1191">
            <v>2.0104E+18</v>
          </cell>
          <cell r="K1191" t="str">
            <v>The Processing Facility shall be divided into defined areas of adequate size to prevent improper labeling, mix-ups, contamination, or cross-contamination of cellular therapy products.</v>
          </cell>
        </row>
        <row r="1192">
          <cell r="I1192" t="str">
            <v>02.01.05</v>
          </cell>
          <cell r="J1192">
            <v>2.0105E+18</v>
          </cell>
          <cell r="K1192" t="str">
            <v>There shall be a process to control storage areas to prevent mix-ups, contamination, and cross-contamination of all cellular therapy products prior to release or distribution.</v>
          </cell>
        </row>
        <row r="1193">
          <cell r="I1193" t="str">
            <v>02.02</v>
          </cell>
          <cell r="J1193">
            <v>2.02E+18</v>
          </cell>
          <cell r="K1193" t="str">
            <v>Processing Facility parameters and environmental conditions shall be controlled to protect the safety and comfort of personnel.</v>
          </cell>
        </row>
        <row r="1194">
          <cell r="I1194" t="str">
            <v>02.03</v>
          </cell>
          <cell r="J1194">
            <v>2.03E+18</v>
          </cell>
          <cell r="K1194" t="str">
            <v>Critical facility parameters that may affect processing, storage, or distribution, including temperature and humidity at a minimum, shall be assessed for risk to the cellular therapy product.</v>
          </cell>
        </row>
        <row r="1195">
          <cell r="I1195" t="str">
            <v>D2.3</v>
          </cell>
          <cell r="J1195" t="e">
            <v>#VALUE!</v>
          </cell>
          <cell r="K1195" t="str">
            <v>There shall be a written assessment of critical facility parameters that may affect processing, storage, or distribution.</v>
          </cell>
        </row>
        <row r="1196">
          <cell r="I1196" t="str">
            <v>02.03.01</v>
          </cell>
          <cell r="J1196">
            <v>2.0301E+18</v>
          </cell>
          <cell r="K1196" t="str">
            <v>Critical facility parameters identified to be a risk to the cellular therapy product shall be controlled, monitored, and recorded.</v>
          </cell>
        </row>
        <row r="1197">
          <cell r="I1197" t="str">
            <v>02.04</v>
          </cell>
          <cell r="J1197">
            <v>2.04E+18</v>
          </cell>
          <cell r="K1197" t="str">
            <v>When using procedures that may result in contamination or cross-contamination of cellular therapy products or when performing more than minimal manipulation, critical environmental conditions shall be controlled, monitored, and recorded where appropriate for air quality and surface contaminates.</v>
          </cell>
        </row>
        <row r="1198">
          <cell r="J1198" t="e">
            <v>#VALUE!</v>
          </cell>
          <cell r="K1198" t="str">
            <v>See D2.4</v>
          </cell>
        </row>
        <row r="1199">
          <cell r="I1199" t="str">
            <v>02.04.01</v>
          </cell>
          <cell r="J1199" t="str">
            <v/>
          </cell>
          <cell r="K1199" t="str">
            <v>The Processing Facility shall qualify environmental control systems and validate cleaning and sanitation procedures appropriate for the environmental classification and degree of manipulation performed.</v>
          </cell>
        </row>
        <row r="1200">
          <cell r="I1200" t="str">
            <v>02.05</v>
          </cell>
          <cell r="J1200">
            <v>2.05E+18</v>
          </cell>
          <cell r="K1200" t="str">
            <v>The Processing Facility shall document facility cleaning and sanitation and maintain order sufficient to achieve adequate conditions for operations.</v>
          </cell>
        </row>
        <row r="1201">
          <cell r="I1201" t="str">
            <v>02.06</v>
          </cell>
          <cell r="J1201">
            <v>2.06E+18</v>
          </cell>
          <cell r="K1201" t="str">
            <v>There shall be adequate equipment and materials for the procedures performed.</v>
          </cell>
        </row>
        <row r="1202">
          <cell r="I1202" t="str">
            <v>D2.5</v>
          </cell>
          <cell r="J1202" t="e">
            <v>#VALUE!</v>
          </cell>
          <cell r="K1202" t="str">
            <v>There shall be adequate equipment and materials for the procedures performed.</v>
          </cell>
        </row>
        <row r="1203">
          <cell r="I1203" t="str">
            <v>02.07</v>
          </cell>
          <cell r="J1203" t="str">
            <v/>
          </cell>
          <cell r="K1203" t="str">
            <v>The Processing Facility shall be operated in a manner designed to minimize risks to the health and safety of employees, patients, donors, visitors, and volunteers.</v>
          </cell>
        </row>
        <row r="1204">
          <cell r="I1204" t="str">
            <v>02.08</v>
          </cell>
          <cell r="J1204">
            <v>2.08E+18</v>
          </cell>
          <cell r="K1204" t="str">
            <v>The Processing Facility shall have a written safety manual that includes instructions for action in case of exposure, as applicable, to liquid nitrogen; communicable disease; and to chemical, biological, or radiological hazards.</v>
          </cell>
        </row>
        <row r="1205">
          <cell r="I1205" t="str">
            <v>02.09</v>
          </cell>
          <cell r="J1205">
            <v>2.09E+18</v>
          </cell>
          <cell r="K1205" t="str">
            <v>All waste generated by the Processing Facility activities shall be disposed of in a manner that minimizes any hazard to facility personnel and to the environment in accordance with applicable laws and regulations.</v>
          </cell>
        </row>
        <row r="1206">
          <cell r="I1206" t="str">
            <v>D2.8</v>
          </cell>
          <cell r="J1206" t="e">
            <v>#VALUE!</v>
          </cell>
          <cell r="K1206" t="str">
            <v>See D2.5</v>
          </cell>
        </row>
        <row r="1207">
          <cell r="I1207" t="str">
            <v>02.10</v>
          </cell>
          <cell r="J1207" t="str">
            <v/>
          </cell>
          <cell r="K1207" t="str">
            <v>Gloves and protective clothing shall be worn while handling biological specimens. Such protective clothing shall not be worn outside the work area.</v>
          </cell>
        </row>
        <row r="1208">
          <cell r="I1208">
            <v>3</v>
          </cell>
          <cell r="J1208">
            <v>3E+18</v>
          </cell>
          <cell r="K1208" t="str">
            <v>PERSONNEL</v>
          </cell>
        </row>
        <row r="1209">
          <cell r="I1209" t="str">
            <v>03.01</v>
          </cell>
          <cell r="J1209">
            <v>3.01E+18</v>
          </cell>
          <cell r="K1209" t="str">
            <v>PROCESSING FACILITY DIRECTOR</v>
          </cell>
        </row>
        <row r="1210">
          <cell r="I1210" t="str">
            <v>03.01.01</v>
          </cell>
          <cell r="J1210">
            <v>3.0101E+18</v>
          </cell>
          <cell r="K1210" t="str">
            <v>There shall be a Processing Facility Director with a medical degree, doctoral degree, or equivalent degree in a relevant science, qualified by a minimum of two (2) years training and experience for the scope of activities carried out in the Processing Facility.</v>
          </cell>
        </row>
        <row r="1211">
          <cell r="I1211" t="str">
            <v>03.01.02</v>
          </cell>
          <cell r="J1211">
            <v>3.0102E+18</v>
          </cell>
          <cell r="K1211" t="str">
            <v>The Processing Facility Director shall be responsible for all procedures, administrative operations, and the Quality Management Program of the Processing Facility, including compliance with these Standards and other applicable laws and regulations.</v>
          </cell>
        </row>
        <row r="1212">
          <cell r="I1212" t="str">
            <v>D3.1.2</v>
          </cell>
          <cell r="J1212" t="e">
            <v>#VALUE!</v>
          </cell>
          <cell r="K1212" t="str">
            <v>The Processing Facility Director shall be responsible for all Standard Operating Procedures, administrative operations, and the Quality Management Program of the Processing Facility, including compliance with these Standards and applicable laws and regulations.</v>
          </cell>
        </row>
        <row r="1213">
          <cell r="I1213" t="str">
            <v>03.01.03</v>
          </cell>
          <cell r="J1213">
            <v>3.0103E+18</v>
          </cell>
          <cell r="K1213" t="str">
            <v>The Processing Facility Director shall participate in ten (10) hours of educational activities related to cellular therapy annually at a minimum.</v>
          </cell>
        </row>
        <row r="1214">
          <cell r="I1214" t="str">
            <v>03.01.03.01</v>
          </cell>
          <cell r="J1214">
            <v>3.010301E+18</v>
          </cell>
          <cell r="K1214" t="str">
            <v>Continuing education shall include, but is not limited to, activities related to the field of HPC transplantation and processing.</v>
          </cell>
        </row>
        <row r="1215">
          <cell r="I1215" t="str">
            <v>03.02</v>
          </cell>
          <cell r="J1215">
            <v>3.02E+18</v>
          </cell>
          <cell r="K1215" t="str">
            <v>PROCESSING FACILITY MEDICAL DIRECTOR</v>
          </cell>
        </row>
        <row r="1216">
          <cell r="I1216" t="str">
            <v>03.02.01</v>
          </cell>
          <cell r="J1216">
            <v>3.0201E+18</v>
          </cell>
          <cell r="K1216" t="str">
            <v>There shall be a Processing Facility Medical Director who is a licensed or certified physician with a minimum of two (2) years postgraduate training and practical and relevant experience for the scope of activities carried out in the preparation and clinical use of cellular therapy products.</v>
          </cell>
        </row>
        <row r="1217">
          <cell r="I1217" t="str">
            <v>03.02.02</v>
          </cell>
          <cell r="J1217">
            <v>3.0202E+18</v>
          </cell>
          <cell r="K1217" t="str">
            <v>The Processing Facility Medical Director or designee shall be directly responsible for all medical aspects related to the Processing Facility.</v>
          </cell>
        </row>
        <row r="1218">
          <cell r="I1218" t="str">
            <v>D3.2.2</v>
          </cell>
          <cell r="J1218" t="e">
            <v>#VALUE!</v>
          </cell>
          <cell r="K1218" t="str">
            <v>The Processing Facility Medical Director or designee shall be directly responsible for all medical aspects related to the Processing Facility.</v>
          </cell>
        </row>
        <row r="1219">
          <cell r="I1219" t="str">
            <v>03.02.03</v>
          </cell>
          <cell r="J1219">
            <v>3.0203E+18</v>
          </cell>
          <cell r="K1219" t="str">
            <v>The Processing Facility Medical Director shall participate in ten (10) hours of educational activities related to cellular therapy annually at a minimum.</v>
          </cell>
        </row>
        <row r="1220">
          <cell r="I1220" t="str">
            <v>03.02.03.01</v>
          </cell>
          <cell r="J1220">
            <v>3.020301E+18</v>
          </cell>
          <cell r="K1220" t="str">
            <v>Continuing education shall include, but is not limited to, activities related to the field of HPC transplantation and processing.</v>
          </cell>
        </row>
        <row r="1221">
          <cell r="I1221" t="str">
            <v>03.03</v>
          </cell>
          <cell r="J1221">
            <v>3.03E+18</v>
          </cell>
          <cell r="K1221" t="str">
            <v>QUALITY MANAGER</v>
          </cell>
        </row>
        <row r="1222">
          <cell r="I1222" t="str">
            <v>03.03.01</v>
          </cell>
          <cell r="J1222">
            <v>3.0301E+18</v>
          </cell>
          <cell r="K1222" t="str">
            <v>There shall be a Processing Facility Quality Manager to establish and maintain systems to review, modify, and approve all policies and procedures intended to monitor compliance with these Standards and/or the performance of the Processing Facility.</v>
          </cell>
        </row>
        <row r="1223">
          <cell r="I1223" t="str">
            <v>3.3.2</v>
          </cell>
          <cell r="J1223">
            <v>3.0302E+18</v>
          </cell>
          <cell r="K1223" t="str">
            <v>The Processing Facility Quality Manager should have a reporting structure independent of cellular therapy product manufacturing.</v>
          </cell>
        </row>
        <row r="1224">
          <cell r="I1224" t="str">
            <v>03.03.03</v>
          </cell>
          <cell r="J1224">
            <v>3.0303E+18</v>
          </cell>
          <cell r="K1224" t="str">
            <v>The Processing Facility Quality Manager shall participate in ten (10) hours of educational activities related to cellular therapy processing and/or quality management annually at a minimum.</v>
          </cell>
        </row>
        <row r="1225">
          <cell r="I1225" t="str">
            <v>03.03.03.01</v>
          </cell>
          <cell r="J1225">
            <v>3.030301E+18</v>
          </cell>
          <cell r="K1225" t="str">
            <v>Continuing education shall include, but is not limited to, activities related to the field of HPC transplantation.</v>
          </cell>
        </row>
        <row r="1226">
          <cell r="I1226" t="str">
            <v>03.04</v>
          </cell>
          <cell r="J1226">
            <v>3.04E+18</v>
          </cell>
          <cell r="K1226" t="str">
            <v>STAFF</v>
          </cell>
        </row>
        <row r="1227">
          <cell r="I1227" t="str">
            <v>03.04.01</v>
          </cell>
          <cell r="J1227">
            <v>3.0401E+18</v>
          </cell>
          <cell r="K1227" t="str">
            <v>The number of trained processing personnel shall be adequate for the number of procedures performed and shall include a minimum of one designated trained individual with an identified trained backup to maintain sufficient coverage.</v>
          </cell>
        </row>
        <row r="1228">
          <cell r="I1228">
            <v>4</v>
          </cell>
          <cell r="J1228">
            <v>4E+18</v>
          </cell>
          <cell r="K1228" t="str">
            <v>QUALITY MANAGEMENT</v>
          </cell>
        </row>
        <row r="1229">
          <cell r="I1229" t="str">
            <v>D4</v>
          </cell>
          <cell r="J1229" t="e">
            <v>#VALUE!</v>
          </cell>
          <cell r="K1229" t="str">
            <v>QUALITY MANAGEMENT</v>
          </cell>
        </row>
        <row r="1230">
          <cell r="I1230" t="str">
            <v>04.01</v>
          </cell>
          <cell r="J1230">
            <v>4.01E+18</v>
          </cell>
          <cell r="K1230" t="str">
            <v>The Processing Facility Director or designee shall have authority over and responsibility for ensuring that the Quality Management Program is effectively established and maintained.</v>
          </cell>
        </row>
        <row r="1231">
          <cell r="I1231" t="str">
            <v>04.01.01</v>
          </cell>
          <cell r="J1231">
            <v>4.0101E+18</v>
          </cell>
          <cell r="K1231" t="str">
            <v>The Processing Facility Director or designee shall annually review the effectiveness of the Quality Management Program. Documentation of the review findings shall be provided to the Clinical Program Director.</v>
          </cell>
        </row>
        <row r="1232">
          <cell r="I1232" t="str">
            <v>04.02</v>
          </cell>
          <cell r="J1232">
            <v>4.02E+18</v>
          </cell>
          <cell r="K1232" t="str">
            <v>The Processing Facility shall establish and maintain a written Quality Management Plan.</v>
          </cell>
        </row>
        <row r="1233">
          <cell r="I1233" t="str">
            <v>04.02.01</v>
          </cell>
          <cell r="J1233">
            <v>4.0201E+18</v>
          </cell>
          <cell r="K1233" t="str">
            <v>The Processing Facility Director or designee shall be responsible for the Quality Management Plan as it pertains to the Processing Facility.</v>
          </cell>
        </row>
        <row r="1234">
          <cell r="I1234" t="str">
            <v>04.02.02</v>
          </cell>
          <cell r="J1234">
            <v>4.0202E+18</v>
          </cell>
          <cell r="K1234" t="str">
            <v>The Processing Facility Director or designee shall review and report to staff quality management activities, at a minimum, quarterly.</v>
          </cell>
        </row>
        <row r="1235">
          <cell r="I1235" t="str">
            <v>04.02.03</v>
          </cell>
          <cell r="J1235" t="str">
            <v/>
          </cell>
          <cell r="K1235" t="str">
            <v>The Processing Facility Director or designee shall not have oversight of his/her own work if this person also performs other tasks in the Processing Facility.</v>
          </cell>
        </row>
        <row r="1236">
          <cell r="I1236" t="str">
            <v>04.03</v>
          </cell>
          <cell r="J1236">
            <v>4.03E+18</v>
          </cell>
          <cell r="K1236" t="str">
            <v>The Quality Management Plan shall include, or summarize and reference, an organizational chart of key positions and functions within the Processing Facility.</v>
          </cell>
        </row>
        <row r="1237">
          <cell r="I1237" t="str">
            <v>04.03.01</v>
          </cell>
          <cell r="J1237">
            <v>4.0301E+18</v>
          </cell>
          <cell r="K1237" t="str">
            <v>The Quality Management Plan shall include a description of how these key positions interact to implement the quality management activities.</v>
          </cell>
        </row>
        <row r="1238">
          <cell r="I1238" t="str">
            <v>04.04</v>
          </cell>
          <cell r="J1238">
            <v>4.04E+18</v>
          </cell>
          <cell r="K1238" t="str">
            <v>The Quality Management Plan shall include, or summarize and reference, policies and Standard Operating Procedures addressing personnel requirements for each key position in the Processing Facility. Personnel requirements shall include at a minimum:</v>
          </cell>
        </row>
        <row r="1239">
          <cell r="I1239" t="str">
            <v>04.04.01</v>
          </cell>
          <cell r="J1239">
            <v>4.0401E+18</v>
          </cell>
          <cell r="K1239" t="str">
            <v>A current job description for all staff.</v>
          </cell>
        </row>
        <row r="1240">
          <cell r="I1240" t="str">
            <v>04.04.02</v>
          </cell>
          <cell r="J1240">
            <v>4.0402E+18</v>
          </cell>
          <cell r="K1240" t="str">
            <v>A system to document the following for all staff:</v>
          </cell>
        </row>
        <row r="1241">
          <cell r="I1241" t="str">
            <v>04.04.02.01</v>
          </cell>
          <cell r="J1241">
            <v>4.040201E+18</v>
          </cell>
          <cell r="K1241" t="str">
            <v>Initial qualifications.</v>
          </cell>
        </row>
        <row r="1242">
          <cell r="I1242" t="str">
            <v>04.04.02.02</v>
          </cell>
          <cell r="J1242">
            <v>4.040202E+18</v>
          </cell>
          <cell r="K1242" t="str">
            <v>New employee orientation.</v>
          </cell>
        </row>
        <row r="1243">
          <cell r="I1243" t="str">
            <v>04.04.02.03</v>
          </cell>
          <cell r="J1243">
            <v>4.040203E+18</v>
          </cell>
          <cell r="K1243" t="str">
            <v>Initial training and retraining when appropriate for all procedures performed.</v>
          </cell>
        </row>
        <row r="1244">
          <cell r="I1244" t="str">
            <v>04.04.02.04</v>
          </cell>
          <cell r="J1244">
            <v>4.040204E+18</v>
          </cell>
          <cell r="K1244" t="str">
            <v>Competency for each critical function performed.</v>
          </cell>
        </row>
        <row r="1245">
          <cell r="I1245" t="str">
            <v>04.04.02.05</v>
          </cell>
          <cell r="J1245">
            <v>4.040205E+18</v>
          </cell>
          <cell r="K1245" t="str">
            <v>Continued competency at least annually.</v>
          </cell>
        </row>
        <row r="1246">
          <cell r="I1246" t="str">
            <v>04.04.02.06</v>
          </cell>
          <cell r="J1246" t="str">
            <v/>
          </cell>
          <cell r="K1246" t="str">
            <v>Continuing education.</v>
          </cell>
        </row>
        <row r="1247">
          <cell r="I1247" t="str">
            <v>D4.4.2.5</v>
          </cell>
          <cell r="J1247" t="e">
            <v>#VALUE!</v>
          </cell>
          <cell r="K1247" t="str">
            <v>Continuing education.</v>
          </cell>
        </row>
        <row r="1248">
          <cell r="J1248" t="e">
            <v>#VALUE!</v>
          </cell>
          <cell r="K1248" t="str">
            <v>See D4.4.2.3</v>
          </cell>
        </row>
        <row r="1249">
          <cell r="J1249" t="e">
            <v>#VALUE!</v>
          </cell>
        </row>
        <row r="1250">
          <cell r="I1250" t="str">
            <v>04.05</v>
          </cell>
          <cell r="J1250" t="str">
            <v/>
          </cell>
          <cell r="K1250" t="str">
            <v>The Quality Management Plan shall include, or summarize and reference, a comprehensive system for document control and management.</v>
          </cell>
        </row>
        <row r="1251">
          <cell r="I1251" t="str">
            <v>04.05.01</v>
          </cell>
          <cell r="J1251">
            <v>4.0501E+18</v>
          </cell>
          <cell r="K1251" t="str">
            <v>There shall be policies and procedures for development, approval, implementation, review, revision, and archival of all critical documents.</v>
          </cell>
        </row>
        <row r="1252">
          <cell r="I1252" t="str">
            <v>04.05.02</v>
          </cell>
          <cell r="J1252">
            <v>4.0502E+18</v>
          </cell>
          <cell r="K1252" t="str">
            <v>There shall be a current listing of all active critical documents that shall comply with the document control system requirements. Controlled documents shall include at a minimum:</v>
          </cell>
        </row>
        <row r="1253">
          <cell r="I1253" t="str">
            <v>D4.5.1</v>
          </cell>
          <cell r="J1253" t="e">
            <v>#VALUE!</v>
          </cell>
          <cell r="K1253" t="str">
            <v>See D4.5.2.1</v>
          </cell>
        </row>
        <row r="1254">
          <cell r="I1254" t="str">
            <v>04.05.02.01</v>
          </cell>
          <cell r="J1254" t="str">
            <v/>
          </cell>
          <cell r="K1254" t="str">
            <v>Policies and Standard Operating Procedures.</v>
          </cell>
        </row>
        <row r="1255">
          <cell r="I1255" t="str">
            <v>04.05.02.02</v>
          </cell>
          <cell r="J1255">
            <v>4.050202E+18</v>
          </cell>
          <cell r="K1255" t="str">
            <v>Worksheets.</v>
          </cell>
        </row>
        <row r="1256">
          <cell r="I1256" t="str">
            <v>04.05.02.03</v>
          </cell>
          <cell r="J1256">
            <v>4.050203E+18</v>
          </cell>
          <cell r="K1256" t="str">
            <v>Forms.</v>
          </cell>
        </row>
        <row r="1257">
          <cell r="I1257" t="str">
            <v>04.05.02.04</v>
          </cell>
          <cell r="J1257">
            <v>4.050204E+18</v>
          </cell>
          <cell r="K1257" t="str">
            <v>Labels.</v>
          </cell>
        </row>
        <row r="1258">
          <cell r="I1258" t="str">
            <v>04.05.03</v>
          </cell>
          <cell r="J1258">
            <v>4.0503E+18</v>
          </cell>
          <cell r="K1258" t="str">
            <v>The document control policy shall include:</v>
          </cell>
        </row>
        <row r="1259">
          <cell r="I1259" t="str">
            <v>04.05.03.01</v>
          </cell>
          <cell r="J1259">
            <v>4.050301E+18</v>
          </cell>
          <cell r="K1259" t="str">
            <v>A standardized format for policies, procedures, worksheets, forms, and labels.</v>
          </cell>
        </row>
        <row r="1260">
          <cell r="I1260" t="str">
            <v>04.05.03.02</v>
          </cell>
          <cell r="J1260">
            <v>4.050302E+18</v>
          </cell>
          <cell r="K1260" t="str">
            <v>Assignment of a numeric or alphanumeric identifier and title to each document and document version regulated within the system.</v>
          </cell>
        </row>
        <row r="1261">
          <cell r="I1261" t="str">
            <v>04.05.03.03</v>
          </cell>
          <cell r="J1261">
            <v>4.050303E+18</v>
          </cell>
          <cell r="K1261" t="str">
            <v>A procedure for document approval, including the approval date, signature of approving individual(s), and the effective date.</v>
          </cell>
        </row>
        <row r="1262">
          <cell r="I1262" t="str">
            <v>04.05.03.04</v>
          </cell>
          <cell r="J1262">
            <v>4.050304E+18</v>
          </cell>
          <cell r="K1262" t="str">
            <v>A system to protect controlled documents from accidental or unauthorized modification.</v>
          </cell>
        </row>
        <row r="1263">
          <cell r="I1263" t="str">
            <v>D4.5.3.4</v>
          </cell>
          <cell r="J1263" t="e">
            <v>#VALUE!</v>
          </cell>
          <cell r="K1263" t="str">
            <v>A system to protect controlled documents from accidental or unauthorized modification.</v>
          </cell>
        </row>
        <row r="1264">
          <cell r="I1264" t="str">
            <v>04.05.03.05</v>
          </cell>
          <cell r="J1264">
            <v>4.050305E+18</v>
          </cell>
          <cell r="K1264" t="str">
            <v>A system for document change control that includes a description of the change, the signature of approving individual(s), approval date(s), effective date, and archival date.</v>
          </cell>
        </row>
        <row r="1265">
          <cell r="I1265" t="str">
            <v>04.05.03.06</v>
          </cell>
          <cell r="J1265">
            <v>4.050306E+18</v>
          </cell>
          <cell r="K1265" t="str">
            <v>Archived policies and procedures, the inclusive dates of use, and their historical sequence shall be maintained for a minimum of ten (10) years from archival or according to governmental or institutional policy, whichever is longer.</v>
          </cell>
        </row>
        <row r="1266">
          <cell r="I1266" t="str">
            <v>04.05.03.07</v>
          </cell>
          <cell r="J1266">
            <v>4.050307E+18</v>
          </cell>
          <cell r="K1266" t="str">
            <v>A system for the retraction of obsolete documents to prevent unintended use.</v>
          </cell>
        </row>
        <row r="1267">
          <cell r="I1267" t="str">
            <v>04.05.03.08</v>
          </cell>
          <cell r="J1267">
            <v>4.050308E+18</v>
          </cell>
          <cell r="K1267" t="str">
            <v>A system for record creation, assembly, review, storage, archival, and retrieval.</v>
          </cell>
        </row>
        <row r="1268">
          <cell r="I1268" t="str">
            <v>04.06</v>
          </cell>
          <cell r="J1268" t="str">
            <v/>
          </cell>
          <cell r="K1268" t="str">
            <v>The Quality Management Plan shall include, or summarize and reference, policies and procedures for establishment and maintenance of written agreements with third parties whose services impact the cellular therapy product.</v>
          </cell>
        </row>
        <row r="1269">
          <cell r="I1269" t="str">
            <v>D4.6</v>
          </cell>
          <cell r="J1269" t="e">
            <v>#VALUE!</v>
          </cell>
          <cell r="K1269" t="str">
            <v>The Quality Management Plan shall include, or summarize and reference, policies and Standard Operating Procedures for the establishment and maintenance of written agreements.</v>
          </cell>
        </row>
        <row r="1270">
          <cell r="I1270" t="str">
            <v>D4.6.1</v>
          </cell>
          <cell r="J1270" t="e">
            <v>#VALUE!</v>
          </cell>
          <cell r="K1270" t="str">
            <v>Agreements shall be established with external parties providing critical services that could affect the quality and safety of the cellular therapy product or health and safety of the donor or recipient.</v>
          </cell>
        </row>
        <row r="1271">
          <cell r="I1271" t="str">
            <v>04.06.01</v>
          </cell>
          <cell r="J1271" t="str">
            <v/>
          </cell>
          <cell r="K1271" t="str">
            <v>Agreements shall include the responsibility of the facility performing any step in processing, testing, or storage to comply with applicable laws and regulations and these Standards.</v>
          </cell>
        </row>
        <row r="1272">
          <cell r="I1272" t="str">
            <v>04.06.02</v>
          </cell>
          <cell r="J1272">
            <v>4.0602E+18</v>
          </cell>
          <cell r="K1272" t="str">
            <v>Agreements shall be dated and reviewed on a regular basis.</v>
          </cell>
        </row>
        <row r="1273">
          <cell r="I1273" t="str">
            <v>04.07</v>
          </cell>
          <cell r="J1273">
            <v>4.07E+18</v>
          </cell>
          <cell r="K1273" t="str">
            <v>The Quality Management Plan shall include, or summarize and reference, policies and procedures for review of outcome analysis and cellular therapy product efficacy to verify that the procedures in use consistently provide a safe and effective product.</v>
          </cell>
        </row>
        <row r="1274">
          <cell r="I1274" t="str">
            <v>04.07.01</v>
          </cell>
          <cell r="J1274">
            <v>4.0701E+18</v>
          </cell>
          <cell r="K1274" t="str">
            <v>Criteria for cellular therapy product safety, product efficacy, and/or the clinical outcome, shall be determined and shall be reviewed at regular time intervals.</v>
          </cell>
        </row>
        <row r="1275">
          <cell r="I1275" t="str">
            <v>04.07.02</v>
          </cell>
          <cell r="J1275">
            <v>4.0702E+18</v>
          </cell>
          <cell r="K1275" t="str">
            <v>Both individual cellular therapy product data and aggregate data for each type of cellular therapy product shall be evaluated.</v>
          </cell>
        </row>
        <row r="1276">
          <cell r="I1276" t="str">
            <v>04.07.03</v>
          </cell>
          <cell r="J1276">
            <v>4.0703E+18</v>
          </cell>
          <cell r="K1276" t="str">
            <v>For HPC products intended for hematopoietic reconstitution, time to engraftment following cellular therapy product administration measured by ANC and platelet count shall be analyzed.</v>
          </cell>
        </row>
        <row r="1277">
          <cell r="I1277" t="str">
            <v>04.08</v>
          </cell>
          <cell r="J1277">
            <v>4.08E+18</v>
          </cell>
          <cell r="K1277" t="str">
            <v>The Quality Management Plan shall include, or summarize and reference, policies, procedures, and a schedule for conducting, reviewing, and reporting audits of the Processing Facility’s activities to verify compliance with elements of the Quality Management Program and operational policies and procedures.</v>
          </cell>
        </row>
        <row r="1278">
          <cell r="I1278" t="str">
            <v>04.08.01</v>
          </cell>
          <cell r="J1278">
            <v>4.0801E+18</v>
          </cell>
          <cell r="K1278" t="str">
            <v>Audits shall be conducted on a regular basis by an individual with sufficient expertise to identify problems, but who is not solely responsible for the process being audited.</v>
          </cell>
        </row>
        <row r="1279">
          <cell r="I1279" t="str">
            <v>04.08.02</v>
          </cell>
          <cell r="J1279">
            <v>4.0802E+18</v>
          </cell>
          <cell r="K1279" t="str">
            <v>The results of audits shall be used to recognize problems, detect trends, identify improvement opportunities, implement corrective and preventive actions when necessary, and follow-up on the effectiveness of these actions in a timely manner.</v>
          </cell>
        </row>
        <row r="1280">
          <cell r="I1280" t="str">
            <v>D4.8.2</v>
          </cell>
          <cell r="J1280" t="e">
            <v>#VALUE!</v>
          </cell>
          <cell r="K1280" t="str">
            <v>The results of audits shall be used to recognize problems, detect trends, identify improvement opportunities, implement corrective and preventive actions when necessary, and follow-up on the effectiveness of these actions in a timely manner.</v>
          </cell>
        </row>
        <row r="1281">
          <cell r="I1281" t="str">
            <v>D4.8.3</v>
          </cell>
          <cell r="J1281" t="e">
            <v>#VALUE!</v>
          </cell>
          <cell r="K1281" t="str">
            <v>Audits shall include:</v>
          </cell>
        </row>
        <row r="1282">
          <cell r="I1282" t="str">
            <v>04.08.03</v>
          </cell>
          <cell r="J1282">
            <v>4.0803E+18</v>
          </cell>
          <cell r="K1282" t="str">
            <v>Documentation that external facilities performing critical contracted services have met the requirements of the written agreements shall be audited annually.</v>
          </cell>
        </row>
        <row r="1283">
          <cell r="I1283" t="str">
            <v>04.09</v>
          </cell>
          <cell r="J1283">
            <v>4.09E+18</v>
          </cell>
          <cell r="K1283" t="str">
            <v>The Quality Management Plan shall include, or summarize and reference, policies and procedures on the management of cellular therapy products with positive microbial culture results that address at a minimum:</v>
          </cell>
        </row>
        <row r="1284">
          <cell r="I1284" t="str">
            <v>04.09.01</v>
          </cell>
          <cell r="J1284">
            <v>4.0901E+18</v>
          </cell>
          <cell r="K1284" t="str">
            <v>Documentation and product labeling.</v>
          </cell>
        </row>
        <row r="1285">
          <cell r="I1285" t="str">
            <v>04.09.02</v>
          </cell>
          <cell r="J1285">
            <v>4.0902E+18</v>
          </cell>
          <cell r="K1285" t="str">
            <v>Product quarantine.</v>
          </cell>
        </row>
        <row r="1286">
          <cell r="I1286" t="str">
            <v>04.09.03</v>
          </cell>
          <cell r="J1286">
            <v>4.0903E+18</v>
          </cell>
          <cell r="K1286" t="str">
            <v>Criteria for product release.</v>
          </cell>
        </row>
        <row r="1287">
          <cell r="I1287" t="str">
            <v>04.09.04</v>
          </cell>
          <cell r="J1287">
            <v>4.0904E+18</v>
          </cell>
          <cell r="K1287" t="str">
            <v>Identification of individuals authorized to approve release, including the Processing Facility Medical Director at a minimum.</v>
          </cell>
        </row>
        <row r="1288">
          <cell r="I1288" t="str">
            <v>04.09.05</v>
          </cell>
          <cell r="J1288">
            <v>4.0905E+18</v>
          </cell>
          <cell r="K1288" t="str">
            <v>Investigation of cause.</v>
          </cell>
        </row>
        <row r="1289">
          <cell r="I1289" t="str">
            <v>04.09.06</v>
          </cell>
          <cell r="J1289">
            <v>4.0906E+18</v>
          </cell>
          <cell r="K1289" t="str">
            <v>Notification of the recipient’s physician, collection facility, and/or any other facility in receipt of the cellular therapy product.</v>
          </cell>
        </row>
        <row r="1290">
          <cell r="I1290" t="str">
            <v>04.09.07</v>
          </cell>
          <cell r="J1290">
            <v>4.0907E+18</v>
          </cell>
          <cell r="K1290" t="str">
            <v>Reporting to regulatory agencies, if appropriate.</v>
          </cell>
        </row>
        <row r="1291">
          <cell r="I1291" t="str">
            <v>04.10</v>
          </cell>
          <cell r="J1291">
            <v>4.1E+18</v>
          </cell>
          <cell r="K1291" t="str">
            <v>The Quality Management Plan shall include, or summarize and reference, policies and procedures for errors, accidents, biological product deviations, serious adverse events, and complaints, including the following activities at a minimum:</v>
          </cell>
        </row>
        <row r="1292">
          <cell r="I1292" t="str">
            <v>D4.10</v>
          </cell>
          <cell r="J1292" t="e">
            <v>#VALUE!</v>
          </cell>
          <cell r="K1292" t="str">
            <v>The Quality Management Plan shall include, or summarize and reference, policies and Standard Operating Procedures for occurrences (errors, accidents, deviations, adverse events, adverse reactions, and complaints). The following activities shall be included at a minimum:</v>
          </cell>
        </row>
        <row r="1293">
          <cell r="J1293" t="e">
            <v>#VALUE!</v>
          </cell>
          <cell r="K1293" t="str">
            <v>See D4.10</v>
          </cell>
        </row>
        <row r="1294">
          <cell r="I1294" t="str">
            <v>04.10.01</v>
          </cell>
          <cell r="J1294" t="str">
            <v/>
          </cell>
          <cell r="K1294" t="str">
            <v>Detection.</v>
          </cell>
        </row>
        <row r="1295">
          <cell r="I1295" t="str">
            <v>04.10.02</v>
          </cell>
          <cell r="J1295">
            <v>4.1002E+18</v>
          </cell>
          <cell r="K1295" t="str">
            <v>Investigation.</v>
          </cell>
        </row>
        <row r="1296">
          <cell r="I1296" t="str">
            <v>04.10.02.01</v>
          </cell>
          <cell r="J1296">
            <v>4.100201E+18</v>
          </cell>
          <cell r="K1296" t="str">
            <v>A thorough investigation shall be conducted by the Processing Facility in collaboration with the Collection Facility and Clinical Program, as appropriate.</v>
          </cell>
        </row>
        <row r="1297">
          <cell r="I1297" t="str">
            <v>04.10.02.02</v>
          </cell>
          <cell r="J1297">
            <v>4.100202E+18</v>
          </cell>
          <cell r="K1297" t="str">
            <v>Investigations shall identify the root cause and a plan for short- and long-term corrective actions as warranted.</v>
          </cell>
        </row>
        <row r="1298">
          <cell r="I1298" t="str">
            <v>04.10.03</v>
          </cell>
          <cell r="J1298">
            <v>4.1003E+18</v>
          </cell>
          <cell r="K1298" t="str">
            <v>Documentation.</v>
          </cell>
        </row>
        <row r="1299">
          <cell r="I1299" t="str">
            <v>04.10.03.01</v>
          </cell>
          <cell r="J1299">
            <v>4.100301E+18</v>
          </cell>
          <cell r="K1299" t="str">
            <v>Documentation shall include a description of the event, the involved individuals and/or cellular therapy products, when the event occurred, when and to whom the event was reported, and the immediate actions taken.</v>
          </cell>
        </row>
        <row r="1300">
          <cell r="I1300" t="str">
            <v>04.10.03.02</v>
          </cell>
          <cell r="J1300">
            <v>4.100302E+18</v>
          </cell>
          <cell r="K1300" t="str">
            <v>All investigation reports shall be reviewed in a timely manner by the Processing Facility Director, Medical Director or designee, and the Quality Manager.</v>
          </cell>
        </row>
        <row r="1301">
          <cell r="I1301" t="str">
            <v>04.10.03.03</v>
          </cell>
          <cell r="J1301">
            <v>4.100303E+18</v>
          </cell>
          <cell r="K1301" t="str">
            <v>Cumulative files of errors, accidents, biological product deviations, serious adverse events, and complaints shall be maintained.</v>
          </cell>
        </row>
        <row r="1302">
          <cell r="I1302" t="str">
            <v>04.10.03.04</v>
          </cell>
          <cell r="J1302">
            <v>4.100304E+18</v>
          </cell>
          <cell r="K1302" t="str">
            <v>Cumulative files shall include written investigation reports containing conclusions, follow-up, corrective actions, and a link to the record(s) of the involved cellular therapy products.</v>
          </cell>
        </row>
        <row r="1303">
          <cell r="I1303" t="str">
            <v>04.10.04</v>
          </cell>
          <cell r="J1303">
            <v>4.1004E+18</v>
          </cell>
          <cell r="K1303" t="str">
            <v>Reporting.</v>
          </cell>
        </row>
        <row r="1304">
          <cell r="I1304" t="str">
            <v>D4.10.4</v>
          </cell>
          <cell r="J1304" t="e">
            <v>#VALUE!</v>
          </cell>
          <cell r="K1304" t="str">
            <v>See D4.10.5</v>
          </cell>
        </row>
        <row r="1305">
          <cell r="I1305" t="str">
            <v>04.10.04.01</v>
          </cell>
          <cell r="J1305" t="str">
            <v/>
          </cell>
          <cell r="K1305" t="str">
            <v>When it is determined that a cellular therapy product was responsible for a serious adverse reaction, the reaction report and results of the investigation shall be made available to the recipient’s physician, other facilities participating in the manufacturing of the cellular therapy product, registries, and governmental agencies as required by applicable laws.</v>
          </cell>
        </row>
        <row r="1306">
          <cell r="I1306" t="str">
            <v>04.10.04.02</v>
          </cell>
          <cell r="J1306">
            <v>4.100402E+18</v>
          </cell>
          <cell r="K1306" t="str">
            <v>Errors, accidents, biological product deviations, and complaints shall be reported to other facilities performing cellular therapy product functions on the affected cellular therapy product and to the appropriate regulatory and accrediting agencies, registries, grant agencies, and IRBs or Ethics Committees.</v>
          </cell>
        </row>
        <row r="1307">
          <cell r="I1307" t="str">
            <v>D4.10.4.2</v>
          </cell>
          <cell r="J1307" t="e">
            <v>#VALUE!</v>
          </cell>
          <cell r="K1307" t="str">
            <v>Occurrences shall be reported to other facilities performing cellular therapy product functions on the affected cellular therapy product and to the appropriate regulatory and accrediting agencies, registries, grant agencies, sponsors, IRBs, or Ethics Committees.</v>
          </cell>
        </row>
        <row r="1308">
          <cell r="J1308" t="e">
            <v>#VALUE!</v>
          </cell>
        </row>
        <row r="1309">
          <cell r="J1309" t="e">
            <v>#VALUE!</v>
          </cell>
        </row>
        <row r="1310">
          <cell r="I1310" t="str">
            <v>04.10.05</v>
          </cell>
          <cell r="J1310" t="str">
            <v/>
          </cell>
          <cell r="K1310" t="str">
            <v>Corrective and preventive action.</v>
          </cell>
        </row>
        <row r="1311">
          <cell r="I1311" t="str">
            <v>04.10.05.01</v>
          </cell>
          <cell r="J1311">
            <v>4.100501E+18</v>
          </cell>
          <cell r="K1311" t="str">
            <v>Appropriate corrective action shall be implemented if indicated, including both short-term action to address the immediate problem and long-term action to prevent the problem from recurring.</v>
          </cell>
        </row>
        <row r="1312">
          <cell r="I1312" t="str">
            <v>D4.10.5.1</v>
          </cell>
          <cell r="J1312" t="e">
            <v>#VALUE!</v>
          </cell>
          <cell r="K1312" t="str">
            <v>Appropriate action shall be implemented if indicated, including both short-term action to address the immediate problem and long-term action to prevent the problem from recurring.</v>
          </cell>
        </row>
        <row r="1313">
          <cell r="I1313" t="str">
            <v>04.10.05.02</v>
          </cell>
          <cell r="J1313" t="str">
            <v/>
          </cell>
          <cell r="K1313" t="str">
            <v>Follow-up audits of the effectiveness of corrective actions shall be performed in a timeframe as indicated in the investigative report.</v>
          </cell>
        </row>
        <row r="1314">
          <cell r="I1314" t="str">
            <v>04.11</v>
          </cell>
          <cell r="J1314">
            <v>4.11E+18</v>
          </cell>
          <cell r="K1314" t="str">
            <v>The Quality Management Plan shall include, or summarize and reference, policies and procedures for cellular therapy product tracking and tracing that allow tracking from the donor to the recipient or final disposition and tracing from the recipient or final disposition to the donor.</v>
          </cell>
        </row>
        <row r="1315">
          <cell r="I1315" t="str">
            <v>04.12</v>
          </cell>
          <cell r="J1315">
            <v>4.12E+18</v>
          </cell>
          <cell r="K1315" t="str">
            <v>The Quality Management Plan shall include, or summarize and reference, policies and procedures for actions to take in the event the Processing Facility’s operations are interrupted.</v>
          </cell>
        </row>
        <row r="1316">
          <cell r="I1316" t="str">
            <v>D4.12</v>
          </cell>
          <cell r="J1316" t="e">
            <v>#VALUE!</v>
          </cell>
          <cell r="K1316" t="str">
            <v>The Quality Management Plan shall include, or summarize and reference, policies and Standard Operating Procedures for actions to take in the event the Processing Facility’s operations are interrupted.</v>
          </cell>
        </row>
        <row r="1317">
          <cell r="I1317" t="str">
            <v>04.13</v>
          </cell>
          <cell r="J1317" t="str">
            <v/>
          </cell>
          <cell r="K1317" t="str">
            <v>The Quality Management Plan shall include, or summarize and reference, policies and procedures for qualification of critical supplies, manufacturers, vendors, reagents, equipment, and facilities.</v>
          </cell>
        </row>
        <row r="1318">
          <cell r="I1318" t="str">
            <v>D4.13</v>
          </cell>
          <cell r="J1318" t="e">
            <v>#VALUE!</v>
          </cell>
          <cell r="K1318" t="str">
            <v>The Quality Management Plan shall include, or summarize and reference, policies and Standard Operating Procedures for qualification of critical manufacturers, vendors, supplies, reagents, equipment, facilities, and services.</v>
          </cell>
        </row>
        <row r="1319">
          <cell r="I1319" t="str">
            <v>04.13.01</v>
          </cell>
          <cell r="J1319" t="str">
            <v/>
          </cell>
          <cell r="K1319" t="str">
            <v>Qualification plans shall be reviewed and approved by the Processing Facility Director or designee.</v>
          </cell>
        </row>
        <row r="1320">
          <cell r="I1320" t="str">
            <v>D4.13.3</v>
          </cell>
          <cell r="J1320" t="e">
            <v>#VALUE!</v>
          </cell>
          <cell r="K1320" t="str">
            <v>Qualification plans, results, and reports shall be reviewed and approved by the Quality Manager and Processing Facility Director or designee.</v>
          </cell>
        </row>
        <row r="1321">
          <cell r="I1321" t="str">
            <v>04.13.02</v>
          </cell>
          <cell r="J1321">
            <v>4.1302E+18</v>
          </cell>
          <cell r="K1321" t="str">
            <v>Reagents that are not the appropriate grade shall undergo qualification for the intended use.</v>
          </cell>
        </row>
        <row r="1322">
          <cell r="I1322" t="str">
            <v>04.14</v>
          </cell>
          <cell r="J1322">
            <v>4.14E+18</v>
          </cell>
          <cell r="K1322" t="str">
            <v>The Quality Management Plan shall include, or summarize and reference, policies and procedures for validation and/or verification of critical procedures to achieve the expected end-points, including viability of cells and cellular therapy product characteristics.</v>
          </cell>
        </row>
        <row r="1323">
          <cell r="I1323" t="str">
            <v>04.14.01</v>
          </cell>
          <cell r="J1323">
            <v>4.1401E+18</v>
          </cell>
          <cell r="K1323" t="str">
            <v>Critical procedures to be validated or verified shall include at least the following: processing techniques, cryopreservation procedures, labeling, storage, and distribution.</v>
          </cell>
        </row>
        <row r="1324">
          <cell r="I1324" t="str">
            <v>04.14.02</v>
          </cell>
          <cell r="J1324">
            <v>4.1402E+18</v>
          </cell>
          <cell r="K1324" t="str">
            <v>Each validation shall include:</v>
          </cell>
        </row>
        <row r="1325">
          <cell r="I1325" t="str">
            <v>04.14.02.01</v>
          </cell>
          <cell r="J1325">
            <v>4.140201E+18</v>
          </cell>
          <cell r="K1325" t="str">
            <v>An approved validation plan, including conditions to be validated.</v>
          </cell>
        </row>
        <row r="1326">
          <cell r="I1326" t="str">
            <v>04.14.02.02</v>
          </cell>
          <cell r="J1326">
            <v>4.140202E+18</v>
          </cell>
          <cell r="K1326" t="str">
            <v>Acceptance criteria.</v>
          </cell>
        </row>
        <row r="1327">
          <cell r="I1327" t="str">
            <v>04.14.02.03</v>
          </cell>
          <cell r="J1327">
            <v>4.140203E+18</v>
          </cell>
          <cell r="K1327" t="str">
            <v>Data collection.</v>
          </cell>
        </row>
        <row r="1328">
          <cell r="I1328" t="str">
            <v>04.14.02.04</v>
          </cell>
          <cell r="J1328">
            <v>4.140204E+18</v>
          </cell>
          <cell r="K1328" t="str">
            <v>Evaluation of data.</v>
          </cell>
        </row>
        <row r="1329">
          <cell r="I1329" t="str">
            <v>04.14.02.05</v>
          </cell>
          <cell r="J1329">
            <v>4.140205E+18</v>
          </cell>
          <cell r="K1329" t="str">
            <v>Summary of results.</v>
          </cell>
        </row>
        <row r="1330">
          <cell r="I1330" t="str">
            <v>D4.14.2.5</v>
          </cell>
          <cell r="J1330" t="e">
            <v>#VALUE!</v>
          </cell>
          <cell r="K1330" t="str">
            <v>Summary of results.</v>
          </cell>
        </row>
        <row r="1331">
          <cell r="I1331" t="str">
            <v>04.14.02.06</v>
          </cell>
          <cell r="J1331">
            <v>4.140206E+18</v>
          </cell>
          <cell r="K1331" t="str">
            <v>Review and approval of the validation plan, results, and conclusion by the Processing Facility Director or designee and the Quality Manager or designee.</v>
          </cell>
        </row>
        <row r="1332">
          <cell r="I1332" t="str">
            <v>04.14.03</v>
          </cell>
          <cell r="J1332">
            <v>4.1403E+18</v>
          </cell>
          <cell r="K1332" t="str">
            <v>Changes to a process shall include evaluation of risk to confirm that they do not create an adverse impact anywhere in the operation and shall be validated or verified as appropriate.</v>
          </cell>
        </row>
        <row r="1333">
          <cell r="I1333" t="str">
            <v>D4.14.3</v>
          </cell>
          <cell r="J1333" t="e">
            <v>#VALUE!</v>
          </cell>
          <cell r="K1333" t="str">
            <v>Significant changes to validated procedures shall be validated and verified as appropriate.</v>
          </cell>
        </row>
        <row r="1334">
          <cell r="J1334" t="e">
            <v>#VALUE!</v>
          </cell>
        </row>
        <row r="1335">
          <cell r="I1335" t="str">
            <v>D4.15</v>
          </cell>
          <cell r="J1335" t="e">
            <v>#VALUE!</v>
          </cell>
          <cell r="K1335" t="str">
            <v xml:space="preserve">The Quality Management Plan shall include, or summarize and reference, policies and Standard Operating Procedures for the evaluation of risk in changes to a process to confirm that the changes do not create an adverse impact or inherent risk elsewhere in the operation </v>
          </cell>
        </row>
        <row r="1336">
          <cell r="I1336" t="str">
            <v>D4.16</v>
          </cell>
          <cell r="J1336" t="e">
            <v>#VALUE!</v>
          </cell>
          <cell r="K1336" t="str">
            <v>The Quality Management Plan shall include, or summarize and reference, policies and Standard Operating Procedures for obtaining feedback.</v>
          </cell>
        </row>
        <row r="1337">
          <cell r="I1337" t="str">
            <v>D4.16.1</v>
          </cell>
          <cell r="J1337" t="e">
            <v>#VALUE!</v>
          </cell>
          <cell r="K1337" t="str">
            <v>Feedback shall be obtained from associated Clinical Programs and Collection Facilities.</v>
          </cell>
        </row>
        <row r="1338">
          <cell r="I1338" t="str">
            <v>D4.17</v>
          </cell>
          <cell r="J1338" t="e">
            <v>#VALUE!</v>
          </cell>
          <cell r="K1338" t="str">
            <v>The Processing Facility Director or designee shall review the Quality Management activities with representatives in key positions in all elements of the cellular therapy program, at a minimum, quarterly.</v>
          </cell>
        </row>
        <row r="1339">
          <cell r="I1339" t="str">
            <v>D4.17.1</v>
          </cell>
          <cell r="J1339" t="e">
            <v>#VALUE!</v>
          </cell>
          <cell r="K1339" t="str">
            <v>Meetings should have defined attendees, documented minutes, and assigned actions.</v>
          </cell>
        </row>
        <row r="1340">
          <cell r="I1340" t="str">
            <v>D4.17.2</v>
          </cell>
          <cell r="J1340" t="e">
            <v>#VALUE!</v>
          </cell>
          <cell r="K1340" t="str">
            <v>Key performance data and review findings shall be reported to staff.</v>
          </cell>
        </row>
        <row r="1341">
          <cell r="I1341">
            <v>5</v>
          </cell>
          <cell r="J1341">
            <v>5E+18</v>
          </cell>
          <cell r="K1341" t="str">
            <v>POLICIES AND PROCEDURES</v>
          </cell>
        </row>
        <row r="1342">
          <cell r="I1342" t="str">
            <v>05.01</v>
          </cell>
          <cell r="J1342">
            <v>5.01E+18</v>
          </cell>
          <cell r="K1342" t="str">
            <v>The Processing Facility shall establish and maintain policies and/or procedures addressing critical aspects of operations and management in addition to those required in D4. These documents shall include all elements required by these Standards and shall address at a minimum:</v>
          </cell>
        </row>
        <row r="1343">
          <cell r="I1343" t="str">
            <v>05.01.01</v>
          </cell>
          <cell r="J1343">
            <v>5.0101E+18</v>
          </cell>
          <cell r="K1343" t="str">
            <v>Donor and recipient confidentiality.</v>
          </cell>
        </row>
        <row r="1344">
          <cell r="I1344" t="str">
            <v>05.01.02</v>
          </cell>
          <cell r="J1344">
            <v>5.0102E+18</v>
          </cell>
          <cell r="K1344" t="str">
            <v>Cellular therapy product receipt.</v>
          </cell>
        </row>
        <row r="1345">
          <cell r="I1345" t="str">
            <v>05.01.03</v>
          </cell>
          <cell r="J1345">
            <v>5.0103E+18</v>
          </cell>
          <cell r="K1345" t="str">
            <v>Processing and process control.</v>
          </cell>
        </row>
        <row r="1346">
          <cell r="I1346" t="str">
            <v>05.01.04</v>
          </cell>
          <cell r="J1346">
            <v>5.0104E+18</v>
          </cell>
          <cell r="K1346" t="str">
            <v>Processing of ABO-incompatible cellular therapy products to include a description of the indication for and processing methods to be used for red cell and plasma depletion.</v>
          </cell>
        </row>
        <row r="1347">
          <cell r="I1347" t="str">
            <v>05.01.05</v>
          </cell>
          <cell r="J1347">
            <v>5.0105E+18</v>
          </cell>
          <cell r="K1347" t="str">
            <v>Prevention of mix-ups and cross-contamination.</v>
          </cell>
        </row>
        <row r="1348">
          <cell r="I1348" t="str">
            <v>05.01.06</v>
          </cell>
          <cell r="J1348">
            <v>5.0106E+18</v>
          </cell>
          <cell r="K1348" t="str">
            <v>Labeling (including associated forms and samples).</v>
          </cell>
        </row>
        <row r="1349">
          <cell r="I1349" t="str">
            <v>05.01.07</v>
          </cell>
          <cell r="J1349">
            <v>5.0107E+18</v>
          </cell>
          <cell r="K1349" t="str">
            <v>Cryopreservation and thawing.</v>
          </cell>
        </row>
        <row r="1350">
          <cell r="I1350" t="str">
            <v>05.01.08</v>
          </cell>
          <cell r="J1350">
            <v>5.0108E+18</v>
          </cell>
          <cell r="K1350" t="str">
            <v>Cellular therapy product expiration dates.</v>
          </cell>
        </row>
        <row r="1351">
          <cell r="I1351" t="str">
            <v>05.01.09</v>
          </cell>
          <cell r="J1351">
            <v>5.0109E+18</v>
          </cell>
          <cell r="K1351" t="str">
            <v>Cellular therapy product storage to include alternative storage if the primary storage device fails.</v>
          </cell>
        </row>
        <row r="1352">
          <cell r="I1352" t="str">
            <v>05.01.10</v>
          </cell>
          <cell r="J1352">
            <v>5.011E+18</v>
          </cell>
          <cell r="K1352" t="str">
            <v>Release and exceptional release.</v>
          </cell>
        </row>
        <row r="1353">
          <cell r="I1353" t="str">
            <v>05.01.11</v>
          </cell>
          <cell r="J1353">
            <v>5.0111E+18</v>
          </cell>
          <cell r="K1353" t="str">
            <v>Transportation and shipping, including methods and conditions within the Processing Facility and to and from external facilities.</v>
          </cell>
        </row>
        <row r="1354">
          <cell r="I1354" t="str">
            <v>05.01.12</v>
          </cell>
          <cell r="J1354">
            <v>5.0112E+18</v>
          </cell>
          <cell r="K1354" t="str">
            <v>Cellular therapy product recall, to include a description of responsibilities and actions to be taken, and notification of appropriate regulatory agencies.</v>
          </cell>
        </row>
        <row r="1355">
          <cell r="I1355" t="str">
            <v>05.01.13</v>
          </cell>
          <cell r="J1355">
            <v>5.0113E+18</v>
          </cell>
          <cell r="K1355" t="str">
            <v>Cellular therapy product disposal.</v>
          </cell>
        </row>
        <row r="1356">
          <cell r="I1356" t="str">
            <v>05.01.14</v>
          </cell>
          <cell r="J1356">
            <v>5.0114E+18</v>
          </cell>
          <cell r="K1356" t="str">
            <v>Critical reagent and supply management.</v>
          </cell>
        </row>
        <row r="1357">
          <cell r="I1357" t="str">
            <v>05.01.15</v>
          </cell>
          <cell r="J1357">
            <v>5.0115E+18</v>
          </cell>
          <cell r="K1357" t="str">
            <v>Equipment operation, maintenance, and monitoring including corrective actions in the event of failure.</v>
          </cell>
        </row>
        <row r="1358">
          <cell r="I1358" t="str">
            <v>05.01.16</v>
          </cell>
          <cell r="J1358">
            <v>5.0116E+18</v>
          </cell>
          <cell r="K1358" t="str">
            <v>Recalls of equipment, supplies, and reagents.</v>
          </cell>
        </row>
        <row r="1359">
          <cell r="I1359" t="str">
            <v>05.01.17</v>
          </cell>
          <cell r="J1359">
            <v>5.0117E+18</v>
          </cell>
          <cell r="K1359" t="str">
            <v>Cleaning and sanitation procedures including identification of the individuals responsible for the activities.</v>
          </cell>
        </row>
        <row r="1360">
          <cell r="I1360" t="str">
            <v>05.01.18</v>
          </cell>
          <cell r="J1360">
            <v>5.0118E+18</v>
          </cell>
          <cell r="K1360" t="str">
            <v>Environmental control to include a description of the environmental monitoring plan.</v>
          </cell>
        </row>
        <row r="1361">
          <cell r="I1361" t="str">
            <v>05.01.19</v>
          </cell>
          <cell r="J1361">
            <v>5.0119E+18</v>
          </cell>
          <cell r="K1361" t="str">
            <v>Hygiene and use of personal protective equipment.</v>
          </cell>
        </row>
        <row r="1362">
          <cell r="I1362" t="str">
            <v>D5.1.19</v>
          </cell>
          <cell r="J1362" t="e">
            <v>#VALUE!</v>
          </cell>
          <cell r="K1362" t="str">
            <v>Hygiene and use of personal protective equipment and attire.</v>
          </cell>
        </row>
        <row r="1363">
          <cell r="J1363" t="e">
            <v>#VALUE!</v>
          </cell>
        </row>
        <row r="1364">
          <cell r="I1364" t="str">
            <v>05.01.20</v>
          </cell>
          <cell r="J1364" t="str">
            <v/>
          </cell>
          <cell r="K1364" t="str">
            <v>Disposal of medical and biohazard waste.</v>
          </cell>
        </row>
        <row r="1365">
          <cell r="I1365" t="str">
            <v>05.01.21</v>
          </cell>
          <cell r="J1365">
            <v>5.0121E+18</v>
          </cell>
          <cell r="K1365" t="str">
            <v>Emergency and disaster plan, including the Processing Facility response.</v>
          </cell>
        </row>
        <row r="1366">
          <cell r="I1366" t="str">
            <v>05.02</v>
          </cell>
          <cell r="J1366">
            <v>5.02E+18</v>
          </cell>
          <cell r="K1366" t="str">
            <v>The Processing Facility shall maintain a detailed Standard Operating Procedures Manual that includes a listing of all current Standard Operating Procedures, including title, identifier, and version.</v>
          </cell>
        </row>
        <row r="1367">
          <cell r="I1367" t="str">
            <v>D5.2</v>
          </cell>
          <cell r="J1367" t="e">
            <v>#VALUE!</v>
          </cell>
          <cell r="K1367" t="str">
            <v>See D5.2</v>
          </cell>
        </row>
        <row r="1368">
          <cell r="J1368" t="e">
            <v>#VALUE!</v>
          </cell>
        </row>
        <row r="1369">
          <cell r="I1369" t="str">
            <v>05.03</v>
          </cell>
          <cell r="J1369" t="str">
            <v/>
          </cell>
          <cell r="K1369" t="str">
            <v>Standard Operating Procedures shall be sufficiently detailed and unambiguous to allow qualified staff to follow and complete the procedures successfully. Each individual procedure shall include:</v>
          </cell>
        </row>
        <row r="1370">
          <cell r="I1370" t="str">
            <v>05.03.01</v>
          </cell>
          <cell r="J1370">
            <v>5.0301E+18</v>
          </cell>
          <cell r="K1370" t="str">
            <v>A clearly written description of the objectives.</v>
          </cell>
        </row>
        <row r="1371">
          <cell r="I1371" t="str">
            <v>05.03.02</v>
          </cell>
          <cell r="J1371">
            <v>5.0302E+18</v>
          </cell>
          <cell r="K1371" t="str">
            <v>A description of equipment and supplies used.</v>
          </cell>
        </row>
        <row r="1372">
          <cell r="I1372" t="str">
            <v>05.03.03</v>
          </cell>
          <cell r="J1372">
            <v>5.0303E+18</v>
          </cell>
          <cell r="K1372" t="str">
            <v>Acceptable end-points and the range of expected results.</v>
          </cell>
        </row>
        <row r="1373">
          <cell r="I1373" t="str">
            <v>05.03.04</v>
          </cell>
          <cell r="J1373">
            <v>5.0304E+18</v>
          </cell>
          <cell r="K1373" t="str">
            <v>A stepwise description of the procedure.</v>
          </cell>
        </row>
        <row r="1374">
          <cell r="I1374" t="str">
            <v>05.03.05</v>
          </cell>
          <cell r="J1374">
            <v>5.0305E+18</v>
          </cell>
          <cell r="K1374" t="str">
            <v>Reference to other Standard Operating Procedures or policies required to perform the procedure.</v>
          </cell>
        </row>
        <row r="1375">
          <cell r="I1375" t="str">
            <v>05.03.06</v>
          </cell>
          <cell r="J1375">
            <v>5.0306E+18</v>
          </cell>
          <cell r="K1375" t="str">
            <v>A reference section listing appropriate literature.</v>
          </cell>
        </row>
        <row r="1376">
          <cell r="I1376" t="str">
            <v>05.03.07</v>
          </cell>
          <cell r="J1376">
            <v>5.0307E+18</v>
          </cell>
          <cell r="K1376" t="str">
            <v>Documented approval of each procedure by the Processing Facility Director or Medical Director, as appropriate, prior to implementation and every two years thereafter.</v>
          </cell>
        </row>
        <row r="1377">
          <cell r="I1377" t="str">
            <v>05.03.08</v>
          </cell>
          <cell r="J1377">
            <v>5.0308E+18</v>
          </cell>
          <cell r="K1377" t="str">
            <v>Documented approval of each procedural modification by the Processing Facility Director or Medical Director, as appropriate, prior to implementation.</v>
          </cell>
        </row>
        <row r="1378">
          <cell r="I1378" t="str">
            <v>05.03.09</v>
          </cell>
          <cell r="J1378">
            <v>5.0309E+18</v>
          </cell>
          <cell r="K1378" t="str">
            <v>Reference to a current version of orders, worksheets, reports, labels, and forms.</v>
          </cell>
        </row>
        <row r="1379">
          <cell r="I1379" t="str">
            <v>05.04</v>
          </cell>
          <cell r="J1379">
            <v>5.04E+18</v>
          </cell>
          <cell r="K1379" t="str">
            <v>Standard Operating Procedures relevant to processes being performed shall be readily available to the facility staff.</v>
          </cell>
        </row>
        <row r="1380">
          <cell r="I1380" t="str">
            <v>05.05</v>
          </cell>
          <cell r="J1380">
            <v>5.05E+18</v>
          </cell>
          <cell r="K1380" t="str">
            <v>Staff training and, if appropriate, competency shall be documented before performing a new or revised procedure.</v>
          </cell>
        </row>
        <row r="1381">
          <cell r="I1381" t="str">
            <v>05.06</v>
          </cell>
          <cell r="J1381">
            <v>5.06E+18</v>
          </cell>
          <cell r="K1381" t="str">
            <v>All personnel shall follow the Standard Operating Procedures related to their positions.</v>
          </cell>
        </row>
        <row r="1382">
          <cell r="I1382" t="str">
            <v>05.07</v>
          </cell>
          <cell r="J1382">
            <v>5.07E+18</v>
          </cell>
          <cell r="K1382" t="str">
            <v>Variances shall be pre-approved by the Processing Facility Director and/or Medical Director, and reviewed by the Quality Manager.</v>
          </cell>
        </row>
        <row r="1383">
          <cell r="I1383">
            <v>6</v>
          </cell>
          <cell r="J1383">
            <v>6E+18</v>
          </cell>
          <cell r="K1383" t="str">
            <v>EQUIPMENT, SUPPLIES, AND REAGENTS</v>
          </cell>
        </row>
        <row r="1384">
          <cell r="I1384" t="str">
            <v>06.01</v>
          </cell>
          <cell r="J1384">
            <v>6.01E+18</v>
          </cell>
          <cell r="K1384" t="str">
            <v>Equipment, supplies, and reagents used to process cellular therapy products shall be used in a manner that maintains product function and integrity and prevents product mix-ups, contamination, and cross-contamination.</v>
          </cell>
        </row>
        <row r="1385">
          <cell r="I1385" t="str">
            <v>06.02</v>
          </cell>
          <cell r="J1385">
            <v>6.02E+18</v>
          </cell>
          <cell r="K1385" t="str">
            <v>Supplies and reagents used in processing, testing, cryopreservation, and storage shall be controlled by a materials management system that includes requirements for the following at a minimum:</v>
          </cell>
        </row>
        <row r="1386">
          <cell r="I1386" t="str">
            <v>06.02.01</v>
          </cell>
          <cell r="J1386">
            <v>6.0201E+18</v>
          </cell>
          <cell r="K1386" t="str">
            <v>Visual examination of each supply and reagent used to manufacture cellular therapy products for damage or evidence of contamination upon receipt and acceptance into inventory.</v>
          </cell>
        </row>
        <row r="1387">
          <cell r="I1387" t="str">
            <v>06.02.02</v>
          </cell>
          <cell r="J1387">
            <v>6.0202E+18</v>
          </cell>
          <cell r="K1387" t="str">
            <v>Records of receipt that shall include the supply or reagent type, quantity, manufacturer, lot number, date of receipt, acceptability, and expiration date.</v>
          </cell>
        </row>
        <row r="1388">
          <cell r="I1388" t="str">
            <v>06.02.03</v>
          </cell>
          <cell r="J1388">
            <v>6.0203E+18</v>
          </cell>
          <cell r="K1388" t="str">
            <v>Storage of materials under the appropriate environmental conditions in a secure, sanitary, and orderly manner to prevent mix up or unintended use.</v>
          </cell>
        </row>
        <row r="1389">
          <cell r="I1389" t="str">
            <v>06.02.04</v>
          </cell>
          <cell r="J1389">
            <v>6.0204E+18</v>
          </cell>
          <cell r="K1389" t="str">
            <v>Use of supplies and reagents coming into contact with cellular therapy products during processing, storage, and/or administration that are sterile and of the appropriate grade for the intended use.</v>
          </cell>
        </row>
        <row r="1390">
          <cell r="I1390" t="str">
            <v>D6.2.4</v>
          </cell>
          <cell r="J1390" t="e">
            <v>#VALUE!</v>
          </cell>
          <cell r="K1390" t="str">
            <v>Use of supplies and reagents coming into contact with cellular therapy products during processing, storage, and/or administration that are sterile and of the appropriate grade for the intended use.</v>
          </cell>
        </row>
        <row r="1391">
          <cell r="I1391" t="str">
            <v>D6.2.4.1</v>
          </cell>
          <cell r="J1391" t="e">
            <v>#VALUE!</v>
          </cell>
          <cell r="K1391" t="str">
            <v>Reagents shall undergo initial qualification for the intended use.</v>
          </cell>
        </row>
        <row r="1392">
          <cell r="I1392" t="str">
            <v>D6.2.4.2</v>
          </cell>
          <cell r="J1392" t="e">
            <v>#VALUE!</v>
          </cell>
          <cell r="K1392" t="str">
            <v>Where there are no suitable clinical or pharmaceutical grade reagents available, reagents shall undergo lot-to-lot functional verification.</v>
          </cell>
        </row>
        <row r="1393">
          <cell r="I1393" t="str">
            <v>06.02.05</v>
          </cell>
          <cell r="J1393">
            <v>6.0205E+18</v>
          </cell>
          <cell r="K1393" t="str">
            <v>Cleaning and sterilizing of non-disposable supplies or instruments using a procedure verified to remove infectious agents and other contaminants.</v>
          </cell>
        </row>
        <row r="1394">
          <cell r="I1394" t="str">
            <v>06.02.06</v>
          </cell>
          <cell r="J1394">
            <v>6.0206E+18</v>
          </cell>
          <cell r="K1394" t="str">
            <v>Use of supplies and reagents in a manner consistent with manufacturer instructions.</v>
          </cell>
        </row>
        <row r="1395">
          <cell r="I1395" t="str">
            <v>06.02.07</v>
          </cell>
          <cell r="J1395">
            <v>6.0207E+18</v>
          </cell>
          <cell r="K1395" t="str">
            <v>Process to prevent the use of expired reagents and supplies.</v>
          </cell>
        </row>
        <row r="1396">
          <cell r="I1396" t="str">
            <v>06.03</v>
          </cell>
          <cell r="J1396">
            <v>6.03E+18</v>
          </cell>
          <cell r="K1396" t="str">
            <v>There shall be a system to uniquely identify and track all critical equipment used in the processing of cellular therapy products. The system shall identify each cellular therapy product for which the equipment was used.</v>
          </cell>
        </row>
        <row r="1397">
          <cell r="I1397" t="str">
            <v>D6.3</v>
          </cell>
          <cell r="J1397" t="e">
            <v>#VALUE!</v>
          </cell>
          <cell r="K1397" t="str">
            <v>See D6.3</v>
          </cell>
        </row>
        <row r="1398">
          <cell r="I1398" t="str">
            <v>06.04</v>
          </cell>
          <cell r="J1398" t="str">
            <v/>
          </cell>
          <cell r="K1398" t="str">
            <v>Equipment used in cellular therapy product processing, testing, cryopreservation, storage, and distribution shall be maintained in a clean and orderly manner and located to facilitate cleaning, sanitation, calibration, and maintenance according to established schedules.</v>
          </cell>
        </row>
        <row r="1399">
          <cell r="I1399" t="str">
            <v>06.05</v>
          </cell>
          <cell r="J1399">
            <v>6.05E+18</v>
          </cell>
          <cell r="K1399" t="str">
            <v>The equipment shall be inspected for cleanliness prior to each use and verified to be in compliance with the maintenance schedule daily prior to use.</v>
          </cell>
        </row>
        <row r="1400">
          <cell r="I1400" t="str">
            <v>06.06</v>
          </cell>
          <cell r="J1400">
            <v>6.06E+18</v>
          </cell>
          <cell r="K1400" t="str">
            <v>The equipment shall be standardized and calibrated on a regularly scheduled basis and after a critical repair or move as described in Standard Operating Procedures and in accordance with the manufacturer’s recommendations.</v>
          </cell>
        </row>
        <row r="1401">
          <cell r="I1401" t="str">
            <v>06.06.01</v>
          </cell>
          <cell r="J1401">
            <v>6.0601E+18</v>
          </cell>
          <cell r="K1401" t="str">
            <v>All equipment with a critical measuring function shall be calibrated against a traceable standard, if available. Where no traceable standard is available, the basis for calibration shall be described and documented.</v>
          </cell>
        </row>
        <row r="1402">
          <cell r="I1402" t="str">
            <v>06.06.02</v>
          </cell>
          <cell r="J1402">
            <v>6.0602E+18</v>
          </cell>
          <cell r="K1402" t="str">
            <v>When equipment is found to be out of calibration or specification, there shall be a defined process for action required for cellular therapy products manufactured since the last calibration.</v>
          </cell>
        </row>
        <row r="1403">
          <cell r="I1403" t="str">
            <v>06.07</v>
          </cell>
          <cell r="J1403">
            <v>6.07E+18</v>
          </cell>
          <cell r="K1403" t="str">
            <v>There shall be a procedure that addresses the actions to take in the event of equipment malfunction or failure.</v>
          </cell>
        </row>
        <row r="1404">
          <cell r="I1404" t="str">
            <v>06.08</v>
          </cell>
          <cell r="J1404">
            <v>6.08E+18</v>
          </cell>
          <cell r="K1404" t="str">
            <v>Equipment shall conform to applicable laws and regulations.</v>
          </cell>
        </row>
        <row r="1405">
          <cell r="I1405" t="str">
            <v>D6.8</v>
          </cell>
          <cell r="J1405" t="e">
            <v>#VALUE!</v>
          </cell>
          <cell r="K1405" t="str">
            <v>Equipment shall conform to applicable laws and regulations.</v>
          </cell>
        </row>
        <row r="1406">
          <cell r="I1406" t="str">
            <v>06.09</v>
          </cell>
          <cell r="J1406" t="str">
            <v/>
          </cell>
          <cell r="K1406" t="str">
            <v>Lot numbers, expiration dates, and manufacturers of critical reagents and supplies and identification of key equipment used in each procedure shall be documented.</v>
          </cell>
        </row>
        <row r="1407">
          <cell r="I1407" t="str">
            <v>D6.9</v>
          </cell>
          <cell r="J1407" t="e">
            <v>#VALUE!</v>
          </cell>
          <cell r="K1407" t="str">
            <v>See D8.10</v>
          </cell>
        </row>
        <row r="1408">
          <cell r="J1408" t="e">
            <v>#VALUE!</v>
          </cell>
          <cell r="K1408" t="str">
            <v>See D8.12.1</v>
          </cell>
        </row>
        <row r="1409">
          <cell r="J1409" t="e">
            <v>#VALUE!</v>
          </cell>
        </row>
        <row r="1410">
          <cell r="I1410" t="str">
            <v>06.10</v>
          </cell>
          <cell r="J1410" t="str">
            <v/>
          </cell>
          <cell r="K1410" t="str">
            <v>The Processing Facility shall use an inventory control system to document the availability and identity of critical reagents and supplies. This shall include at a minimum:</v>
          </cell>
        </row>
        <row r="1411">
          <cell r="I1411" t="str">
            <v>06.10.01</v>
          </cell>
          <cell r="J1411">
            <v>6.1001E+18</v>
          </cell>
          <cell r="K1411" t="str">
            <v>A system to uniquely identify and track all critical reagents and supplies used to manufacture cellular therapy products.</v>
          </cell>
        </row>
        <row r="1412">
          <cell r="I1412" t="str">
            <v>06.10.02</v>
          </cell>
          <cell r="J1412">
            <v>6.1002E+18</v>
          </cell>
          <cell r="K1412" t="str">
            <v>A system to identify each cellular therapy product for which each critical reagent or supply was used.</v>
          </cell>
        </row>
        <row r="1413">
          <cell r="I1413" t="str">
            <v>06.10.03</v>
          </cell>
          <cell r="J1413">
            <v>6.1003E+18</v>
          </cell>
          <cell r="K1413" t="str">
            <v>A system to maintain adequate stocks of reagents and supplies for the procedures to be performed.</v>
          </cell>
        </row>
        <row r="1414">
          <cell r="I1414">
            <v>7</v>
          </cell>
          <cell r="J1414">
            <v>7E+18</v>
          </cell>
          <cell r="K1414" t="str">
            <v>CODING AND LABELING OF CELLULAR THERAPY PRODUCTS</v>
          </cell>
        </row>
        <row r="1415">
          <cell r="I1415" t="str">
            <v>07.01</v>
          </cell>
          <cell r="J1415">
            <v>7.01E+18</v>
          </cell>
          <cell r="K1415" t="str">
            <v>ISBT 128 CODING AND LABELING</v>
          </cell>
        </row>
        <row r="1416">
          <cell r="I1416" t="str">
            <v>07.01.01</v>
          </cell>
          <cell r="J1416">
            <v>7.0101E+18</v>
          </cell>
          <cell r="K1416" t="str">
            <v>Cellular therapy products shall be identified according to the proper name of the product, including appropriate attributes, as defined in ISBT 128 Standard Terminology for Blood, Cellular Therapy, and Tissue Product Descriptions.</v>
          </cell>
        </row>
        <row r="1417">
          <cell r="I1417" t="str">
            <v>07.01.02</v>
          </cell>
          <cell r="J1417">
            <v>7.0102E+18</v>
          </cell>
          <cell r="K1417" t="str">
            <v>If coding and labeling technologies have not yet been implemented, the Processing Facility shall be actively implementing ISBT 128.</v>
          </cell>
        </row>
        <row r="1418">
          <cell r="I1418" t="str">
            <v>07.02</v>
          </cell>
          <cell r="J1418">
            <v>7.02E+18</v>
          </cell>
          <cell r="K1418" t="str">
            <v>LABELING OPERATIONS</v>
          </cell>
        </row>
        <row r="1419">
          <cell r="I1419" t="str">
            <v>07.02.01</v>
          </cell>
          <cell r="J1419">
            <v>7.0201E+18</v>
          </cell>
          <cell r="K1419" t="str">
            <v>Labeling operations shall be conducted in a manner adequate to prevent mislabeling or misidentification of cellular therapy products, product samples, and associated records.</v>
          </cell>
        </row>
        <row r="1420">
          <cell r="I1420" t="str">
            <v>D7.2.1</v>
          </cell>
          <cell r="J1420" t="e">
            <v>#VALUE!</v>
          </cell>
          <cell r="K1420" t="str">
            <v>Labeling operations shall be conducted in a manner adequate to prevent mislabeling or misidentification of cellular therapy products, product samples, and associated records.</v>
          </cell>
        </row>
        <row r="1421">
          <cell r="I1421" t="str">
            <v>07.02.01.01</v>
          </cell>
          <cell r="J1421" t="str">
            <v/>
          </cell>
          <cell r="K1421" t="str">
            <v>Stocks of unused labels representing different cellular therapy products shall be stored in a controlled manner to prevent errors.</v>
          </cell>
        </row>
        <row r="1422">
          <cell r="I1422" t="str">
            <v>07.02.01.02</v>
          </cell>
          <cell r="J1422">
            <v>7.020102E+18</v>
          </cell>
          <cell r="K1422" t="str">
            <v>Obsolete labels shall be restricted from use.</v>
          </cell>
        </row>
        <row r="1423">
          <cell r="I1423" t="str">
            <v>07.02.02</v>
          </cell>
          <cell r="J1423">
            <v>7.0202E+18</v>
          </cell>
          <cell r="K1423" t="str">
            <v>Pre-printed labels shall be held upon receipt from the manufacturer pending review and proofing against a copy or template approved by the Processing Facility Director or designee to confirm accuracy regarding identity, content, and conformity.</v>
          </cell>
        </row>
        <row r="1424">
          <cell r="I1424" t="str">
            <v>07.02.03</v>
          </cell>
          <cell r="J1424">
            <v>7.0203E+18</v>
          </cell>
          <cell r="K1424" t="str">
            <v>Print-on-demand label systems shall be validated to confirm accuracy regarding identity, content, and conformity of labels to templates approved by the Processing Facility Director or designee.</v>
          </cell>
        </row>
        <row r="1425">
          <cell r="I1425" t="str">
            <v>07.02.04</v>
          </cell>
          <cell r="J1425">
            <v>7.0204E+18</v>
          </cell>
          <cell r="K1425" t="str">
            <v>A system for label version control shall be employed.</v>
          </cell>
        </row>
        <row r="1426">
          <cell r="I1426" t="str">
            <v>07.02.04.01</v>
          </cell>
          <cell r="J1426">
            <v>7.020401E+18</v>
          </cell>
          <cell r="K1426" t="str">
            <v>Representative obsolete labels shall be archived minimally for ten (10) years after the last cellular therapy product was distributed with inclusive dates of use or as defined by applicable laws and regulations, whichever is longer.</v>
          </cell>
        </row>
        <row r="1427">
          <cell r="I1427" t="str">
            <v>07.02.05</v>
          </cell>
          <cell r="J1427">
            <v>7.0205E+18</v>
          </cell>
          <cell r="K1427" t="str">
            <v>A system of checks in labeling procedures shall be used to prevent errors in transferring information to labels.</v>
          </cell>
        </row>
        <row r="1428">
          <cell r="I1428" t="str">
            <v>07.02.05.01</v>
          </cell>
          <cell r="J1428">
            <v>7.020501E+18</v>
          </cell>
          <cell r="K1428" t="str">
            <v>Cellular therapy products that are subsequently re-packaged into new containers shall be labeled with new labels before they are detached from the original container.</v>
          </cell>
        </row>
        <row r="1429">
          <cell r="I1429" t="str">
            <v>07.02.05.02</v>
          </cell>
          <cell r="J1429">
            <v>7.020502E+18</v>
          </cell>
          <cell r="K1429" t="str">
            <v>A controlled labeling procedure consistent with applicable law shall be defined and followed if container label information is transmitted electronically during a labeling process. This procedure shall include a verification step.</v>
          </cell>
        </row>
        <row r="1430">
          <cell r="I1430" t="str">
            <v>07.02.06</v>
          </cell>
          <cell r="J1430">
            <v>7.0206E+18</v>
          </cell>
          <cell r="K1430" t="str">
            <v>When the label has been affixed to the container, a sufficient area of the container shall remain uncovered to permit inspection of the contents.</v>
          </cell>
        </row>
        <row r="1431">
          <cell r="I1431" t="str">
            <v>07.02.07</v>
          </cell>
          <cell r="J1431">
            <v>7.0207E+18</v>
          </cell>
          <cell r="K1431" t="str">
            <v>The information entered on a container label shall be verified by one (1) qualified staff member using a validated process to verify the information or two (2) qualified staff members prior to distribution of the cellular therapy product.</v>
          </cell>
        </row>
        <row r="1432">
          <cell r="I1432" t="str">
            <v>07.02.08</v>
          </cell>
          <cell r="J1432">
            <v>7.0208E+18</v>
          </cell>
          <cell r="K1432" t="str">
            <v>Labeling elements required by applicable laws and regulations shall be present.</v>
          </cell>
        </row>
        <row r="1433">
          <cell r="I1433" t="str">
            <v>07.02.09</v>
          </cell>
          <cell r="J1433">
            <v>7.0209E+18</v>
          </cell>
          <cell r="K1433" t="str">
            <v>All data fields on labels shall be completed.</v>
          </cell>
        </row>
        <row r="1434">
          <cell r="I1434" t="str">
            <v>07.02.10</v>
          </cell>
          <cell r="J1434">
            <v>7.021E+18</v>
          </cell>
          <cell r="K1434" t="str">
            <v>All labeling shall be clear, legible, and completed using ink that is indelible to all relevant agents.</v>
          </cell>
        </row>
        <row r="1435">
          <cell r="I1435" t="str">
            <v>07.02.11</v>
          </cell>
          <cell r="J1435">
            <v>7.0211E+18</v>
          </cell>
          <cell r="K1435" t="str">
            <v>Labels affixed directly to a cellular therapy product bag shall be applied using appropriate materials as defined by the applicable regulatory authority.</v>
          </cell>
        </row>
        <row r="1436">
          <cell r="I1436" t="str">
            <v>07.02.12</v>
          </cell>
          <cell r="J1436">
            <v>7.0212E+18</v>
          </cell>
          <cell r="K1436" t="str">
            <v>The label shall be validated as reliable for storage under the conditions in use.</v>
          </cell>
        </row>
        <row r="1437">
          <cell r="I1437" t="str">
            <v>07.03</v>
          </cell>
          <cell r="J1437">
            <v>7.03E+18</v>
          </cell>
          <cell r="K1437" t="str">
            <v>PRODUCT IDENTIFICATION</v>
          </cell>
        </row>
        <row r="1438">
          <cell r="I1438" t="str">
            <v>07.03.01</v>
          </cell>
          <cell r="J1438">
            <v>7.0301E+18</v>
          </cell>
          <cell r="K1438" t="str">
            <v>Each cellular therapy product shall be assigned a unique numeric or alphanumeric identifier by which it will be possible to trace any cellular therapy product to its donor, its recipient or final disposition, and all records.</v>
          </cell>
        </row>
        <row r="1439">
          <cell r="I1439" t="str">
            <v>D7.3.1</v>
          </cell>
          <cell r="J1439" t="e">
            <v>#VALUE!</v>
          </cell>
          <cell r="K1439" t="str">
            <v>Each cellular therapy product shall be assigned a unique numeric or alphanumeric identifier by which it will be possible to trace any cellular therapy product to its donor, its recipient or final disposition, and all records.</v>
          </cell>
        </row>
        <row r="1440">
          <cell r="I1440" t="str">
            <v>07.03.01.01</v>
          </cell>
          <cell r="J1440" t="str">
            <v/>
          </cell>
          <cell r="K1440" t="str">
            <v>The cellular therapy product, product samples, concurrent plasma, and concurrently collected samples shall be labeled with the same identifier.</v>
          </cell>
        </row>
        <row r="1441">
          <cell r="I1441" t="str">
            <v>07.03.01.02</v>
          </cell>
          <cell r="J1441">
            <v>7.030102E+18</v>
          </cell>
          <cell r="K1441" t="str">
            <v>If a single cellular therapy product is stored in more than one container, there shall be a system to identify each container.</v>
          </cell>
        </row>
        <row r="1442">
          <cell r="I1442" t="str">
            <v>07.03.01.03</v>
          </cell>
          <cell r="J1442">
            <v>7.030103E+18</v>
          </cell>
          <cell r="K1442" t="str">
            <v>If cellular therapy products from the same donor are pooled, the pool identifier shall allow tracing to the original products.</v>
          </cell>
        </row>
        <row r="1443">
          <cell r="I1443" t="str">
            <v>07.03.01.04</v>
          </cell>
          <cell r="J1443">
            <v>7.030104E+18</v>
          </cell>
          <cell r="K1443" t="str">
            <v>Supplementary identifiers shall not obscure the original identifier.</v>
          </cell>
        </row>
        <row r="1444">
          <cell r="I1444" t="str">
            <v>07.03.01.05</v>
          </cell>
          <cell r="J1444">
            <v>7.030105E+18</v>
          </cell>
          <cell r="K1444" t="str">
            <v>The facility associated with each identifier shall be noted on the label.</v>
          </cell>
        </row>
        <row r="1445">
          <cell r="I1445" t="str">
            <v>D7.3.1.5</v>
          </cell>
          <cell r="J1445" t="e">
            <v>#VALUE!</v>
          </cell>
          <cell r="K1445" t="str">
            <v>The facility associated with each identifier shall be named in the documents to accompany the cellular therapy product.</v>
          </cell>
        </row>
        <row r="1446">
          <cell r="J1446" t="e">
            <v>#VALUE!</v>
          </cell>
        </row>
        <row r="1447">
          <cell r="J1447" t="e">
            <v>#VALUE!</v>
          </cell>
        </row>
        <row r="1448">
          <cell r="I1448" t="str">
            <v>07.03.01.06</v>
          </cell>
          <cell r="J1448" t="str">
            <v/>
          </cell>
          <cell r="K1448" t="str">
            <v>If the original identifier is replaced, documentation shall link the new identifier to the original.</v>
          </cell>
        </row>
        <row r="1449">
          <cell r="I1449" t="str">
            <v>07.04</v>
          </cell>
          <cell r="J1449">
            <v>7.04E+18</v>
          </cell>
          <cell r="K1449" t="str">
            <v>LABEL CONTENT</v>
          </cell>
        </row>
        <row r="1450">
          <cell r="I1450" t="str">
            <v>07.04.01</v>
          </cell>
          <cell r="J1450">
            <v>7.0401E+18</v>
          </cell>
          <cell r="K1450" t="str">
            <v>At the completion of processing and at distribution for administration, the cellular therapy product label on the primary product container and concurrent plasma container shall bear the information in the Cellular Therapy Product Labeling table in Appendix _.</v>
          </cell>
        </row>
        <row r="1451">
          <cell r="I1451" t="str">
            <v>07.04.02</v>
          </cell>
          <cell r="J1451">
            <v>7.0402E+18</v>
          </cell>
          <cell r="K1451"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452">
          <cell r="I1452" t="str">
            <v>D7.4.2</v>
          </cell>
          <cell r="J1452" t="e">
            <v>#VALUE!</v>
          </cell>
          <cell r="K1452" t="str">
            <v>Each label shall bear the appropriate biohazard and warning labels as found in the Circular of Information for the Use of Cellular Therapy Products, “Table 2. Biohazard and Warning Labels on Cellular Therapy Products Collected, Processed, and/or Administered in the United States.”</v>
          </cell>
        </row>
        <row r="1453">
          <cell r="I1453" t="str">
            <v>D7.4.3</v>
          </cell>
          <cell r="J1453" t="e">
            <v>#VALUE!</v>
          </cell>
          <cell r="K1453" t="str">
            <v>At all stages of processing, the cellular therapy product shall be labeled with the proper name of the product and the unique numeric or alphanumeric identifier, at a minimum.</v>
          </cell>
        </row>
        <row r="1454">
          <cell r="J1454" t="e">
            <v>#VALUE!</v>
          </cell>
        </row>
        <row r="1455">
          <cell r="J1455" t="e">
            <v>#VALUE!</v>
          </cell>
        </row>
        <row r="1456">
          <cell r="I1456" t="str">
            <v>07.04.03</v>
          </cell>
          <cell r="J1456" t="str">
            <v/>
          </cell>
          <cell r="K1456" t="str">
            <v>Any container bearing a partial label shall be accompanied by the information required by the Cellular Therapy Product Labeling table in Appendix _. Such information shall be attached securely to the cellular therapy product on a tie tag or enclosed in a sealed package to accompany the product.</v>
          </cell>
        </row>
        <row r="1457">
          <cell r="I1457" t="str">
            <v>D7.4.4</v>
          </cell>
          <cell r="J1457" t="e">
            <v>#VALUE!</v>
          </cell>
          <cell r="K1457" t="str">
            <v>Any container bearing a partial label at the time of distribution shall be accompanied by the information required by the Cellular Therapy Product Labeling table in Appendix II. Such information shall be attached securely to the cellular therapy product on a tie tag or enclosed in a sealed package to accompany the product.</v>
          </cell>
        </row>
        <row r="1458">
          <cell r="J1458" t="e">
            <v>#VALUE!</v>
          </cell>
        </row>
        <row r="1459">
          <cell r="J1459" t="e">
            <v>#VALUE!</v>
          </cell>
        </row>
        <row r="1460">
          <cell r="J1460" t="e">
            <v>#VALUE!</v>
          </cell>
        </row>
        <row r="1461">
          <cell r="I1461" t="str">
            <v>07.04.04</v>
          </cell>
          <cell r="J1461" t="str">
            <v/>
          </cell>
          <cell r="K1461" t="str">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v>
          </cell>
        </row>
        <row r="1462">
          <cell r="I1462" t="str">
            <v>D7.4.5</v>
          </cell>
          <cell r="J1462" t="e">
            <v>#VALUE!</v>
          </cell>
          <cell r="K1462" t="str">
            <v>The name and address of the facility that determines that the cellular therapy product meets release criteria and the name and address of the facility that makes the product available for distribution shall either appear on the product label or accompany the product at distribution.</v>
          </cell>
        </row>
        <row r="1463">
          <cell r="I1463" t="str">
            <v>07.04.05</v>
          </cell>
          <cell r="J1463" t="str">
            <v/>
          </cell>
          <cell r="K1463" t="str">
            <v>Cellular therapy products collected in or designated for use in the U.S. shall have the elements in the Accompanying Documents at Distribution table in Appendix _ accompany the cellular therapy product when it leaves the Processing Facility.</v>
          </cell>
        </row>
        <row r="1464">
          <cell r="I1464" t="str">
            <v>D7.4.6</v>
          </cell>
          <cell r="J1464" t="e">
            <v>#VALUE!</v>
          </cell>
          <cell r="K1464" t="str">
            <v>A cellular therapy product collected in or designated for use in the U.S. shall have the elements in the Accompanying Documentation table in Appendix IV accompany the cellular therapy products at the time it leaves the control of the Processing Facility.</v>
          </cell>
        </row>
        <row r="1465">
          <cell r="I1465" t="str">
            <v>07.04.06</v>
          </cell>
          <cell r="J1465" t="str">
            <v/>
          </cell>
          <cell r="K1465" t="str">
            <v>For cellular therapy products distributed before completion of donor eligibility determination, there shall be documentation that donor eligibility determination was completed during or after distribution of the cellular therapy product and that the physician using the product was informed of the results of that determination.</v>
          </cell>
        </row>
        <row r="1466">
          <cell r="I1466" t="str">
            <v>07.04.07</v>
          </cell>
          <cell r="J1466">
            <v>7.0407E+18</v>
          </cell>
          <cell r="K1466" t="str">
            <v>Cellular therapy products distributed for nonclinical purposes shall be labeled with the statement, “For Nonclinical Use Only.”</v>
          </cell>
        </row>
        <row r="1467">
          <cell r="I1467">
            <v>8</v>
          </cell>
          <cell r="J1467">
            <v>8E+18</v>
          </cell>
          <cell r="K1467" t="str">
            <v>PROCESS CONTROLS</v>
          </cell>
        </row>
        <row r="1468">
          <cell r="I1468" t="str">
            <v>08.01</v>
          </cell>
          <cell r="J1468">
            <v>8.01E+18</v>
          </cell>
          <cell r="K1468" t="str">
            <v>There shall be a process for controlling and monitoring the manufacturing of cellular therapy products so that products meet predetermined release specifications.</v>
          </cell>
        </row>
        <row r="1469">
          <cell r="I1469" t="str">
            <v>08.01.01</v>
          </cell>
          <cell r="J1469">
            <v>8.0101E+18</v>
          </cell>
          <cell r="K1469" t="str">
            <v>The Processing Facility Director shall define tests and procedures for measuring and assaying cellular therapy products to assure their safety, viability, and integrity and to document that products meet predetermined release specifications. Results of all such tests and procedures shall become part of the permanent record of the product processed.</v>
          </cell>
        </row>
        <row r="1470">
          <cell r="I1470" t="str">
            <v>08.01.02</v>
          </cell>
          <cell r="J1470">
            <v>8.0102E+18</v>
          </cell>
          <cell r="K1470" t="str">
            <v>There shall be a documented system for the identification and handling of test samples so that they are accurately related to the corresponding cellular therapy product, donor, or recipient.</v>
          </cell>
        </row>
        <row r="1471">
          <cell r="I1471" t="str">
            <v>08.01.02.01</v>
          </cell>
          <cell r="J1471">
            <v>8.010201E+18</v>
          </cell>
          <cell r="K1471" t="str">
            <v>There shall be a mechanism to identify the individual obtaining the sample, the sample source, the date, and the time, if appropriate.</v>
          </cell>
        </row>
        <row r="1472">
          <cell r="I1472" t="str">
            <v>08.01.02.02</v>
          </cell>
          <cell r="J1472">
            <v>8.010202E+18</v>
          </cell>
          <cell r="K1472" t="str">
            <v>Samples obtained for testing shall be representative of the cellular therapy product to be evaluated.</v>
          </cell>
        </row>
        <row r="1473">
          <cell r="I1473" t="str">
            <v>08.01.03</v>
          </cell>
          <cell r="J1473">
            <v>8.0103E+18</v>
          </cell>
          <cell r="K1473" t="str">
            <v>There shall be the establishment of appropriate and validated assays and test procedures for the evaluation of cellular therapy products.</v>
          </cell>
        </row>
        <row r="1474">
          <cell r="I1474" t="str">
            <v>08.01.03.01</v>
          </cell>
          <cell r="J1474">
            <v>8.010301E+18</v>
          </cell>
          <cell r="K1474" t="str">
            <v>For all cellular therapy products, a total nucleated cell count and viability measurement shall be performed.</v>
          </cell>
        </row>
        <row r="1475">
          <cell r="I1475" t="str">
            <v>08.01.03.02</v>
          </cell>
          <cell r="J1475">
            <v>8.010302E+18</v>
          </cell>
          <cell r="K1475" t="str">
            <v>For HPC products intended for restoration of hematopoiesis, an assay measuring viable CD34 shall be performed.</v>
          </cell>
        </row>
        <row r="1476">
          <cell r="I1476" t="str">
            <v>08.01.03.03</v>
          </cell>
          <cell r="J1476">
            <v>8.010303E+18</v>
          </cell>
          <cell r="K1476" t="str">
            <v>For cellular therapy products undergoing manipulation that alters the final cell population, a relevant and validated assay, where available, shall be employed for evaluation of the viable target cell population before and after the processing procedures.</v>
          </cell>
        </row>
        <row r="1477">
          <cell r="I1477" t="str">
            <v>D8.1.3.3</v>
          </cell>
          <cell r="J1477" t="e">
            <v>#VALUE!</v>
          </cell>
          <cell r="K1477" t="str">
            <v>For cellular therapy products undergoing manipulation that alters the final cell population, a relevant and validated assay, where available, shall be employed for evaluation of the viable target cell population before and after the processing procedures.</v>
          </cell>
        </row>
        <row r="1478">
          <cell r="I1478" t="str">
            <v>08.01.04.01</v>
          </cell>
          <cell r="J1478">
            <v>8.010401E+18</v>
          </cell>
          <cell r="K1478" t="str">
            <v>There shall be a process for monitoring the reliability, accuracy, precision, and performance of laboratory test procedures and instruments.</v>
          </cell>
        </row>
        <row r="1479">
          <cell r="I1479" t="str">
            <v>08.01.04.02</v>
          </cell>
          <cell r="J1479">
            <v>8.010402E+18</v>
          </cell>
          <cell r="K1479" t="str">
            <v>New reagent lots shall be verified to provide comparable results to current lots or to give results in agreement with suitable reference material before or concurrently with being placed into service.</v>
          </cell>
        </row>
        <row r="1480">
          <cell r="I1480" t="str">
            <v>08.01.04.03</v>
          </cell>
          <cell r="J1480">
            <v>8.010403E+18</v>
          </cell>
          <cell r="K1480" t="str">
            <v>Where available, controls shall be used each day of testing and shown to give results within the defined range established for that material.</v>
          </cell>
        </row>
        <row r="1481">
          <cell r="I1481" t="str">
            <v>08.01.04.04</v>
          </cell>
          <cell r="J1481">
            <v>8.010404E+18</v>
          </cell>
          <cell r="K1481" t="str">
            <v>Function checks shall be performed for testing instruments prior to testing donor, recipient, or cellular therapy product samples.</v>
          </cell>
        </row>
        <row r="1482">
          <cell r="I1482" t="str">
            <v>08.01.04.05</v>
          </cell>
          <cell r="J1482">
            <v>8.010405E+18</v>
          </cell>
          <cell r="K1482" t="str">
            <v>For tests performed within the Processing Facility, there shall be documentation of ongoing proficiency testing as designated by the Processing Facility Director. The results shall be reviewed by the Processing Facility Director or designee and outcomes reviewed with the staff.</v>
          </cell>
        </row>
        <row r="1483">
          <cell r="I1483" t="str">
            <v>08.01.05</v>
          </cell>
          <cell r="J1483">
            <v>8.0105E+18</v>
          </cell>
          <cell r="K1483" t="str">
            <v>Tests required by these Standards, not performed by the Processing Facility, shall be performed by a laboratory that is certified, licensed, or accredited by the appropriate laboratory regulatory agency.</v>
          </cell>
        </row>
        <row r="1484">
          <cell r="I1484" t="str">
            <v>08.01.06</v>
          </cell>
          <cell r="J1484">
            <v>8.0106E+18</v>
          </cell>
          <cell r="K1484" t="str">
            <v>Infectious disease testing required by these Standards shall be performed using screening tests approved or cleared by the governmental authority for cellular therapy product donors.</v>
          </cell>
        </row>
        <row r="1485">
          <cell r="I1485" t="str">
            <v>08.01.07</v>
          </cell>
          <cell r="J1485">
            <v>8.0107E+18</v>
          </cell>
          <cell r="K1485" t="str">
            <v>Cellular therapy products that do not meet allogeneic donor eligibility requirements, or for which allogeneic donor eligibility determination is not yet complete, shall be distributed only if there is documented urgent medical need for the product. Documentation shall include, at a minimum, the approval of the recipient’s physician and the Processing Facility Medical Director or other designated physician.</v>
          </cell>
        </row>
        <row r="1486">
          <cell r="I1486" t="str">
            <v>08.01.08</v>
          </cell>
          <cell r="J1486">
            <v>8.0108E+18</v>
          </cell>
          <cell r="K1486" t="str">
            <v>Notification of the recipient’s physician of nonconforming cellular therapy products and approval for their release shall be documented.</v>
          </cell>
        </row>
        <row r="1487">
          <cell r="I1487" t="str">
            <v>08.02</v>
          </cell>
          <cell r="J1487">
            <v>8.02E+18</v>
          </cell>
          <cell r="K1487" t="str">
            <v>Before a cellular therapy product is processed, shipped, or otherwise prepared for administration, there shall be a written request from the recipient’s physician specifying the cellular therapy product type, recipient and donor identifiers, the type of processing that is to be performed, and the anticipated date of processing.</v>
          </cell>
        </row>
        <row r="1488">
          <cell r="I1488" t="str">
            <v>08.03</v>
          </cell>
          <cell r="J1488">
            <v>8.03E+18</v>
          </cell>
          <cell r="K1488" t="str">
            <v>For allogeneic cellular therapy products, information required by the Processing Facility prior to distribution of the product shall include:</v>
          </cell>
        </row>
        <row r="1489">
          <cell r="I1489" t="str">
            <v>08.03.01</v>
          </cell>
          <cell r="J1489">
            <v>8.0301E+18</v>
          </cell>
          <cell r="K1489" t="str">
            <v>A statement of donor eligibility.</v>
          </cell>
        </row>
        <row r="1490">
          <cell r="I1490" t="str">
            <v>08.03.02</v>
          </cell>
          <cell r="J1490">
            <v>8.0302E+18</v>
          </cell>
          <cell r="K1490" t="str">
            <v>For ineligible donors, the reason for their ineligibility.</v>
          </cell>
        </row>
        <row r="1491">
          <cell r="I1491" t="str">
            <v>08.03.03</v>
          </cell>
          <cell r="J1491">
            <v>8.0303E+18</v>
          </cell>
          <cell r="K1491" t="str">
            <v>For ineligible donors or donors for whom eligibility determination is incomplete, documentation of urgent medical need and physician approval for use.</v>
          </cell>
        </row>
        <row r="1492">
          <cell r="I1492" t="str">
            <v>08.04</v>
          </cell>
          <cell r="J1492">
            <v>8.04E+18</v>
          </cell>
          <cell r="K1492" t="str">
            <v>Processing procedures shall be validated in the Processing Facility and documented to result in acceptable target cell viability and recovery.</v>
          </cell>
        </row>
        <row r="1493">
          <cell r="I1493" t="str">
            <v>08.04.01</v>
          </cell>
          <cell r="J1493">
            <v>8.0401E+18</v>
          </cell>
          <cell r="K1493" t="str">
            <v>Published validated processes shall be verified within the Processing Facility prior to implementation.</v>
          </cell>
        </row>
        <row r="1494">
          <cell r="I1494" t="str">
            <v>08.04.02</v>
          </cell>
          <cell r="J1494">
            <v>8.0402E+18</v>
          </cell>
          <cell r="K1494" t="str">
            <v>The Processing Facility shall use validated methods for preparation of cellular therapy products for administration.</v>
          </cell>
        </row>
        <row r="1495">
          <cell r="I1495" t="str">
            <v>08.04.03</v>
          </cell>
          <cell r="J1495">
            <v>8.0403E+18</v>
          </cell>
          <cell r="K1495" t="str">
            <v>Cord blood units that have not been red cell reduced prior to cryopreservation shall be washed prior to administration.</v>
          </cell>
        </row>
        <row r="1496">
          <cell r="I1496" t="str">
            <v>08.04.04</v>
          </cell>
          <cell r="J1496">
            <v>8.0404E+18</v>
          </cell>
          <cell r="K1496" t="str">
            <v>Cord blood units that have been red cell reduced prior to cryopreservation should be diluted or washed prior to administration.</v>
          </cell>
        </row>
        <row r="1497">
          <cell r="I1497" t="str">
            <v>08.04.05</v>
          </cell>
          <cell r="J1497">
            <v>8.0405E+18</v>
          </cell>
          <cell r="K1497" t="str">
            <v>If the Processing Facility lacks experience with the type of cellular therapy product requested for a recipient, personnel shall obtain the manufacturer’s instructions and follow these instructions to the extent possible.</v>
          </cell>
        </row>
        <row r="1498">
          <cell r="I1498" t="str">
            <v>08.04.05.01</v>
          </cell>
          <cell r="J1498">
            <v>8.040501E+18</v>
          </cell>
          <cell r="K1498" t="str">
            <v>The Processing Facility should verify the processing procedures utilizing practice units similar to the cellular therapy product intended for administration when feasible.</v>
          </cell>
        </row>
        <row r="1499">
          <cell r="I1499" t="str">
            <v>08.05</v>
          </cell>
          <cell r="J1499">
            <v>8.05E+18</v>
          </cell>
          <cell r="K1499" t="str">
            <v>Critical control points and associated assays shall be identified and performed on each cellular therapy product as defined in Standard Operating Procedures.</v>
          </cell>
        </row>
        <row r="1500">
          <cell r="I1500" t="str">
            <v>08.06</v>
          </cell>
          <cell r="J1500">
            <v>8.06E+18</v>
          </cell>
          <cell r="K1500" t="str">
            <v>Methods for processing shall employ aseptic technique and cellular therapy products shall be processed in a manner that minimizes the risk of cross-contamination.</v>
          </cell>
        </row>
        <row r="1501">
          <cell r="I1501" t="str">
            <v>08.06.01</v>
          </cell>
          <cell r="J1501">
            <v>8.0601E+18</v>
          </cell>
          <cell r="K1501" t="str">
            <v>Where processing of tissues and cells involves exposure to the environment, processing shall take place in an environment with specified air quality and cleanliness.</v>
          </cell>
        </row>
        <row r="1502">
          <cell r="I1502" t="str">
            <v>08.06.02</v>
          </cell>
          <cell r="J1502">
            <v>8.0602E+18</v>
          </cell>
          <cell r="K1502" t="str">
            <v>The effectiveness of measures to avoid contamination and cross-contamination shall be verified and monitored.</v>
          </cell>
        </row>
        <row r="1503">
          <cell r="I1503" t="str">
            <v>08.07</v>
          </cell>
          <cell r="J1503">
            <v>8.07E+18</v>
          </cell>
          <cell r="K1503" t="str">
            <v>The Processing Facility shall monitor and document microbial contamination of cellular therapy products after processing as specified in Standard Operating Procedures.</v>
          </cell>
        </row>
        <row r="1504">
          <cell r="I1504" t="str">
            <v>08.07.01</v>
          </cell>
          <cell r="J1504">
            <v>8.0701E+18</v>
          </cell>
          <cell r="K1504" t="str">
            <v>The results of microbial cultures shall be reviewed by the Processing Facility Director or designee in a timely manner.</v>
          </cell>
        </row>
        <row r="1505">
          <cell r="I1505" t="str">
            <v>08.07.02</v>
          </cell>
          <cell r="J1505">
            <v>8.0702E+18</v>
          </cell>
          <cell r="K1505" t="str">
            <v>The recipient’s physician shall be notified in a timely manner of any positive microbial cultures.</v>
          </cell>
        </row>
        <row r="1506">
          <cell r="I1506" t="str">
            <v>08.08</v>
          </cell>
          <cell r="J1506">
            <v>8.08E+18</v>
          </cell>
          <cell r="K1506" t="str">
            <v>Records shall be made concurrently with each step of the processing, testing, cryopreservation, storage, and administration or disposal/disposition/distribution of each cellular therapy product in such a way that all steps may be accurately traced.</v>
          </cell>
        </row>
        <row r="1507">
          <cell r="I1507" t="str">
            <v>08.08.01</v>
          </cell>
          <cell r="J1507">
            <v>8.0801E+18</v>
          </cell>
          <cell r="K1507" t="str">
            <v>Records shall identify the person immediately responsible for each significant step, including dates and times, where appropriate.</v>
          </cell>
        </row>
        <row r="1508">
          <cell r="I1508" t="str">
            <v>08.08.02</v>
          </cell>
          <cell r="J1508">
            <v>8.0802E+18</v>
          </cell>
          <cell r="K1508" t="str">
            <v>Records shall show the test results and the interpretation of each result, where appropriate.</v>
          </cell>
        </row>
        <row r="1509">
          <cell r="I1509" t="str">
            <v>08.09</v>
          </cell>
          <cell r="J1509">
            <v>8.09E+18</v>
          </cell>
          <cell r="K1509" t="str">
            <v>The Processing Facility Director or designee shall review the processing record for each cellular therapy product prior to release or distribution.</v>
          </cell>
        </row>
        <row r="1510">
          <cell r="I1510" t="str">
            <v>08.10</v>
          </cell>
          <cell r="J1510">
            <v>8.1E+18</v>
          </cell>
          <cell r="K1510" t="str">
            <v>There shall be documented notification to the recipient’s physician and the Processing Facility Medical Director of clinically relevant processing end-points not met and remedial actions taken.</v>
          </cell>
        </row>
        <row r="1511">
          <cell r="I1511" t="str">
            <v>08.11</v>
          </cell>
          <cell r="J1511">
            <v>8.11E+18</v>
          </cell>
          <cell r="K1511" t="str">
            <v>Processing using more-than-minimal manipulation shall only be performed with Institutional Review Board or Ethics Committee approval, with the written informed consent of the donor, if applicable, and the recipient of the cellular therapy product, and in compliance with applicable laws and regulations.</v>
          </cell>
        </row>
        <row r="1512">
          <cell r="I1512" t="str">
            <v>08.11.01</v>
          </cell>
          <cell r="J1512">
            <v>8.1101E+18</v>
          </cell>
          <cell r="K1512" t="str">
            <v>The Processing Facility shall adhere to good manufacturing practices (GMP) appropriate for the degree of cellular therapy product manipulation.</v>
          </cell>
        </row>
        <row r="1513">
          <cell r="I1513" t="str">
            <v>08.12</v>
          </cell>
          <cell r="J1513">
            <v>8.12E+18</v>
          </cell>
          <cell r="K1513" t="str">
            <v>For allogeneic cellular therapy products containing red blood cells at the time of administration:</v>
          </cell>
        </row>
        <row r="1514">
          <cell r="I1514" t="str">
            <v>08.12.01</v>
          </cell>
          <cell r="J1514">
            <v>8.1201E+18</v>
          </cell>
          <cell r="K1514" t="str">
            <v>Results for ABO group and Rh type testing shall be available from two independently collected samples. Discrepancies shall be resolved and documented prior to issue of the cellular therapy product.</v>
          </cell>
        </row>
        <row r="1515">
          <cell r="I1515" t="str">
            <v>08.12.02</v>
          </cell>
          <cell r="J1515">
            <v>8.1202E+18</v>
          </cell>
          <cell r="K1515" t="str">
            <v>Results for a red cell antibody screen on the recipient shall be available.</v>
          </cell>
        </row>
        <row r="1516">
          <cell r="I1516" t="str">
            <v>08.13</v>
          </cell>
          <cell r="J1516">
            <v>8.13E+18</v>
          </cell>
          <cell r="K1516" t="str">
            <v>There shall be a procedure to confirm the identity of cord blood units if confirmatory typing cannot be performed on attached segments.</v>
          </cell>
        </row>
        <row r="1517">
          <cell r="I1517" t="str">
            <v>08.14</v>
          </cell>
          <cell r="J1517">
            <v>8.14E+18</v>
          </cell>
          <cell r="K1517" t="str">
            <v>One or more samples representing the cryopreserved cellular therapy product shall be stored.</v>
          </cell>
        </row>
        <row r="1518">
          <cell r="I1518" t="str">
            <v>08.14.01</v>
          </cell>
          <cell r="J1518">
            <v>8.1401E+18</v>
          </cell>
          <cell r="K1518" t="str">
            <v>Sample(s) from cryopreserved cellular therapy products shall be stored under conditions that achieve a valid representation of the clinical product.</v>
          </cell>
        </row>
        <row r="1519">
          <cell r="I1519" t="str">
            <v>08.14.02</v>
          </cell>
          <cell r="J1519">
            <v>8.1402E+18</v>
          </cell>
          <cell r="K1519" t="str">
            <v>Cryopreserved samples shall be retained according to institutional Standard Operating Procedures.</v>
          </cell>
        </row>
        <row r="1520">
          <cell r="I1520">
            <v>9</v>
          </cell>
          <cell r="J1520">
            <v>9E+18</v>
          </cell>
          <cell r="K1520" t="str">
            <v>CELLULAR THERAPY PRODUCT STORAGE</v>
          </cell>
        </row>
        <row r="1521">
          <cell r="I1521" t="str">
            <v>09.01</v>
          </cell>
          <cell r="J1521">
            <v>9.01E+18</v>
          </cell>
          <cell r="K1521" t="str">
            <v>Processing Facilities shall control storage areas to prevent mix-ups, deterioration, contamination, cross-contamination, and improper distribution of cellular therapy products.</v>
          </cell>
        </row>
        <row r="1522">
          <cell r="I1522" t="str">
            <v>09.02</v>
          </cell>
          <cell r="J1522">
            <v>9.02E+18</v>
          </cell>
          <cell r="K1522" t="str">
            <v>STORAGE DURATION</v>
          </cell>
        </row>
        <row r="1523">
          <cell r="I1523" t="str">
            <v>09.02.01</v>
          </cell>
          <cell r="J1523">
            <v>9.0201E+18</v>
          </cell>
          <cell r="K1523" t="str">
            <v>Processing Facilities processing, storing, and/or releasing cellular therapy products for administration shall assign an expiration date and time for non-cryopreserved products and for products thawed after cryopreservation.</v>
          </cell>
        </row>
        <row r="1524">
          <cell r="I1524" t="str">
            <v>09.02.02</v>
          </cell>
          <cell r="J1524">
            <v>9.0202E+18</v>
          </cell>
          <cell r="K1524" t="str">
            <v>There shall be a written stability program that evaluates the viability and potency of cryopreserved cellular therapy products, minimally annually.</v>
          </cell>
        </row>
        <row r="1525">
          <cell r="I1525" t="str">
            <v>09.03</v>
          </cell>
          <cell r="J1525">
            <v>9.03E+18</v>
          </cell>
          <cell r="K1525" t="str">
            <v>TEMPERATURE</v>
          </cell>
        </row>
        <row r="1526">
          <cell r="I1526" t="str">
            <v>09.03.01</v>
          </cell>
          <cell r="J1526">
            <v>9.0301E+18</v>
          </cell>
          <cell r="K1526" t="str">
            <v>Storage temperatures shall be defined in Standard Operating Procedures.</v>
          </cell>
        </row>
        <row r="1527">
          <cell r="I1527" t="str">
            <v>09.03.02</v>
          </cell>
          <cell r="J1527">
            <v>9.0302E+18</v>
          </cell>
          <cell r="K1527" t="str">
            <v>Noncryopreserved cellular therapy products shall be maintained within a specific temperature range to maintain viability and function, to inhibit infectious agents, and for a period of time not to exceed that specified in Standard Operating Procedures.</v>
          </cell>
        </row>
        <row r="1528">
          <cell r="I1528" t="str">
            <v>09.03.03</v>
          </cell>
          <cell r="J1528">
            <v>9.0303E+18</v>
          </cell>
          <cell r="K1528" t="str">
            <v>Cryopreserved cellular therapy products shall be stored within a temperature range, as defined in Standard Operating Procedures, that is appropriate for the product and cryoprotectant solution used.</v>
          </cell>
        </row>
        <row r="1529">
          <cell r="I1529" t="str">
            <v>09.03.04</v>
          </cell>
          <cell r="J1529">
            <v>9.0304E+18</v>
          </cell>
          <cell r="K1529" t="str">
            <v>Prior to receipt of a cellular therapy product from an external facility, there shall be confirmation that the product can be appropriately stored.</v>
          </cell>
        </row>
        <row r="1530">
          <cell r="I1530" t="str">
            <v>09.04</v>
          </cell>
          <cell r="J1530">
            <v>9.04E+18</v>
          </cell>
          <cell r="K1530" t="str">
            <v>PRODUCT SAFETY</v>
          </cell>
        </row>
        <row r="1531">
          <cell r="I1531" t="str">
            <v>09.04.01</v>
          </cell>
          <cell r="J1531">
            <v>9.0401E+18</v>
          </cell>
          <cell r="K1531" t="str">
            <v>Materials that may adversely affect cellular therapy products shall not be stored in the same refrigerators or freezers as the cellular therapy products.</v>
          </cell>
        </row>
        <row r="1532">
          <cell r="I1532" t="str">
            <v>09.04.02</v>
          </cell>
          <cell r="J1532">
            <v>9.0402E+18</v>
          </cell>
          <cell r="K1532" t="str">
            <v>For cellular therapy products immersed in liquid nitrogen, procedures to minimize the risk of cross-contamination of products shall be employed.</v>
          </cell>
        </row>
        <row r="1533">
          <cell r="I1533" t="str">
            <v>09.04.03</v>
          </cell>
          <cell r="J1533">
            <v>9.0403E+18</v>
          </cell>
          <cell r="K1533" t="str">
            <v>Processes for storing cellular therapy products in quarantine shall be defined in Standard Operating Procedures.</v>
          </cell>
        </row>
        <row r="1534">
          <cell r="I1534" t="str">
            <v>09.04.03.01</v>
          </cell>
          <cell r="J1534">
            <v>9.040301E+18</v>
          </cell>
          <cell r="K1534" t="str">
            <v>Quarantined cellular therapy products shall be easily distinguishable and stored in a manner that minimizes the risks of cross-contamination and inappropriate distribution.</v>
          </cell>
        </row>
        <row r="1535">
          <cell r="I1535" t="str">
            <v>09.04.03.02</v>
          </cell>
          <cell r="J1535">
            <v>9.040302E+18</v>
          </cell>
          <cell r="K1535" t="str">
            <v>All cellular therapy products with positive infectious disease test results for relevant communicable disease agents and/or positive microbial cultures shall be quarantined.</v>
          </cell>
        </row>
        <row r="1536">
          <cell r="I1536" t="str">
            <v>09.04.03.03</v>
          </cell>
          <cell r="J1536">
            <v>9.040303E+18</v>
          </cell>
          <cell r="K1536" t="str">
            <v>Processing Facilities storing cellular therapy products shall quarantine each product until completion of the donor eligibility determination as required by applicable laws and regulations.</v>
          </cell>
        </row>
        <row r="1537">
          <cell r="I1537" t="str">
            <v>09.05</v>
          </cell>
          <cell r="J1537">
            <v>9.05E+18</v>
          </cell>
          <cell r="K1537" t="str">
            <v>STORAGE MONITORING</v>
          </cell>
        </row>
        <row r="1538">
          <cell r="I1538" t="str">
            <v>09.05.01</v>
          </cell>
          <cell r="J1538">
            <v>9.0501E+18</v>
          </cell>
          <cell r="K1538" t="str">
            <v>Refrigerators and freezers used for storage where cellular therapy products are not fully immersed in liquid nitrogen shall have a system to monitor the temperature continuously and to record the temperature at least every four (4) hours.</v>
          </cell>
        </row>
        <row r="1539">
          <cell r="I1539" t="str">
            <v>09.05.02</v>
          </cell>
          <cell r="J1539">
            <v>9.0502E+18</v>
          </cell>
          <cell r="K1539" t="str">
            <v>There shall be a mechanism to confirm that levels of liquid nitrogen in liquid nitrogen freezers are consistently maintained to assure that cellular therapy products remain within the specified temperature range.</v>
          </cell>
        </row>
        <row r="1540">
          <cell r="I1540" t="str">
            <v>09.06</v>
          </cell>
          <cell r="J1540">
            <v>9.06E+18</v>
          </cell>
          <cell r="K1540" t="str">
            <v>ALARM SYSTEMS</v>
          </cell>
        </row>
        <row r="1541">
          <cell r="I1541" t="str">
            <v>09.06.01</v>
          </cell>
          <cell r="J1541">
            <v>9.0601E+18</v>
          </cell>
          <cell r="K1541" t="str">
            <v>Storage devices for cellular therapy products or reagents for cellular therapy product processing shall have alarm systems that are continuously active.</v>
          </cell>
        </row>
        <row r="1542">
          <cell r="I1542" t="str">
            <v>09.06.02</v>
          </cell>
          <cell r="J1542">
            <v>9.0602E+18</v>
          </cell>
          <cell r="K1542" t="str">
            <v>Alarm systems shall have audible and visible signals or other effective notification methods.</v>
          </cell>
        </row>
        <row r="1543">
          <cell r="I1543" t="str">
            <v>09.06.03</v>
          </cell>
          <cell r="J1543">
            <v>9.0603E+18</v>
          </cell>
          <cell r="K1543" t="str">
            <v>Alarm systems shall be checked periodically for function.</v>
          </cell>
        </row>
        <row r="1544">
          <cell r="I1544" t="str">
            <v>09.06.04</v>
          </cell>
          <cell r="J1544">
            <v>9.0604E+18</v>
          </cell>
          <cell r="K1544" t="str">
            <v>If trained personnel are not always present in the immediate area of the storage device, a system shall be in place that alerts responsible personnel of alarm conditions on a 24-hour basis.</v>
          </cell>
        </row>
        <row r="1545">
          <cell r="I1545" t="str">
            <v>09.06.05</v>
          </cell>
          <cell r="J1545">
            <v>9.0605E+18</v>
          </cell>
          <cell r="K1545" t="str">
            <v>Alarms shall be set to activate at a temperature or level of liquid nitrogen that will allow time to salvage products.</v>
          </cell>
        </row>
        <row r="1546">
          <cell r="I1546" t="str">
            <v>09.06.06</v>
          </cell>
          <cell r="J1546">
            <v>9.0606E+18</v>
          </cell>
          <cell r="K1546" t="str">
            <v>Written instructions to be followed if the storage device fails shall be displayed in the immediate area of the storage device and at each remote alarm location.</v>
          </cell>
        </row>
        <row r="1547">
          <cell r="I1547" t="str">
            <v>09.06.06.01</v>
          </cell>
          <cell r="J1547">
            <v>9.060601E+18</v>
          </cell>
          <cell r="K1547" t="str">
            <v>Instructions shall include a procedure for notifying processing personnel.</v>
          </cell>
        </row>
        <row r="1548">
          <cell r="I1548" t="str">
            <v>D9.6.6.1</v>
          </cell>
          <cell r="J1548" t="e">
            <v>#VALUE!</v>
          </cell>
          <cell r="K1548" t="str">
            <v>Instructions shall include a procedure for notifying processing personnel.</v>
          </cell>
        </row>
        <row r="1549">
          <cell r="J1549" t="e">
            <v>#VALUE!</v>
          </cell>
        </row>
        <row r="1550">
          <cell r="J1550" t="e">
            <v>#VALUE!</v>
          </cell>
        </row>
        <row r="1551">
          <cell r="J1551" t="e">
            <v>#VALUE!</v>
          </cell>
        </row>
        <row r="1552">
          <cell r="I1552" t="str">
            <v>09.06.07</v>
          </cell>
          <cell r="J1552" t="str">
            <v/>
          </cell>
          <cell r="K1552" t="str">
            <v>Storage devices of appropriate temperature shall be available for cellular therapy product storage if the primary storage device fails.</v>
          </cell>
        </row>
        <row r="1553">
          <cell r="I1553" t="str">
            <v>09.07</v>
          </cell>
          <cell r="J1553">
            <v>9.07E+18</v>
          </cell>
          <cell r="K1553" t="str">
            <v>The storage device shall be located in a secure area and accessible only to authorized personnel.</v>
          </cell>
        </row>
        <row r="1554">
          <cell r="I1554" t="str">
            <v>09.08</v>
          </cell>
          <cell r="J1554">
            <v>9.08E+18</v>
          </cell>
          <cell r="K1554" t="str">
            <v>The Processing Facility shall use an inventory control system to identify the location of each cellular therapy product and associated samples. The inventory control system records shall include:</v>
          </cell>
        </row>
        <row r="1555">
          <cell r="I1555" t="str">
            <v>09.08.01</v>
          </cell>
          <cell r="J1555">
            <v>9.0801E+18</v>
          </cell>
          <cell r="K1555" t="str">
            <v>Cellular therapy product unique identifier.</v>
          </cell>
        </row>
        <row r="1556">
          <cell r="I1556" t="str">
            <v>09.08.02</v>
          </cell>
          <cell r="J1556">
            <v>9.0802E+18</v>
          </cell>
          <cell r="K1556" t="str">
            <v>Recipient name or unique identifier.</v>
          </cell>
        </row>
        <row r="1557">
          <cell r="I1557" t="str">
            <v>09.08.03</v>
          </cell>
          <cell r="J1557">
            <v>9.0803E+18</v>
          </cell>
          <cell r="K1557" t="str">
            <v>Storage device identifier.</v>
          </cell>
        </row>
        <row r="1558">
          <cell r="I1558" t="str">
            <v>09.08.04</v>
          </cell>
          <cell r="J1558">
            <v>9.0804E+18</v>
          </cell>
          <cell r="K1558" t="str">
            <v>Location within the storage device.</v>
          </cell>
        </row>
        <row r="1559">
          <cell r="I1559">
            <v>10</v>
          </cell>
          <cell r="J1559">
            <v>1E+19</v>
          </cell>
          <cell r="K1559" t="str">
            <v>CELLULAR THERAPY PRODUCT TRANSPORTATION AND SHIPPING</v>
          </cell>
        </row>
        <row r="1560">
          <cell r="I1560" t="str">
            <v>D10</v>
          </cell>
          <cell r="J1560" t="e">
            <v>#VALUE!</v>
          </cell>
          <cell r="K1560" t="str">
            <v>CELLULAR THERAPY PRODUCT TRANSPORTATION AND SHIPPING</v>
          </cell>
        </row>
        <row r="1561">
          <cell r="I1561" t="str">
            <v>10.01</v>
          </cell>
          <cell r="J1561" t="str">
            <v/>
          </cell>
          <cell r="K1561" t="str">
            <v>Procedures for transportation and shipping of cellular therapy products shall be designed to protect the integrity of the product and the health and safety of individuals in the immediate area.</v>
          </cell>
        </row>
        <row r="1562">
          <cell r="I1562" t="str">
            <v>10.02</v>
          </cell>
          <cell r="J1562">
            <v>1.002E+19</v>
          </cell>
          <cell r="K1562" t="str">
            <v>The primary product container for non-frozen cellular therapy products shall be placed in a secondary container and sealed to prevent leakage.</v>
          </cell>
        </row>
        <row r="1563">
          <cell r="I1563" t="str">
            <v>10.03</v>
          </cell>
          <cell r="J1563">
            <v>1.003E+19</v>
          </cell>
          <cell r="K1563" t="str">
            <v>Cellular therapy products that require a temperature-controlled environment and that are transported or shipped over an extended period of time shall be transported or shipped in a container validated to maintain the appropriate temperature range.</v>
          </cell>
        </row>
        <row r="1564">
          <cell r="I1564" t="str">
            <v>D10.3</v>
          </cell>
          <cell r="J1564" t="e">
            <v>#VALUE!</v>
          </cell>
          <cell r="K1564" t="str">
            <v>Cellular therapy products that require a temperature-controlled environment and that are transported or shipped over an extended period of time shall be transported or shipped in a container validated to maintain the appropriate temperature range.</v>
          </cell>
        </row>
        <row r="1565">
          <cell r="I1565" t="str">
            <v>10.04</v>
          </cell>
          <cell r="J1565" t="str">
            <v/>
          </cell>
          <cell r="K1565" t="str">
            <v>Conditions shall be established and maintained to preserve the integrity and safety of cellular therapy products during transport or shipping.</v>
          </cell>
        </row>
        <row r="1566">
          <cell r="I1566" t="str">
            <v>10.05</v>
          </cell>
          <cell r="J1566">
            <v>1.005E+19</v>
          </cell>
          <cell r="K1566" t="str">
            <v>Cellular therapy products that are shipped to another facility or transported on public roads shall be packaged in an outer container.</v>
          </cell>
        </row>
        <row r="1567">
          <cell r="I1567" t="str">
            <v>10.05.01</v>
          </cell>
          <cell r="J1567">
            <v>1.00501E+19</v>
          </cell>
          <cell r="K1567" t="str">
            <v>The outer container shall conform to the applicable regulations regarding the mode of transportation or shipping.</v>
          </cell>
        </row>
        <row r="1568">
          <cell r="I1568" t="str">
            <v>10.05.02</v>
          </cell>
          <cell r="J1568">
            <v>1.00502E+19</v>
          </cell>
          <cell r="K1568" t="str">
            <v>The outer container shall be made of material adequate to withstand leakage of contents, shocks, pressure changes, and other conditions incident to ordinary handling during transport or shipping.</v>
          </cell>
        </row>
        <row r="1569">
          <cell r="I1569" t="str">
            <v>10.05.02.01</v>
          </cell>
          <cell r="J1569">
            <v>1.0050201E+19</v>
          </cell>
          <cell r="K1569" t="str">
            <v>The temperature of the shipping container shall be continuously monitored during shipment of cellular therapy products.</v>
          </cell>
        </row>
        <row r="1570">
          <cell r="I1570" t="str">
            <v>10.05.02.02</v>
          </cell>
          <cell r="J1570">
            <v>1.0050202E+19</v>
          </cell>
          <cell r="K1570" t="str">
            <v>The shipping facility shall maintain a record of the temperature over the period of travel.</v>
          </cell>
        </row>
        <row r="1571">
          <cell r="I1571" t="str">
            <v>10.05.03</v>
          </cell>
          <cell r="J1571">
            <v>1.00503E+19</v>
          </cell>
          <cell r="K1571" t="str">
            <v>The outer container shall be secured.</v>
          </cell>
        </row>
        <row r="1572">
          <cell r="I1572" t="str">
            <v>10.05.04</v>
          </cell>
          <cell r="J1572">
            <v>1.00504E+19</v>
          </cell>
          <cell r="K1572" t="str">
            <v>The outer container shall be labeled as defined in the Cellular Therapy Product Labels for Shipping and Transport on Public Roads table in Appendix _.</v>
          </cell>
        </row>
        <row r="1573">
          <cell r="I1573" t="str">
            <v>10.05.05</v>
          </cell>
          <cell r="J1573">
            <v>1.00505E+19</v>
          </cell>
          <cell r="K1573" t="str">
            <v>There shall be a document inside the outer container that includes all the information required on the outer container, in conformity with the Cellular Therapy Product Labels for Shipping and Transport on Public Roads table in Appendix _.</v>
          </cell>
        </row>
        <row r="1574">
          <cell r="I1574" t="str">
            <v>10.05.06</v>
          </cell>
          <cell r="J1574">
            <v>1.00506E+19</v>
          </cell>
          <cell r="K1574" t="str">
            <v>The outer container shall be labeled in accordance with applicable laws and regulations regarding the cryogenic material used and the transport or shipment of biological materials.</v>
          </cell>
        </row>
        <row r="1575">
          <cell r="I1575" t="str">
            <v>D10.5.6</v>
          </cell>
          <cell r="J1575" t="e">
            <v>#VALUE!</v>
          </cell>
          <cell r="K1575" t="str">
            <v>The outer container shall be labeled in accordance with applicable laws and regulations regarding the cryogenic material used and the transport or shipment of biological materials.</v>
          </cell>
        </row>
        <row r="1576">
          <cell r="I1576" t="str">
            <v>10.06</v>
          </cell>
          <cell r="J1576" t="str">
            <v/>
          </cell>
          <cell r="K1576" t="str">
            <v>The transit time shall be within time limits determined by the distributing facility in consultation with the receiving facility to maintain cellular therapy product safety.</v>
          </cell>
        </row>
        <row r="1577">
          <cell r="I1577" t="str">
            <v>10.07</v>
          </cell>
          <cell r="J1577">
            <v>1.007E+19</v>
          </cell>
          <cell r="K1577" t="str">
            <v>If the intended recipient has received high-dose therapy, the cellular therapy product shall be transported.</v>
          </cell>
        </row>
        <row r="1578">
          <cell r="I1578" t="str">
            <v>10.08</v>
          </cell>
          <cell r="J1578">
            <v>1.008E+19</v>
          </cell>
          <cell r="K1578" t="str">
            <v>There shall be plans for alternative means of transport or shipping in an emergency.</v>
          </cell>
        </row>
        <row r="1579">
          <cell r="I1579" t="str">
            <v>10.09</v>
          </cell>
          <cell r="J1579">
            <v>1.009E+19</v>
          </cell>
          <cell r="K1579" t="str">
            <v>The cellular therapy products should not be passed through X-Ray irradiation devices designed to detect metal objects. If inspection is necessary, the contents of the container should be inspected manually.</v>
          </cell>
        </row>
        <row r="1580">
          <cell r="I1580" t="str">
            <v>D10.9</v>
          </cell>
          <cell r="J1580" t="e">
            <v>#VALUE!</v>
          </cell>
          <cell r="K1580" t="str">
            <v>The cellular therapy products should not be passed through X-Ray irradiation devices designed to detect metal objects. If inspection is necessary, the contents of the container should be inspected manually.</v>
          </cell>
        </row>
        <row r="1581">
          <cell r="I1581">
            <v>11</v>
          </cell>
          <cell r="J1581" t="str">
            <v/>
          </cell>
          <cell r="K1581" t="str">
            <v>DISTRIBUTION AND RECEIPT</v>
          </cell>
        </row>
        <row r="1582">
          <cell r="I1582" t="str">
            <v>11.01</v>
          </cell>
          <cell r="J1582">
            <v>1.101E+19</v>
          </cell>
          <cell r="K1582" t="str">
            <v>DISTRIBUTION CRITERIA</v>
          </cell>
        </row>
        <row r="1583">
          <cell r="I1583" t="str">
            <v>11.01.01</v>
          </cell>
          <cell r="J1583">
            <v>1.10101E+19</v>
          </cell>
          <cell r="K1583" t="str">
            <v>The processing, collection, and transport or shipping records for each cellular therapy product shall be reviewed by the Processing Facility Director or designee for compliance with Standard Operating Procedures and applicable laws and regulations prior to product release or distribution.</v>
          </cell>
        </row>
        <row r="1584">
          <cell r="I1584" t="str">
            <v>11.01.01.01</v>
          </cell>
          <cell r="J1584">
            <v>1.1010101E+19</v>
          </cell>
          <cell r="K1584" t="str">
            <v>Records shall demonstrate traceability from the donor to the recipient and from the recipient to the donor.</v>
          </cell>
        </row>
        <row r="1585">
          <cell r="I1585" t="str">
            <v>11.01.02</v>
          </cell>
          <cell r="J1585">
            <v>1.10102E+19</v>
          </cell>
          <cell r="K1585" t="str">
            <v>Each cellular therapy product shall meet pre-determined release criteria prior to distribution from the Processing Facility. The release criteria shall include donor eligibility determination for allogeneic products.</v>
          </cell>
        </row>
        <row r="1586">
          <cell r="I1586" t="str">
            <v>11.01.02.01</v>
          </cell>
          <cell r="J1586">
            <v>1.1010201E+19</v>
          </cell>
          <cell r="K1586" t="str">
            <v>The Processing Facility Director or designee shall give specific authorization for release when the cellular therapy product does not meet technical release criteria.</v>
          </cell>
        </row>
        <row r="1587">
          <cell r="I1587" t="str">
            <v>11.01.02.02</v>
          </cell>
          <cell r="J1587">
            <v>1.1010202E+19</v>
          </cell>
          <cell r="K1587" t="str">
            <v>The Processing Facility Medical Director or designee shall give specific authorization for release when the cellular therapy product does not meet clinically relevant release criteria.</v>
          </cell>
        </row>
        <row r="1588">
          <cell r="I1588" t="str">
            <v>11.01.02.03</v>
          </cell>
          <cell r="J1588">
            <v>1.1010203E+19</v>
          </cell>
          <cell r="K1588" t="str">
            <v>Documentation of agreement of the Processing Facility Medical Director or designee and the recipient’s physician consent to use any non-conforming product shall be retained in the processing record if such release is allowed by policies, procedures, or package inserts of licensed products.</v>
          </cell>
        </row>
        <row r="1589">
          <cell r="I1589" t="str">
            <v>11.01.03</v>
          </cell>
          <cell r="J1589">
            <v>1.10103E+19</v>
          </cell>
          <cell r="K1589" t="str">
            <v>Each cellular therapy product issued for administration shall be visually inspected by two (2) trained personnel immediately before release to verify the integrity of the product container and appropriate labeling.</v>
          </cell>
        </row>
        <row r="1590">
          <cell r="I1590" t="str">
            <v>11.01.03.01</v>
          </cell>
          <cell r="J1590">
            <v>1.1010301E+19</v>
          </cell>
          <cell r="K1590" t="str">
            <v>A cellular therapy product shall not be released when the container is compromised and/or recipient or donor information is not verified unless the Processing Facility Director or designee gives specific authorization for the product’s release.</v>
          </cell>
        </row>
        <row r="1591">
          <cell r="I1591" t="str">
            <v>11.01.04</v>
          </cell>
          <cell r="J1591">
            <v>1.10104E+19</v>
          </cell>
          <cell r="K1591" t="str">
            <v>For each type of cellular therapy product, the Processing Facility shall maintain and distribute or make a document available to clinical staff containing the following:</v>
          </cell>
        </row>
        <row r="1592">
          <cell r="I1592" t="str">
            <v>11.01.04.01</v>
          </cell>
          <cell r="J1592">
            <v>1.1010401E+19</v>
          </cell>
          <cell r="K1592" t="str">
            <v>The use of the cellular therapy product, indications, contraindications, side effects and hazards, dosage, and administration recommendations.</v>
          </cell>
        </row>
        <row r="1593">
          <cell r="I1593" t="str">
            <v>11.01.04.02</v>
          </cell>
          <cell r="J1593">
            <v>1.1010402E+19</v>
          </cell>
          <cell r="K1593" t="str">
            <v>Instructions for handling the cellular therapy product to minimize the risk of contamination or cross-contamination.</v>
          </cell>
        </row>
        <row r="1594">
          <cell r="I1594" t="str">
            <v>11.01.04.03</v>
          </cell>
          <cell r="J1594">
            <v>1.1010403E+19</v>
          </cell>
          <cell r="K1594" t="str">
            <v>Appropriate warnings related to the prevention of the transmission or spread of communicable diseases.</v>
          </cell>
        </row>
        <row r="1595">
          <cell r="I1595" t="str">
            <v>D11.1.4.3</v>
          </cell>
          <cell r="J1595" t="e">
            <v>#VALUE!</v>
          </cell>
          <cell r="K1595" t="str">
            <v>Appropriate warnings related to the prevention of the transmission or spread of communicable diseases.</v>
          </cell>
        </row>
        <row r="1596">
          <cell r="I1596" t="str">
            <v>D11.2</v>
          </cell>
          <cell r="J1596" t="e">
            <v>#VALUE!</v>
          </cell>
          <cell r="K1596" t="str">
            <v>DISTRIBUTION RECORDS</v>
          </cell>
        </row>
        <row r="1597">
          <cell r="I1597" t="str">
            <v>11.02</v>
          </cell>
          <cell r="J1597" t="str">
            <v/>
          </cell>
          <cell r="K1597" t="str">
            <v>The cellular therapy product processing records shall contain a written record of product distribution including, at a minimum:</v>
          </cell>
        </row>
        <row r="1598">
          <cell r="I1598" t="str">
            <v>11.02.01</v>
          </cell>
          <cell r="J1598">
            <v>1.10201E+19</v>
          </cell>
          <cell r="K1598" t="str">
            <v>The distribution date and time.</v>
          </cell>
        </row>
        <row r="1599">
          <cell r="I1599" t="str">
            <v>11.02.02</v>
          </cell>
          <cell r="J1599" t="str">
            <v/>
          </cell>
          <cell r="K1599" t="str">
            <v>Unique identifier of the intended recipient.</v>
          </cell>
        </row>
        <row r="1600">
          <cell r="I1600" t="str">
            <v>11.02.03</v>
          </cell>
          <cell r="J1600">
            <v>1.10203E+19</v>
          </cell>
          <cell r="K1600" t="str">
            <v>The proper product name and identifier.</v>
          </cell>
        </row>
        <row r="1601">
          <cell r="I1601" t="str">
            <v>11.02.04</v>
          </cell>
          <cell r="J1601">
            <v>1.10204E+19</v>
          </cell>
          <cell r="K1601" t="str">
            <v>Documentation of donor eligibility determination.</v>
          </cell>
        </row>
        <row r="1602">
          <cell r="I1602" t="str">
            <v>11.02.05</v>
          </cell>
          <cell r="J1602">
            <v>1.10205E+19</v>
          </cell>
          <cell r="K1602" t="str">
            <v>Identification of the facilities that requested and distributed the product.</v>
          </cell>
        </row>
        <row r="1603">
          <cell r="I1603" t="str">
            <v>D11.2.1.4</v>
          </cell>
          <cell r="J1603" t="e">
            <v>#VALUE!</v>
          </cell>
          <cell r="K1603" t="str">
            <v>Identification of the facilities that requested and distributed the product.</v>
          </cell>
        </row>
        <row r="1604">
          <cell r="J1604" t="e">
            <v>#VALUE!</v>
          </cell>
        </row>
        <row r="1605">
          <cell r="J1605" t="e">
            <v>#VALUE!</v>
          </cell>
        </row>
        <row r="1606">
          <cell r="J1606" t="e">
            <v>#VALUE!</v>
          </cell>
        </row>
        <row r="1607">
          <cell r="J1607" t="e">
            <v>#VALUE!</v>
          </cell>
        </row>
        <row r="1608">
          <cell r="J1608" t="e">
            <v>#VALUE!</v>
          </cell>
        </row>
        <row r="1609">
          <cell r="J1609" t="e">
            <v>#VALUE!</v>
          </cell>
        </row>
        <row r="1610">
          <cell r="J1610" t="e">
            <v>#VALUE!</v>
          </cell>
          <cell r="K1610" t="str">
            <v>See D11.4.8</v>
          </cell>
        </row>
        <row r="1611">
          <cell r="J1611" t="e">
            <v>#VALUE!</v>
          </cell>
        </row>
        <row r="1612">
          <cell r="I1612" t="str">
            <v>11.03</v>
          </cell>
          <cell r="J1612" t="str">
            <v/>
          </cell>
          <cell r="K1612" t="str">
            <v>Records shall permit tracing of the cellular therapy product from one facility to another, and shall include:</v>
          </cell>
        </row>
        <row r="1613">
          <cell r="J1613" t="e">
            <v>#VALUE!</v>
          </cell>
        </row>
        <row r="1614">
          <cell r="I1614" t="str">
            <v>11.03.01</v>
          </cell>
          <cell r="J1614" t="str">
            <v/>
          </cell>
          <cell r="K1614" t="str">
            <v>Date and time cellular therapy product was distributed.</v>
          </cell>
        </row>
        <row r="1615">
          <cell r="I1615" t="str">
            <v>11.03.02</v>
          </cell>
          <cell r="J1615">
            <v>1.10302E+19</v>
          </cell>
          <cell r="K1615" t="str">
            <v>Date and time cellular therapy product was received.</v>
          </cell>
        </row>
        <row r="1616">
          <cell r="I1616" t="str">
            <v>11.03.03</v>
          </cell>
          <cell r="J1616">
            <v>1.10303E+19</v>
          </cell>
          <cell r="K1616" t="str">
            <v>Identity of the transporting or shipping facility.</v>
          </cell>
        </row>
        <row r="1617">
          <cell r="I1617" t="str">
            <v>11.03.04</v>
          </cell>
          <cell r="J1617">
            <v>1.10304E+19</v>
          </cell>
          <cell r="K1617" t="str">
            <v>Identity of the receiving facility.</v>
          </cell>
        </row>
        <row r="1618">
          <cell r="I1618" t="str">
            <v>11.03.05</v>
          </cell>
          <cell r="J1618">
            <v>1.10305E+19</v>
          </cell>
          <cell r="K1618" t="str">
            <v>Identity of personnel responsible for cellular therapy product transportation or shipping and of personnel responsible for receiving the product.</v>
          </cell>
        </row>
        <row r="1619">
          <cell r="I1619" t="str">
            <v>11.03.06</v>
          </cell>
          <cell r="J1619">
            <v>1.10306E+19</v>
          </cell>
          <cell r="K1619" t="str">
            <v>Identity of the courier.</v>
          </cell>
        </row>
        <row r="1620">
          <cell r="I1620" t="str">
            <v>11.03.07</v>
          </cell>
          <cell r="J1620">
            <v>1.10307E+19</v>
          </cell>
          <cell r="K1620" t="str">
            <v>Documentation of any delay or problems incurred during transportation or shipping.</v>
          </cell>
        </row>
        <row r="1621">
          <cell r="I1621" t="str">
            <v>11.04</v>
          </cell>
          <cell r="J1621">
            <v>1.104E+19</v>
          </cell>
          <cell r="K1621" t="str">
            <v>RECEIPT OF CELLULAR THERAPY PRODUCTS</v>
          </cell>
        </row>
        <row r="1622">
          <cell r="I1622" t="str">
            <v>11.04.01</v>
          </cell>
          <cell r="J1622">
            <v>1.10401E+19</v>
          </cell>
          <cell r="K1622" t="str">
            <v>Procedures shall be established and maintained for acceptance, rejection, and quarantine of cellular therapy products.</v>
          </cell>
        </row>
        <row r="1623">
          <cell r="I1623" t="str">
            <v>11.04.02</v>
          </cell>
          <cell r="J1623">
            <v>1.10402E+19</v>
          </cell>
          <cell r="K1623" t="str">
            <v>The receipt of each cellular therapy product shall include inspection to verify:</v>
          </cell>
        </row>
        <row r="1624">
          <cell r="I1624" t="str">
            <v>11.04.02.01</v>
          </cell>
          <cell r="J1624">
            <v>1.1040201E+19</v>
          </cell>
          <cell r="K1624" t="str">
            <v>The integrity of the cellular therapy product container.</v>
          </cell>
        </row>
        <row r="1625">
          <cell r="I1625" t="str">
            <v>11.04.02.02</v>
          </cell>
          <cell r="J1625">
            <v>1.1040202E+19</v>
          </cell>
          <cell r="K1625" t="str">
            <v>The appearance of the cellular therapy product for evidence of mishandling or microbial contamination.</v>
          </cell>
        </row>
        <row r="1626">
          <cell r="I1626" t="str">
            <v>11.04.02.03</v>
          </cell>
          <cell r="J1626">
            <v>1.1040203E+19</v>
          </cell>
          <cell r="K1626" t="str">
            <v>Appropriate labeling.</v>
          </cell>
        </row>
        <row r="1627">
          <cell r="I1627" t="str">
            <v>11.04.03</v>
          </cell>
          <cell r="J1627">
            <v>1.10403E+19</v>
          </cell>
          <cell r="K1627" t="str">
            <v>If the primary container or temperature of the cellular therapy product has been compromised, the Processing Facility Director or designee shall give specific authorization to return the product to inventory.</v>
          </cell>
        </row>
        <row r="1628">
          <cell r="I1628" t="str">
            <v>11.04.04</v>
          </cell>
          <cell r="J1628">
            <v>1.10404E+19</v>
          </cell>
          <cell r="K1628" t="str">
            <v>There shall be procedures to verify that the cellular therapy product was appropriately transported or shipped.</v>
          </cell>
        </row>
        <row r="1629">
          <cell r="I1629" t="str">
            <v>11.04.04.01</v>
          </cell>
          <cell r="J1629">
            <v>1.1040401E+19</v>
          </cell>
          <cell r="K1629" t="str">
            <v>The receiving facility shall document the temperature of the outer container upon arrival.</v>
          </cell>
        </row>
        <row r="1630">
          <cell r="I1630" t="str">
            <v>11.04.04.02</v>
          </cell>
          <cell r="J1630">
            <v>1.1040402E+19</v>
          </cell>
          <cell r="K1630" t="str">
            <v>For cryopreserved cellular therapy products, receiving facility records shall include documentation of the outer container temperature during shipping.</v>
          </cell>
        </row>
        <row r="1631">
          <cell r="I1631" t="str">
            <v>11.04.05</v>
          </cell>
          <cell r="J1631">
            <v>1.10405E+19</v>
          </cell>
          <cell r="K1631" t="str">
            <v>The receiving facility shall review and verify product specifications provided by the manufacturer, if applicable.</v>
          </cell>
        </row>
        <row r="1632">
          <cell r="I1632" t="str">
            <v>11.04.06</v>
          </cell>
          <cell r="J1632">
            <v>1.10406E+19</v>
          </cell>
          <cell r="K1632" t="str">
            <v>There shall be procedures to maintain cellular therapy products in quarantine until they have been determined to meet criteria for release from quarantine.</v>
          </cell>
        </row>
        <row r="1633">
          <cell r="I1633" t="str">
            <v>11.04.07</v>
          </cell>
          <cell r="J1633">
            <v>1.10407E+19</v>
          </cell>
          <cell r="K1633" t="str">
            <v>The receiving facility shall have readily available access to a summary of documents used to determine allogeneic donor eligibility.</v>
          </cell>
        </row>
        <row r="1634">
          <cell r="I1634" t="str">
            <v>11.04.07.01</v>
          </cell>
          <cell r="J1634">
            <v>1.1040701E+19</v>
          </cell>
          <cell r="K1634" t="str">
            <v>For cellular therapy products received from an external facility, there shall be documented evidence of donor eligibility screening and testing in accordance with applicable laws and regulations.</v>
          </cell>
        </row>
        <row r="1635">
          <cell r="I1635" t="str">
            <v>11.04.08</v>
          </cell>
          <cell r="J1635">
            <v>1.10408E+19</v>
          </cell>
          <cell r="K1635" t="str">
            <v>When cellular therapy products are returned to the Processing Facility after distribution for administration, there shall be documentation in the Processing Facility records of the events requiring return, the temporary storage temperature when at the clinical facility, the results of inspection upon return, and subsequent action taken to protect product safety and viability.</v>
          </cell>
        </row>
        <row r="1636">
          <cell r="I1636" t="str">
            <v>11.04.08.01</v>
          </cell>
          <cell r="J1636">
            <v>1.1040801E+19</v>
          </cell>
          <cell r="K1636" t="str">
            <v>The Processing Facility Director or designee shall consult with the recipient’s physician regarding reissue or disposal of the returned product.</v>
          </cell>
        </row>
        <row r="1637">
          <cell r="I1637">
            <v>12</v>
          </cell>
          <cell r="J1637">
            <v>1.2E+19</v>
          </cell>
          <cell r="K1637" t="str">
            <v>DISPOSAL</v>
          </cell>
        </row>
        <row r="1638">
          <cell r="I1638" t="str">
            <v>12.01</v>
          </cell>
          <cell r="J1638">
            <v>1.201E+19</v>
          </cell>
          <cell r="K1638" t="str">
            <v>Disposal of cellular therapy products shall include the following requirements:</v>
          </cell>
        </row>
        <row r="1639">
          <cell r="I1639" t="str">
            <v>12.01.01</v>
          </cell>
          <cell r="J1639">
            <v>1.20101E+19</v>
          </cell>
          <cell r="K1639" t="str">
            <v>A pre-collection written agreement between the storage facility and the designated recipient or the donor defining the length of storage and the circumstances for disposal of cellular therapy products.</v>
          </cell>
        </row>
        <row r="1640">
          <cell r="I1640" t="str">
            <v>12.01.02</v>
          </cell>
          <cell r="J1640">
            <v>1.20102E+19</v>
          </cell>
          <cell r="K1640" t="str">
            <v>The option to transfer the cellular therapy product to another facility if the designated recipient is still alive after the agreed upon storage interval.</v>
          </cell>
        </row>
        <row r="1641">
          <cell r="I1641" t="str">
            <v>12.01.03</v>
          </cell>
          <cell r="J1641">
            <v>1.20103E+19</v>
          </cell>
          <cell r="K1641" t="str">
            <v>Documentation of no further need for the cellular therapy product before any product is discarded.</v>
          </cell>
        </row>
        <row r="1642">
          <cell r="I1642" t="str">
            <v>12.01.03.01</v>
          </cell>
          <cell r="J1642">
            <v>1.2010301E+19</v>
          </cell>
          <cell r="K1642" t="str">
            <v>For HPC products, this shall include documentation of the designated recipient’s death, if applicable.</v>
          </cell>
        </row>
        <row r="1643">
          <cell r="I1643" t="str">
            <v>12.01.04</v>
          </cell>
          <cell r="J1643">
            <v>1.20104E+19</v>
          </cell>
          <cell r="K1643" t="str">
            <v>Approval by the Processing Facility Medical Director or the recipient’s physician for cellular therapy product discard or other disposition, and method of disposal.</v>
          </cell>
        </row>
        <row r="1644">
          <cell r="I1644" t="str">
            <v>12.01.05</v>
          </cell>
          <cell r="J1644">
            <v>1.20105E+19</v>
          </cell>
          <cell r="K1644" t="str">
            <v>A method of disposal and decontamination that meets applicable laws and regulations for disposal of biohazardous materials and/or medical waste.</v>
          </cell>
        </row>
        <row r="1645">
          <cell r="I1645" t="str">
            <v>D12.1.5</v>
          </cell>
          <cell r="J1645" t="e">
            <v>#VALUE!</v>
          </cell>
          <cell r="K1645" t="str">
            <v>A method of disposal and decontamination that meets applicable laws and regulations for disposal of biohazardous materials and/or medical waste.</v>
          </cell>
        </row>
        <row r="1646">
          <cell r="I1646" t="str">
            <v>12.01.06</v>
          </cell>
          <cell r="J1646" t="str">
            <v/>
          </cell>
          <cell r="K1646" t="str">
            <v>Processing Facilities, in consultation with the Clinical Program, shall establish policies for the duration and conditions of storage and indications for disposal.</v>
          </cell>
        </row>
        <row r="1647">
          <cell r="I1647" t="str">
            <v>12.01.06.01</v>
          </cell>
          <cell r="J1647">
            <v>1.2010601E+19</v>
          </cell>
          <cell r="K1647" t="str">
            <v>Recipients, donors, and associated Clinical Programs should be informed about policies for directed cellular therapy products as part of the informed consent process and before the cellular therapy product collection.</v>
          </cell>
        </row>
        <row r="1648">
          <cell r="I1648" t="str">
            <v>12.01.07</v>
          </cell>
          <cell r="J1648">
            <v>1.20107E+19</v>
          </cell>
          <cell r="K1648" t="str">
            <v>If there is no pre-existing agreement describing conditions for cellular therapy product storage and/or discard or if the intended recipient is lost to follow-up, the storage facility shall make a documented effort to notify the donor, cellular therapy product manufacturer, or designated recipient’s physician and facility about product disposition, including disposal or transfer.</v>
          </cell>
        </row>
        <row r="1649">
          <cell r="I1649" t="str">
            <v>D12.2.2</v>
          </cell>
          <cell r="J1649" t="e">
            <v>#VALUE!</v>
          </cell>
          <cell r="K1649" t="str">
            <v>See D12.1.7</v>
          </cell>
        </row>
        <row r="1650">
          <cell r="J1650" t="e">
            <v>#VALUE!</v>
          </cell>
          <cell r="K1650" t="str">
            <v>See D12.1.7</v>
          </cell>
        </row>
        <row r="1651">
          <cell r="I1651" t="str">
            <v>12.02</v>
          </cell>
          <cell r="J1651" t="str">
            <v/>
          </cell>
          <cell r="K1651" t="str">
            <v>The records for discarded or transferred cellular therapy products shall indicate the product was discarded or transferred, date of discard or transfer, disposition, and method of disposal or transfer.</v>
          </cell>
        </row>
        <row r="1652">
          <cell r="I1652">
            <v>13</v>
          </cell>
          <cell r="J1652">
            <v>1.3E+19</v>
          </cell>
          <cell r="K1652" t="str">
            <v>RECORDS</v>
          </cell>
        </row>
        <row r="1653">
          <cell r="I1653" t="str">
            <v>D13</v>
          </cell>
          <cell r="J1653" t="e">
            <v>#VALUE!</v>
          </cell>
          <cell r="K1653" t="str">
            <v>RECORDS</v>
          </cell>
        </row>
        <row r="1654">
          <cell r="I1654" t="str">
            <v>13.01</v>
          </cell>
          <cell r="J1654" t="str">
            <v/>
          </cell>
          <cell r="K1654" t="str">
            <v>There shall be a records management system for quality and cellular therapy product record creation, assembly, review, storage, archival, and retrieval.</v>
          </cell>
        </row>
        <row r="1655">
          <cell r="I1655" t="str">
            <v>13.01.01</v>
          </cell>
          <cell r="J1655">
            <v>1.30101E+19</v>
          </cell>
          <cell r="K1655" t="str">
            <v>The records management system shall facilitate the review of records pertaining to a particular cellular therapy product prior to distribution and for follow-up evaluation or investigation.</v>
          </cell>
        </row>
        <row r="1656">
          <cell r="I1656" t="str">
            <v>13.01.02</v>
          </cell>
          <cell r="J1656">
            <v>1.30102E+19</v>
          </cell>
          <cell r="K1656" t="str">
            <v>The records management system shall facilitate tracking of the cellular therapy product from the donor to the recipient or final disposition and tracing from the recipient or final disposition to the donor.</v>
          </cell>
        </row>
        <row r="1657">
          <cell r="I1657" t="str">
            <v>13.01.03</v>
          </cell>
          <cell r="J1657">
            <v>1.30103E+19</v>
          </cell>
          <cell r="K1657" t="str">
            <v>For cellular therapy products that are to be distributed for use at another institution, the Processing Facility shall inform the receiving institution of the tracking system and requirement for tracking the product in writing or electronic format at or before the time of product distribution.</v>
          </cell>
        </row>
        <row r="1658">
          <cell r="I1658" t="str">
            <v>13.01.04</v>
          </cell>
          <cell r="J1658">
            <v>1.30104E+19</v>
          </cell>
          <cell r="K1658" t="str">
            <v>Records shall be maintained in such a way as to secure their integrity, preservation, and retrieval.</v>
          </cell>
        </row>
        <row r="1659">
          <cell r="I1659" t="str">
            <v>D13.1.4</v>
          </cell>
          <cell r="J1659" t="e">
            <v>#VALUE!</v>
          </cell>
          <cell r="K1659" t="str">
            <v>Records shall be maintained in such a way as to secure their integrity, preservation, and retrieval.</v>
          </cell>
        </row>
        <row r="1660">
          <cell r="I1660" t="str">
            <v>13.01.05</v>
          </cell>
          <cell r="J1660" t="str">
            <v/>
          </cell>
          <cell r="K1660" t="str">
            <v>Records shall be accurate, legible, and indelible.</v>
          </cell>
        </row>
        <row r="1661">
          <cell r="I1661" t="str">
            <v>D13.1.5</v>
          </cell>
          <cell r="J1661" t="e">
            <v>#VALUE!</v>
          </cell>
          <cell r="K1661" t="str">
            <v>See D13.1.6</v>
          </cell>
        </row>
        <row r="1662">
          <cell r="I1662" t="str">
            <v>13.01.06</v>
          </cell>
          <cell r="J1662" t="str">
            <v/>
          </cell>
          <cell r="K1662" t="str">
            <v>Safeguards to secure the confidentiality of all records and communications between the collection, processing, and clinical facilities, and their recipients and donors shall be established and followed in compliance with applicable laws and regulations.</v>
          </cell>
        </row>
        <row r="1663">
          <cell r="I1663" t="str">
            <v>D13.1.6</v>
          </cell>
          <cell r="J1663" t="e">
            <v>#VALUE!</v>
          </cell>
          <cell r="K1663" t="str">
            <v>Safeguards to secure the confidentiality of all records and communications between the collection, processing, and clinical facilities, and their recipients and donors, shall be established and followed in compliance with applicable laws and regulations.</v>
          </cell>
        </row>
        <row r="1664">
          <cell r="J1664" t="e">
            <v>#VALUE!</v>
          </cell>
        </row>
        <row r="1665">
          <cell r="J1665" t="e">
            <v>#VALUE!</v>
          </cell>
        </row>
        <row r="1666">
          <cell r="J1666" t="e">
            <v>#VALUE!</v>
          </cell>
        </row>
        <row r="1667">
          <cell r="J1667" t="e">
            <v>#VALUE!</v>
          </cell>
        </row>
        <row r="1668">
          <cell r="I1668" t="str">
            <v>13.02</v>
          </cell>
          <cell r="J1668">
            <v>1.302E+19</v>
          </cell>
          <cell r="K1668" t="str">
            <v>ELECTRONIC RECORDS</v>
          </cell>
        </row>
        <row r="1669">
          <cell r="I1669" t="str">
            <v>13.02.01</v>
          </cell>
          <cell r="J1669">
            <v>1.30201E+19</v>
          </cell>
          <cell r="K1669" t="str">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v>
          </cell>
        </row>
        <row r="1670">
          <cell r="I1670" t="str">
            <v>D13.3.1</v>
          </cell>
          <cell r="J1670" t="e">
            <v>#VALUE!</v>
          </cell>
          <cell r="K1670" t="str">
            <v>The Processing Facility shall maintain a current listing of all critical electronic record systems. Critical electronic record systems shall include at a minimum systems under the control of the Processing Facility that are used as a substitute for paper, to make decisions, to perform calculations, or to create or store information used in critical procedures.</v>
          </cell>
        </row>
        <row r="1671">
          <cell r="J1671" t="e">
            <v>#VALUE!</v>
          </cell>
        </row>
        <row r="1672">
          <cell r="J1672" t="e">
            <v>#VALUE!</v>
          </cell>
        </row>
        <row r="1673">
          <cell r="J1673" t="e">
            <v>#VALUE!</v>
          </cell>
        </row>
        <row r="1674">
          <cell r="I1674" t="str">
            <v>13.02.02</v>
          </cell>
          <cell r="J1674" t="str">
            <v/>
          </cell>
          <cell r="K1674" t="str">
            <v>For all critical electronic record systems, there shall be policies, procedures, and system elements to maintain the accuracy, integrity, identity, and confidentiality of all records.</v>
          </cell>
        </row>
        <row r="1675">
          <cell r="I1675" t="str">
            <v>13.02.02.01</v>
          </cell>
          <cell r="J1675">
            <v>1.3020201E+19</v>
          </cell>
          <cell r="K1675" t="str">
            <v>There shall be a means by which access to electronic records is limited to authorized individuals.</v>
          </cell>
        </row>
        <row r="1676">
          <cell r="I1676" t="str">
            <v>13.02.02.02</v>
          </cell>
          <cell r="J1676">
            <v>1.3020202E+19</v>
          </cell>
          <cell r="K1676" t="str">
            <v>The critical electronic record system shall maintain unique identifiers.</v>
          </cell>
        </row>
        <row r="1677">
          <cell r="I1677" t="str">
            <v>13.02.02.03</v>
          </cell>
          <cell r="J1677">
            <v>1.3020203E+19</v>
          </cell>
          <cell r="K1677" t="str">
            <v>There shall be protection of the records to enable their accurate and ready retrieval throughout the period of record retention.</v>
          </cell>
        </row>
        <row r="1678">
          <cell r="I1678" t="str">
            <v>13.02.03</v>
          </cell>
          <cell r="J1678">
            <v>1.30203E+19</v>
          </cell>
          <cell r="K1678" t="str">
            <v>For all critical electronic record systems, there shall be an alternative system for all electronic records to allow for continuous operation of the Processing Facility in the event that critical electronic record systems are not available. The alternative system shall be validated and Processing Facility staff shall be trained in its use.</v>
          </cell>
        </row>
        <row r="1679">
          <cell r="I1679" t="str">
            <v>13.02.04</v>
          </cell>
          <cell r="J1679">
            <v>1.30204E+19</v>
          </cell>
          <cell r="K1679" t="str">
            <v>For all critical electronic record systems, there shall be written procedures for record entry, verification, and revision.</v>
          </cell>
        </row>
        <row r="1680">
          <cell r="I1680" t="str">
            <v>13.02.04.01</v>
          </cell>
          <cell r="J1680">
            <v>1.3020401E+19</v>
          </cell>
          <cell r="K1680" t="str">
            <v>A method shall be established or the system shall provide for review of data before final acceptance.</v>
          </cell>
        </row>
        <row r="1681">
          <cell r="I1681" t="str">
            <v>13.02.04.02</v>
          </cell>
          <cell r="J1681">
            <v>1.3020402E+19</v>
          </cell>
          <cell r="K1681" t="str">
            <v>A method shall be established or the system shall provide for the unambiguous identification of the individual responsible for each record entry.</v>
          </cell>
        </row>
        <row r="1682">
          <cell r="I1682" t="str">
            <v>13.02.05</v>
          </cell>
          <cell r="J1682">
            <v>1.30205E+19</v>
          </cell>
          <cell r="K1682" t="str">
            <v>For all critical electronic record systems, there shall be the ability to generate true copies of the records in both human readable and electronic format suitable for inspection and review.</v>
          </cell>
        </row>
        <row r="1683">
          <cell r="I1683" t="str">
            <v>13.02.06</v>
          </cell>
          <cell r="J1683">
            <v>1.30206E+19</v>
          </cell>
          <cell r="K1683" t="str">
            <v>For all critical electronic record systems, there shall be validated procedures for and documentation of:</v>
          </cell>
        </row>
        <row r="1684">
          <cell r="I1684" t="str">
            <v>13.02.06.01</v>
          </cell>
          <cell r="J1684">
            <v>1.3020601E+19</v>
          </cell>
          <cell r="K1684" t="str">
            <v>Systems development.</v>
          </cell>
        </row>
        <row r="1685">
          <cell r="I1685" t="str">
            <v>13.02.06.02</v>
          </cell>
          <cell r="J1685">
            <v>1.3020602E+19</v>
          </cell>
          <cell r="K1685" t="str">
            <v>Numerical designation of system versions, if applicable.</v>
          </cell>
        </row>
        <row r="1686">
          <cell r="I1686" t="str">
            <v>13.02.06.03</v>
          </cell>
          <cell r="J1686">
            <v>1.3020603E+19</v>
          </cell>
          <cell r="K1686" t="str">
            <v>Prospective validation of systems, including hardware, software, and databases.</v>
          </cell>
        </row>
        <row r="1687">
          <cell r="I1687" t="str">
            <v>13.02.06.04</v>
          </cell>
          <cell r="J1687">
            <v>1.3020604E+19</v>
          </cell>
          <cell r="K1687" t="str">
            <v>Installation of the system.</v>
          </cell>
        </row>
        <row r="1688">
          <cell r="I1688" t="str">
            <v>13.02.06.05</v>
          </cell>
          <cell r="J1688">
            <v>1.3020605E+19</v>
          </cell>
          <cell r="K1688" t="str">
            <v>Training and continued competency of personnel in systems use.</v>
          </cell>
        </row>
        <row r="1689">
          <cell r="I1689" t="str">
            <v>13.02.06.06</v>
          </cell>
          <cell r="J1689">
            <v>1.3020606E+19</v>
          </cell>
          <cell r="K1689" t="str">
            <v>Monitoring of data integrity.</v>
          </cell>
        </row>
        <row r="1690">
          <cell r="I1690" t="str">
            <v>13.02.06.07</v>
          </cell>
          <cell r="J1690">
            <v>1.3020607E+19</v>
          </cell>
          <cell r="K1690" t="str">
            <v>Back-up of the electronic records system on a regular schedule.</v>
          </cell>
        </row>
        <row r="1691">
          <cell r="I1691" t="str">
            <v>13.02.06.08</v>
          </cell>
          <cell r="J1691">
            <v>1.3020608E+19</v>
          </cell>
          <cell r="K1691" t="str">
            <v>System maintenance and operations.</v>
          </cell>
        </row>
        <row r="1692">
          <cell r="I1692" t="str">
            <v>13.02.06.09</v>
          </cell>
          <cell r="J1692">
            <v>1.3020609E+19</v>
          </cell>
          <cell r="K1692" t="str">
            <v>System assignment of unique identifiers.</v>
          </cell>
        </row>
        <row r="1693">
          <cell r="I1693" t="str">
            <v>13.02.07</v>
          </cell>
          <cell r="J1693">
            <v>1.30207E+19</v>
          </cell>
          <cell r="K1693" t="str">
            <v>All system modifications shall be authorized, documented, and validated prior to implementation.</v>
          </cell>
        </row>
        <row r="1694">
          <cell r="I1694" t="str">
            <v>13.03</v>
          </cell>
          <cell r="J1694">
            <v>1.303E+19</v>
          </cell>
          <cell r="K1694" t="str">
            <v>RECORDS TO BE MAINTAINED</v>
          </cell>
        </row>
        <row r="1695">
          <cell r="I1695" t="str">
            <v>13.03.01</v>
          </cell>
          <cell r="J1695">
            <v>1.30301E+19</v>
          </cell>
          <cell r="K1695" t="str">
            <v>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 or with a defined program or institution policy.</v>
          </cell>
        </row>
        <row r="1696">
          <cell r="I1696" t="str">
            <v>D13.4.1</v>
          </cell>
          <cell r="J1696" t="e">
            <v>#VALUE!</v>
          </cell>
          <cell r="K1696" t="str">
            <v>Processing Facility records related to quality control, personnel training and competency, facility maintenance, facility management, complaints, or other general facility issues shall be retained for a minimum of ten (10) years by the Processing Facility, or longer in accordance with applicable laws or regulations.</v>
          </cell>
        </row>
        <row r="1697">
          <cell r="I1697" t="str">
            <v>13.03.01.01</v>
          </cell>
          <cell r="J1697">
            <v>1.3030101E+19</v>
          </cell>
          <cell r="K1697" t="str">
            <v>Facility maintenance records pertaining to facility cleaning and sanitation shall be retained for at least three (3) years or longer in accordance with applicable laws or regulations, or with defined program or institution policy. All other facility maintenance records shall be retained as in D13.3.1.</v>
          </cell>
        </row>
        <row r="1698">
          <cell r="I1698" t="str">
            <v>13.03.02</v>
          </cell>
          <cell r="J1698">
            <v>1.30302E+19</v>
          </cell>
          <cell r="K1698" t="str">
            <v>Records to allow tracing of cellular therapy products shall be maintained for a minimum of ten (10) years after final distribution of the product, or as required by applicable laws and regulations. These records shall include collection and processing facility identity, unique numeric or alphanumeric identifier, collection date and time, product identity, and donor and recipient information as found on the original container.</v>
          </cell>
        </row>
        <row r="1699">
          <cell r="I1699" t="str">
            <v>13.03.03</v>
          </cell>
          <cell r="J1699">
            <v>1.30303E+19</v>
          </cell>
          <cell r="K1699" t="str">
            <v>All records pertaining to the processing, testing, storage, or distribution of cellular therapy products shall be maintained for a minimum of ten (10) years after the date of administration, or if the date of administration is not known, then a minimum of ten (10) years after the date of the cellular therapy product’s distribution, disposition, or expiration, or the creation of the cellular therapy product record, whichever is most recent, or according to applicable laws and regulations or institutional policy, whichever requires the longest maintenance period.</v>
          </cell>
        </row>
        <row r="1700">
          <cell r="I1700" t="str">
            <v>D13.4.3</v>
          </cell>
          <cell r="J1700" t="e">
            <v>#VALUE!</v>
          </cell>
          <cell r="K1700" t="str">
            <v>See D13.3.3</v>
          </cell>
        </row>
        <row r="1701">
          <cell r="J1701" t="e">
            <v>#VALUE!</v>
          </cell>
          <cell r="K1701" t="str">
            <v>See D13.3.3</v>
          </cell>
        </row>
        <row r="1702">
          <cell r="J1702" t="e">
            <v>#VALUE!</v>
          </cell>
          <cell r="K1702" t="str">
            <v>See D13.3.3</v>
          </cell>
        </row>
        <row r="1703">
          <cell r="J1703" t="e">
            <v>#VALUE!</v>
          </cell>
          <cell r="K1703" t="str">
            <v>See D13.3.3</v>
          </cell>
        </row>
        <row r="1704">
          <cell r="J1704" t="e">
            <v>#VALUE!</v>
          </cell>
        </row>
        <row r="1705">
          <cell r="J1705" t="e">
            <v>#VALUE!</v>
          </cell>
        </row>
        <row r="1706">
          <cell r="J1706" t="e">
            <v>#VALUE!</v>
          </cell>
        </row>
        <row r="1707">
          <cell r="I1707" t="str">
            <v>13.04</v>
          </cell>
          <cell r="J1707">
            <v>1.304E+19</v>
          </cell>
          <cell r="K1707" t="str">
            <v>RECORDS IN CASE OF DIVIDED RESPONSIBILITY</v>
          </cell>
        </row>
        <row r="1708">
          <cell r="I1708" t="str">
            <v>13.04.03</v>
          </cell>
          <cell r="J1708">
            <v>1.30403E+19</v>
          </cell>
          <cell r="K1708" t="str">
            <v>If two (2) or more facilities participate in the collection, processing, or distribution of the cellular therapy product, the records of the Processing Facility shall show plainly the extent of its responsibility.</v>
          </cell>
        </row>
        <row r="1709">
          <cell r="I1709" t="str">
            <v>13.04.01</v>
          </cell>
          <cell r="J1709">
            <v>1.30401E+19</v>
          </cell>
          <cell r="K1709" t="str">
            <v>The Processing Facility shall maintain a listing of the names, addresses, and responsibilities of other facilities that perform manufacturing steps on a cellular therapy product.</v>
          </cell>
        </row>
        <row r="1710">
          <cell r="I1710" t="str">
            <v>D13.5.1</v>
          </cell>
          <cell r="J1710" t="e">
            <v>#VALUE!</v>
          </cell>
          <cell r="K1710" t="str">
            <v>The Processing Facility shall maintain a listing of the names, addresses, and responsibilities of other facilities that perform manufacturing steps on a cellular therapy product.</v>
          </cell>
        </row>
        <row r="1711">
          <cell r="I1711" t="str">
            <v>13.04.02</v>
          </cell>
          <cell r="J1711" t="str">
            <v/>
          </cell>
          <cell r="K1711" t="str">
            <v>The Processing Facility shall furnish to the facility of final disposition a copy of all records relating to the collection, processing, and storage procedures performed in so far as the records concern the safety, purity, or potency of the cellular therapy product involved.</v>
          </cell>
        </row>
        <row r="1712">
          <cell r="I1712">
            <v>1389</v>
          </cell>
          <cell r="K1712">
            <v>1421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E284A59-16FC-4B08-BCFC-31950094BBA6}" name="PartB2" displayName="PartB2" ref="A2:R330" totalsRowShown="0" headerRowDxfId="465" dataDxfId="463" headerRowBorderDxfId="464" tableBorderDxfId="462" totalsRowBorderDxfId="461" headerRowCellStyle="Normal 3" dataCellStyle="Normal 3">
  <autoFilter ref="A2:R330" xr:uid="{9DBC5021-2817-4920-8C76-B354477D298E}"/>
  <sortState xmlns:xlrd2="http://schemas.microsoft.com/office/spreadsheetml/2017/richdata2" ref="A3:Q329">
    <sortCondition ref="A2:A329"/>
  </sortState>
  <tableColumns count="18">
    <tableColumn id="5" xr3:uid="{0DF2AF2C-A5B5-4BC4-8A6E-B81F0CCA6A3D}" name="SortKey (hide)" dataDxfId="460" dataCellStyle="Normal 3">
      <calculatedColumnFormula array="1">SUM((TRIM(MID(SUBSTITUTE(C3,".",REPT(" ",256)),(ROW(INDIRECT("1:"&amp;LEN(C3)-LEN(SUBSTITUTE(C3,".",""))+1))-1)*256+1,256)))*(10^((10-ROW(INDIRECT("1:"&amp;LEN(C3)-LEN(SUBSTITUTE(C3,".",""))+1)))*2)))</calculatedColumnFormula>
    </tableColumn>
    <tableColumn id="4" xr3:uid="{27B79225-39E6-4DAD-87ED-893BEC710AAB}" name="Sort-Letter (hide)" dataDxfId="459" dataCellStyle="Normal 3"/>
    <tableColumn id="17" xr3:uid="{D4000684-AAE7-473A-B292-529C9AB47C6D}" name="Sort-Ref (hide)" dataDxfId="458" dataCellStyle="Normal 3"/>
    <tableColumn id="3" xr3:uid="{C317A732-01CD-4F55-970E-E5A5891322CF}" name="Format (hide)" dataDxfId="457" dataCellStyle="Normal 3"/>
    <tableColumn id="18" xr3:uid="{D005C3AB-E37F-4875-8760-40C72DA61373}" name="IEC" dataDxfId="456" dataCellStyle="Normal 3"/>
    <tableColumn id="1" xr3:uid="{47A431D7-006E-48B4-BA4F-C77FABEF8CB5}" name="07ref" dataDxfId="455" dataCellStyle="Normal 3"/>
    <tableColumn id="2" xr3:uid="{B667B793-FBE3-41E8-B139-D872AD484A54}" name="7 standard" dataDxfId="454" dataCellStyle="Normal 3"/>
    <tableColumn id="6" xr3:uid="{F40593C2-5C19-4D28-A499-5E9B577BE0BE}" name="Applicant's assessment" dataDxfId="453" dataCellStyle="Normal 3">
      <calculatedColumnFormula>IF(OR(PartB2[[#This Row],[Format (hide)]]="HEAD",PartB2[[#This Row],[Format (hide)]]="LIST"),"BLANK CELL","")</calculatedColumnFormula>
    </tableColumn>
    <tableColumn id="7" xr3:uid="{638B99DF-F90E-4A35-B2B3-9C4142464282}" name="Source of evidence and explanatory text" dataDxfId="452" dataCellStyle="Normal 3">
      <calculatedColumnFormula>IF(OR(PartB2[[#This Row],[Format (hide)]]="HEAD",PartB2[[#This Row],[Format (hide)]]="LIST"),"BLANK CELL","")</calculatedColumnFormula>
    </tableColumn>
    <tableColumn id="8" xr3:uid="{C7C052CA-58FE-497B-A0F0-90DA95C51B15}" name="Inspector's Assessment" dataDxfId="451" dataCellStyle="Normal 3">
      <calculatedColumnFormula>IF(OR(PartB2[[#This Row],[Format (hide)]]="HEAD",PartB2[[#This Row],[Format (hide)]]="LIST"),"BLANK CELL","")</calculatedColumnFormula>
    </tableColumn>
    <tableColumn id="9" xr3:uid="{E4F16BBA-590D-4FF4-BD11-F4C2FFE98872}" name="Inspector's Comments    (support your answers with additional information)" dataDxfId="450" dataCellStyle="Normal 3">
      <calculatedColumnFormula>IF(OR(PartB2[[#This Row],[Format (hide)]]="HEAD",PartB2[[#This Row],[Format (hide)]]="LIST"),"BLANK CELL","")</calculatedColumnFormula>
    </tableColumn>
    <tableColumn id="10" xr3:uid="{95C250D7-9B52-46F3-ACFE-B305FA160C7D}" name="Accreditation Committee comments" dataDxfId="449" dataCellStyle="Normal 3">
      <calculatedColumnFormula>IF(OR(PartB2[[#This Row],[Format (hide)]]="HEAD",PartB2[[#This Row],[Format (hide)]]="LIST"),"BLANK CELL","")</calculatedColumnFormula>
    </tableColumn>
    <tableColumn id="11" xr3:uid="{53787457-18A8-4543-A9F2-0C7880DCEE8A}" name="Applicant's corrections &amp; comments - 1" dataDxfId="448" dataCellStyle="Normal 3">
      <calculatedColumnFormula>IF(OR(PartB2[[#This Row],[Format (hide)]]="HEAD",PartB2[[#This Row],[Format (hide)]]="LIST"),"BLANK CELL","")</calculatedColumnFormula>
    </tableColumn>
    <tableColumn id="12" xr3:uid="{DFE41261-3FFD-49A4-8A36-74F1EB09D45E}" name="Inspectors' assessment of corrections -1" dataDxfId="447" dataCellStyle="Normal 3">
      <calculatedColumnFormula>IF(OR(PartB2[[#This Row],[Format (hide)]]="HEAD",PartB2[[#This Row],[Format (hide)]]="LIST"),"BLANK CELL","")</calculatedColumnFormula>
    </tableColumn>
    <tableColumn id="13" xr3:uid="{DA89AB43-A70E-452D-BB63-BC12DF0960BA}" name="Inspectors' comments, if necessary -1" dataDxfId="446" dataCellStyle="Normal 3">
      <calculatedColumnFormula>IF(OR(PartB2[[#This Row],[Format (hide)]]="HEAD",PartB2[[#This Row],[Format (hide)]]="LIST"),"BLANK CELL","")</calculatedColumnFormula>
    </tableColumn>
    <tableColumn id="14" xr3:uid="{EC97D013-8FD5-4CF5-9329-CA45CBF6DF46}" name="Applicant's corrections &amp; comments -2" dataDxfId="445" dataCellStyle="Normal 3">
      <calculatedColumnFormula>IF(OR(PartB2[[#This Row],[Format (hide)]]="HEAD",PartB2[[#This Row],[Format (hide)]]="LIST"),"BLANK CELL","")</calculatedColumnFormula>
    </tableColumn>
    <tableColumn id="15" xr3:uid="{3B70DB0C-F753-45CA-99B2-9E59018CB186}" name="Inspectors' assessment of corrections -2" dataDxfId="444" dataCellStyle="Normal 3">
      <calculatedColumnFormula>IF(OR(PartB2[[#This Row],[Format (hide)]]="HEAD",PartB2[[#This Row],[Format (hide)]]="LIST"),"BLANK CELL","")</calculatedColumnFormula>
    </tableColumn>
    <tableColumn id="16" xr3:uid="{6CE2D57E-0D7C-486A-9378-D0D6DAC12C77}" name="Inspectors' comments, if necessary -2" dataDxfId="443" dataCellStyle="Normal 3">
      <calculatedColumnFormula>IF(OR(PartB2[[#This Row],[Format (hide)]]="HEAD",PartB2[[#This Row],[Format (hide)]]="LIST"),"BLANK CELL","")</calculatedColumnFormula>
    </tableColumn>
  </tableColumns>
  <tableStyleInfo name="TableStyleMedium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9000000}" name="PartDQM6" displayName="PartDQM6" ref="A2:N18" totalsRowShown="0" headerRowDxfId="120" dataDxfId="118" headerRowBorderDxfId="119" tableBorderDxfId="117" totalsRowBorderDxfId="116" headerRowCellStyle="Normal 3">
  <autoFilter ref="A2:N18" xr:uid="{00000000-0009-0000-0100-000005000000}"/>
  <tableColumns count="14">
    <tableColumn id="1" xr3:uid="{00000000-0010-0000-0900-000001000000}" name="Type of label" dataDxfId="115" dataCellStyle="Normal 3"/>
    <tableColumn id="2" xr3:uid="{00000000-0010-0000-0900-000002000000}" name="7 standard" dataDxfId="114" dataCellStyle="Normal 3"/>
    <tableColumn id="18" xr3:uid="{00000000-0010-0000-0900-000012000000}" name="Where?" dataDxfId="113" dataCellStyle="Normal 3"/>
    <tableColumn id="6" xr3:uid="{00000000-0010-0000-0900-000006000000}" name="Applicant's assessment" dataDxfId="112">
      <calculatedColumnFormula>IF(OR(#REF!="HEAD",#REF!="LIST"),"BLANK CELL","")</calculatedColumnFormula>
    </tableColumn>
    <tableColumn id="7" xr3:uid="{00000000-0010-0000-0900-000007000000}" name="Source of evidence and explanatory text" dataDxfId="111" dataCellStyle="Normal 3">
      <calculatedColumnFormula>IF(OR(#REF!="HEAD",#REF!="LIST"),"BLANK CELL","")</calculatedColumnFormula>
    </tableColumn>
    <tableColumn id="8" xr3:uid="{00000000-0010-0000-0900-000008000000}" name="Inspector's Assessment" dataDxfId="110">
      <calculatedColumnFormula>IF(OR(#REF!="HEAD",#REF!="LIST"),"BLANK CELL","")</calculatedColumnFormula>
    </tableColumn>
    <tableColumn id="9" xr3:uid="{00000000-0010-0000-0900-000009000000}" name="Inspector's Comments    (support your answers with additional information)" dataDxfId="109">
      <calculatedColumnFormula>IF(OR(#REF!="HEAD",#REF!="LIST"),"BLANK CELL","")</calculatedColumnFormula>
    </tableColumn>
    <tableColumn id="10" xr3:uid="{00000000-0010-0000-0900-00000A000000}" name="Accreditation Committee comments" dataDxfId="108">
      <calculatedColumnFormula>IF(OR(#REF!="HEAD",#REF!="LIST"),"BLANK CELL","")</calculatedColumnFormula>
    </tableColumn>
    <tableColumn id="11" xr3:uid="{00000000-0010-0000-0900-00000B000000}" name="Applicant's corrections &amp; comments - 1" dataDxfId="107">
      <calculatedColumnFormula>IF(OR(#REF!="HEAD",#REF!="LIST"),"BLANK CELL","")</calculatedColumnFormula>
    </tableColumn>
    <tableColumn id="12" xr3:uid="{00000000-0010-0000-0900-00000C000000}" name="Inspectors' assessment of corrections -1" dataDxfId="106">
      <calculatedColumnFormula>IF(OR(#REF!="HEAD",#REF!="LIST"),"BLANK CELL","")</calculatedColumnFormula>
    </tableColumn>
    <tableColumn id="13" xr3:uid="{00000000-0010-0000-0900-00000D000000}" name="Inspectors' comments, if necessary -1" dataDxfId="105">
      <calculatedColumnFormula>IF(OR(#REF!="HEAD",#REF!="LIST"),"BLANK CELL","")</calculatedColumnFormula>
    </tableColumn>
    <tableColumn id="14" xr3:uid="{00000000-0010-0000-0900-00000E000000}" name="Applicant's corrections &amp; comments -2" dataDxfId="104"/>
    <tableColumn id="15" xr3:uid="{00000000-0010-0000-0900-00000F000000}" name="Inspectors' assessment of corrections -2" dataDxfId="103"/>
    <tableColumn id="16" xr3:uid="{00000000-0010-0000-0900-000010000000}" name="Inspectors' comments, if necessary -2" dataDxfId="102"/>
  </tableColumns>
  <tableStyleInfo name="TableStyleMedium6"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A000000}" name="PartDQM64" displayName="PartDQM64" ref="A2:N73" totalsRowShown="0" headerRowDxfId="61" dataDxfId="59" headerRowBorderDxfId="60" tableBorderDxfId="58" totalsRowBorderDxfId="57" headerRowCellStyle="Normal 3">
  <autoFilter ref="A2:N73" xr:uid="{00000000-0009-0000-0100-000003000000}"/>
  <tableColumns count="14">
    <tableColumn id="1" xr3:uid="{00000000-0010-0000-0A00-000001000000}" name="Type of label" dataDxfId="56" dataCellStyle="Normal 3"/>
    <tableColumn id="2" xr3:uid="{00000000-0010-0000-0A00-000002000000}" name="7 standard" dataDxfId="55" dataCellStyle="Normal 3"/>
    <tableColumn id="18" xr3:uid="{00000000-0010-0000-0A00-000012000000}" name="Where?" dataDxfId="54" dataCellStyle="Normal 3"/>
    <tableColumn id="6" xr3:uid="{00000000-0010-0000-0A00-000006000000}" name="Applicant's assessment" dataDxfId="53">
      <calculatedColumnFormula>IF(OR(#REF!="HEAD",#REF!="LIST"),"BLANK CELL","")</calculatedColumnFormula>
    </tableColumn>
    <tableColumn id="7" xr3:uid="{00000000-0010-0000-0A00-000007000000}" name="Source of evidence and explanatory text" dataDxfId="52" dataCellStyle="Normal 3">
      <calculatedColumnFormula>IF(OR(#REF!="HEAD",#REF!="LIST"),"BLANK CELL","")</calculatedColumnFormula>
    </tableColumn>
    <tableColumn id="8" xr3:uid="{00000000-0010-0000-0A00-000008000000}" name="Inspector's Assessment" dataDxfId="51" dataCellStyle="Normal 3"/>
    <tableColumn id="9" xr3:uid="{00000000-0010-0000-0A00-000009000000}" name="Inspector's Comments    (support your answers with additional information)" dataDxfId="50">
      <calculatedColumnFormula>IF(OR(#REF!="HEAD",#REF!="LIST"),"BLANK CELL","")</calculatedColumnFormula>
    </tableColumn>
    <tableColumn id="10" xr3:uid="{00000000-0010-0000-0A00-00000A000000}" name="Accreditation Committee comments" dataDxfId="49">
      <calculatedColumnFormula>IF(OR(#REF!="HEAD",#REF!="LIST"),"BLANK CELL","")</calculatedColumnFormula>
    </tableColumn>
    <tableColumn id="11" xr3:uid="{00000000-0010-0000-0A00-00000B000000}" name="Applicant's corrections &amp; comments - 1" dataDxfId="48">
      <calculatedColumnFormula>IF(OR(#REF!="HEAD",#REF!="LIST"),"BLANK CELL","")</calculatedColumnFormula>
    </tableColumn>
    <tableColumn id="12" xr3:uid="{00000000-0010-0000-0A00-00000C000000}" name="Inspectors' assessment of corrections -1" dataDxfId="47">
      <calculatedColumnFormula>IF(OR(#REF!="HEAD",#REF!="LIST"),"BLANK CELL","")</calculatedColumnFormula>
    </tableColumn>
    <tableColumn id="13" xr3:uid="{00000000-0010-0000-0A00-00000D000000}" name="Inspectors' comments, if necessary -1" dataDxfId="46">
      <calculatedColumnFormula>IF(OR(#REF!="HEAD",#REF!="LIST"),"BLANK CELL","")</calculatedColumnFormula>
    </tableColumn>
    <tableColumn id="14" xr3:uid="{00000000-0010-0000-0A00-00000E000000}" name="Applicant's corrections &amp; comments -2" dataDxfId="45"/>
    <tableColumn id="15" xr3:uid="{00000000-0010-0000-0A00-00000F000000}" name="Inspectors' assessment of corrections -2" dataDxfId="44"/>
    <tableColumn id="16" xr3:uid="{00000000-0010-0000-0A00-000010000000}" name="Inspectors' comments, if necessary -2" dataDxfId="43"/>
  </tableColumns>
  <tableStyleInfo name="TableStyleMedium6"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PartDQM647" displayName="PartDQM647" ref="A2:N21" totalsRowShown="0" headerRowDxfId="22" dataDxfId="20" headerRowBorderDxfId="21" tableBorderDxfId="19" totalsRowBorderDxfId="18" headerRowCellStyle="Normal 3">
  <autoFilter ref="A2:N21" xr:uid="{00000000-0009-0000-0100-000006000000}"/>
  <tableColumns count="14">
    <tableColumn id="1" xr3:uid="{00000000-0010-0000-0B00-000001000000}" name="Type of label" dataDxfId="17" dataCellStyle="Normal 3"/>
    <tableColumn id="2" xr3:uid="{00000000-0010-0000-0B00-000002000000}" name="7 standard" dataDxfId="16" dataCellStyle="Normal 3"/>
    <tableColumn id="18" xr3:uid="{00000000-0010-0000-0B00-000012000000}" name="Where?" dataDxfId="15" dataCellStyle="Normal 3"/>
    <tableColumn id="6" xr3:uid="{00000000-0010-0000-0B00-000006000000}" name="Applicant's assessment" dataDxfId="14">
      <calculatedColumnFormula>IF(OR(#REF!="HEAD",#REF!="LIST"),"BLANK CELL","")</calculatedColumnFormula>
    </tableColumn>
    <tableColumn id="7" xr3:uid="{00000000-0010-0000-0B00-000007000000}" name="Source of evidence and explanatory text" dataDxfId="13" dataCellStyle="Normal 3">
      <calculatedColumnFormula>IF(OR(#REF!="HEAD",#REF!="LIST"),"BLANK CELL","")</calculatedColumnFormula>
    </tableColumn>
    <tableColumn id="8" xr3:uid="{00000000-0010-0000-0B00-000008000000}" name="Inspector's Assessment" dataDxfId="12" dataCellStyle="Normal 3"/>
    <tableColumn id="9" xr3:uid="{00000000-0010-0000-0B00-000009000000}" name="Inspector's Comments    (support your answers with additional information)" dataDxfId="11">
      <calculatedColumnFormula>IF(OR(#REF!="HEAD",#REF!="LIST"),"BLANK CELL","")</calculatedColumnFormula>
    </tableColumn>
    <tableColumn id="10" xr3:uid="{00000000-0010-0000-0B00-00000A000000}" name="Accreditation Committee comments" dataDxfId="10">
      <calculatedColumnFormula>IF(OR(#REF!="HEAD",#REF!="LIST"),"BLANK CELL","")</calculatedColumnFormula>
    </tableColumn>
    <tableColumn id="11" xr3:uid="{00000000-0010-0000-0B00-00000B000000}" name="Applicant's corrections &amp; comments - 1" dataDxfId="9">
      <calculatedColumnFormula>IF(OR(#REF!="HEAD",#REF!="LIST"),"BLANK CELL","")</calculatedColumnFormula>
    </tableColumn>
    <tableColumn id="12" xr3:uid="{00000000-0010-0000-0B00-00000C000000}" name="Inspectors' assessment of corrections -1" dataDxfId="8">
      <calculatedColumnFormula>IF(OR(#REF!="HEAD",#REF!="LIST"),"BLANK CELL","")</calculatedColumnFormula>
    </tableColumn>
    <tableColumn id="13" xr3:uid="{00000000-0010-0000-0B00-00000D000000}" name="Inspectors' comments, if necessary -1" dataDxfId="7">
      <calculatedColumnFormula>IF(OR(#REF!="HEAD",#REF!="LIST"),"BLANK CELL","")</calculatedColumnFormula>
    </tableColumn>
    <tableColumn id="14" xr3:uid="{00000000-0010-0000-0B00-00000E000000}" name="Applicant's corrections &amp; comments -2" dataDxfId="6"/>
    <tableColumn id="15" xr3:uid="{00000000-0010-0000-0B00-00000F000000}" name="Inspectors' assessment of corrections -2" dataDxfId="5"/>
    <tableColumn id="16" xr3:uid="{00000000-0010-0000-0B00-000010000000}" name="Inspectors' comments, if necessary -2" dataDxfId="4"/>
  </tableColumns>
  <tableStyleInfo name="TableStyleMedium6"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C000000}" name="Tabla13" displayName="Tabla13" ref="A1:A170" totalsRowShown="0" headerRowDxfId="2" dataDxfId="1">
  <autoFilter ref="A1:A170" xr:uid="{00000000-0009-0000-0100-000002000000}"/>
  <tableColumns count="1">
    <tableColumn id="1" xr3:uid="{00000000-0010-0000-0C00-000001000000}" name="Definitions" dataDxfId="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08D38D9-F567-41DB-9566-B5DF5F64ACED}" name="PartBQM9" displayName="PartBQM9" ref="A2:R115" totalsRowShown="0" headerRowDxfId="415" dataDxfId="413" headerRowBorderDxfId="414" tableBorderDxfId="412" totalsRowBorderDxfId="411" headerRowCellStyle="Normal 3">
  <autoFilter ref="A2:R115" xr:uid="{16DD7C9E-8CC5-4026-B291-A1C2311959C6}"/>
  <sortState xmlns:xlrd2="http://schemas.microsoft.com/office/spreadsheetml/2017/richdata2" ref="A3:Q115">
    <sortCondition ref="A2:A115"/>
  </sortState>
  <tableColumns count="18">
    <tableColumn id="4" xr3:uid="{1506A97E-352B-4B95-BB2F-B82828A29F9A}" name="SortKey (hide)" dataDxfId="410" dataCellStyle="Normal 3">
      <calculatedColumnFormula array="1">SUM((TRIM(MID(SUBSTITUTE(C3,".",REPT(" ",256)),(ROW(INDIRECT("1:"&amp;LEN(C3)-LEN(SUBSTITUTE(C3,".",""))+1))-1)*256+1,256)))*(10^((10-ROW(INDIRECT("1:"&amp;LEN(C3)-LEN(SUBSTITUTE(C3,".",""))+1)))*2)))</calculatedColumnFormula>
    </tableColumn>
    <tableColumn id="18" xr3:uid="{CD3A2C4A-C536-430E-8F66-2FC1611F178C}" name="Sort-Letter (hide)" dataDxfId="409" dataCellStyle="Normal 3"/>
    <tableColumn id="17" xr3:uid="{56F38B36-27B2-48B4-864B-DA5F3122DFEC}" name="Sort-Ref (hide)" dataDxfId="408" dataCellStyle="Normal 3"/>
    <tableColumn id="3" xr3:uid="{9E5F76AF-052A-463F-A0E6-90E73B5F670D}" name="Format (hide)" dataDxfId="407" dataCellStyle="Normal 3"/>
    <tableColumn id="5" xr3:uid="{0E425BE4-E84A-48A3-ABE6-2A0119D3F1C6}" name="IEC" dataDxfId="406" dataCellStyle="Normal 3"/>
    <tableColumn id="1" xr3:uid="{BCFBD218-D276-44C4-ADBE-F1AFC8CC763A}" name="07ref" dataDxfId="405" dataCellStyle="Normal 3"/>
    <tableColumn id="2" xr3:uid="{28F55D46-C301-48EC-B821-A195589B3C26}" name="7 standard" dataDxfId="404" dataCellStyle="Normal 3"/>
    <tableColumn id="6" xr3:uid="{F6EA2BC1-2F8A-4E55-AD47-A551ED1E9AC7}" name="Applicant's assessment" dataDxfId="403">
      <calculatedColumnFormula>IF(OR(PartBQM9[[#This Row],[Format (hide)]]="HEAD",PartBQM9[[#This Row],[Format (hide)]]="LIST"),"BLANK CELL","")</calculatedColumnFormula>
    </tableColumn>
    <tableColumn id="7" xr3:uid="{FCDAB0AE-1C17-4517-911C-2EE44582E5F8}" name="Source of evidence and explanatory text" dataDxfId="402" dataCellStyle="Normal 3">
      <calculatedColumnFormula>IF(OR(PartBQM9[[#This Row],[Format (hide)]]="HEAD",PartBQM9[[#This Row],[Format (hide)]]="LIST"),"BLANK CELL","")</calculatedColumnFormula>
    </tableColumn>
    <tableColumn id="8" xr3:uid="{063104C6-D1E5-40B9-A925-E94970BC731E}" name="Inspector's Assessment" dataDxfId="401">
      <calculatedColumnFormula>IF(OR(PartBQM9[[#This Row],[Format (hide)]]="HEAD",PartBQM9[[#This Row],[Format (hide)]]="LIST"),"BLANK CELL","")</calculatedColumnFormula>
    </tableColumn>
    <tableColumn id="9" xr3:uid="{127D0E04-1C75-41AB-8834-FD31F933F11A}" name="Inspector's Comments    (support your answers with additional information)" dataDxfId="400">
      <calculatedColumnFormula>IF(OR(PartBQM9[[#This Row],[Format (hide)]]="HEAD",PartBQM9[[#This Row],[Format (hide)]]="LIST"),"BLANK CELL","")</calculatedColumnFormula>
    </tableColumn>
    <tableColumn id="10" xr3:uid="{4D8C10C3-C1FF-46FD-A396-46A8C5342702}" name="Accreditation Committee comments" dataDxfId="399">
      <calculatedColumnFormula>IF(OR(PartBQM9[[#This Row],[Format (hide)]]="HEAD",PartBQM9[[#This Row],[Format (hide)]]="LIST"),"BLANK CELL","")</calculatedColumnFormula>
    </tableColumn>
    <tableColumn id="11" xr3:uid="{49710478-EA72-4807-94BD-6589631E84EC}" name="Applicant's corrections &amp; comments - 1" dataDxfId="398">
      <calculatedColumnFormula>IF(OR(PartBQM9[[#This Row],[Format (hide)]]="HEAD",PartBQM9[[#This Row],[Format (hide)]]="LIST"),"BLANK CELL","")</calculatedColumnFormula>
    </tableColumn>
    <tableColumn id="12" xr3:uid="{2E1AB4D7-59CB-4C3F-992C-EA68EB18184B}" name="Inspectors' assessment of corrections -1" dataDxfId="397">
      <calculatedColumnFormula>IF(OR(PartBQM9[[#This Row],[Format (hide)]]="HEAD",PartBQM9[[#This Row],[Format (hide)]]="LIST"),"BLANK CELL","")</calculatedColumnFormula>
    </tableColumn>
    <tableColumn id="13" xr3:uid="{E08DA42C-00B2-408B-BBF9-25A1DC38A754}" name="Inspectors' comments, if necessary -1" dataDxfId="396">
      <calculatedColumnFormula>IF(OR(PartBQM9[[#This Row],[Format (hide)]]="HEAD",PartBQM9[[#This Row],[Format (hide)]]="LIST"),"BLANK CELL","")</calculatedColumnFormula>
    </tableColumn>
    <tableColumn id="14" xr3:uid="{69165B05-F85F-42B4-BE8F-9EC73FF93839}" name="Applicant's corrections &amp; comments -2" dataDxfId="395">
      <calculatedColumnFormula>IF(OR(PartBQM9[[#This Row],[Format (hide)]]="HEAD",PartBQM9[[#This Row],[Format (hide)]]="LIST"),"BLANK CELL","")</calculatedColumnFormula>
    </tableColumn>
    <tableColumn id="15" xr3:uid="{AB716F89-D627-43FF-9DA8-D6A729EE49E0}" name="Inspectors' assessment of corrections -2" dataDxfId="394">
      <calculatedColumnFormula>IF(OR(PartBQM9[[#This Row],[Format (hide)]]="HEAD",PartBQM9[[#This Row],[Format (hide)]]="LIST"),"BLANK CELL","")</calculatedColumnFormula>
    </tableColumn>
    <tableColumn id="16" xr3:uid="{CC63D574-68CA-4D33-9B6E-1291DA360A1E}" name="Inspectors' comments, if necessary -2" dataDxfId="393">
      <calculatedColumnFormula>IF(OR(PartBQM9[[#This Row],[Format (hide)]]="HEAD",PartBQM9[[#This Row],[Format (hide)]]="LIST"),"BLANK CELL","")</calculatedColumnFormula>
    </tableColumn>
  </tableColumns>
  <tableStyleInfo name="TableStyleMedium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PartCM" displayName="PartCM" ref="A2:Q129" totalsRowShown="0" headerRowDxfId="377" dataDxfId="375" headerRowBorderDxfId="376" tableBorderDxfId="374" totalsRowBorderDxfId="373">
  <autoFilter ref="A2:Q129" xr:uid="{00000000-0009-0000-0100-00000A000000}"/>
  <sortState xmlns:xlrd2="http://schemas.microsoft.com/office/spreadsheetml/2017/richdata2" ref="A3:Q129">
    <sortCondition ref="A2:A129"/>
  </sortState>
  <tableColumns count="17">
    <tableColumn id="5" xr3:uid="{00000000-0010-0000-0200-000005000000}" name="SortKey (hide)" dataDxfId="372" dataCellStyle="Normal 3">
      <calculatedColumnFormula array="1">SUM((TRIM(MID(SUBSTITUTE(C3,".",REPT(" ",256)),(ROW(INDIRECT("1:"&amp;LEN(C3)-LEN(SUBSTITUTE(C3,".",""))+1))-1)*256+1,256)))*(10^((10-ROW(INDIRECT("1:"&amp;LEN(C3)-LEN(SUBSTITUTE(C3,".",""))+1)))*2)))</calculatedColumnFormula>
    </tableColumn>
    <tableColumn id="4" xr3:uid="{00000000-0010-0000-0200-000004000000}" name="Sort-Letter (hide)" dataDxfId="371" dataCellStyle="Normal 3"/>
    <tableColumn id="17" xr3:uid="{00000000-0010-0000-0200-000011000000}" name="Sort-Ref (hide)" dataDxfId="370" dataCellStyle="Normal 3"/>
    <tableColumn id="3" xr3:uid="{00000000-0010-0000-0200-000003000000}" name="Format (hide)" dataDxfId="369" dataCellStyle="Normal 3"/>
    <tableColumn id="1" xr3:uid="{00000000-0010-0000-0200-000001000000}" name="07ref" dataDxfId="368" dataCellStyle="Normal 3"/>
    <tableColumn id="2" xr3:uid="{00000000-0010-0000-0200-000002000000}" name="7 standard" dataDxfId="367" dataCellStyle="Normal 3"/>
    <tableColumn id="6" xr3:uid="{00000000-0010-0000-0200-000006000000}" name="Applicant's assessment" dataDxfId="366">
      <calculatedColumnFormula>IF(OR(PartCM[[#This Row],[Format (hide)]]="HEAD",PartCM[[#This Row],[Format (hide)]]="LIST"),"BLANK CELL","")</calculatedColumnFormula>
    </tableColumn>
    <tableColumn id="7" xr3:uid="{00000000-0010-0000-0200-000007000000}" name="Source of evidence and explanatory text" dataDxfId="365" dataCellStyle="Normal 3">
      <calculatedColumnFormula>IF(OR(PartCM[[#This Row],[Format (hide)]]="HEAD",PartCM[[#This Row],[Format (hide)]]="LIST"),"BLANK CELL","")</calculatedColumnFormula>
    </tableColumn>
    <tableColumn id="8" xr3:uid="{00000000-0010-0000-0200-000008000000}" name="Inspector's Assessment" dataDxfId="364">
      <calculatedColumnFormula>IF(OR(PartCM[[#This Row],[Format (hide)]]="HEAD",PartCM[[#This Row],[Format (hide)]]="LIST"),"BLANK CELL","")</calculatedColumnFormula>
    </tableColumn>
    <tableColumn id="9" xr3:uid="{00000000-0010-0000-0200-000009000000}" name="Inspector's Comments_x000a_(support your answers with additional information)" dataDxfId="363">
      <calculatedColumnFormula>IF(OR(PartCM[[#This Row],[Format (hide)]]="HEAD",PartCM[[#This Row],[Format (hide)]]="LIST"),"BLANK CELL","")</calculatedColumnFormula>
    </tableColumn>
    <tableColumn id="10" xr3:uid="{00000000-0010-0000-0200-00000A000000}" name="Accreditation Committee comments" dataDxfId="362">
      <calculatedColumnFormula>IF(OR(PartCM[[#This Row],[Format (hide)]]="HEAD",PartCM[[#This Row],[Format (hide)]]="LIST"),"BLANK CELL","")</calculatedColumnFormula>
    </tableColumn>
    <tableColumn id="11" xr3:uid="{00000000-0010-0000-0200-00000B000000}" name="Applicant's corrections &amp; comments - 1" dataDxfId="361">
      <calculatedColumnFormula>IF(OR(PartCM[[#This Row],[Format (hide)]]="HEAD",PartCM[[#This Row],[Format (hide)]]="LIST"),"BLANK CELL","")</calculatedColumnFormula>
    </tableColumn>
    <tableColumn id="12" xr3:uid="{00000000-0010-0000-0200-00000C000000}" name="Inspectors' assessment of corrections -1" dataDxfId="360">
      <calculatedColumnFormula>IF(OR(PartCM[[#This Row],[Format (hide)]]="HEAD",PartCM[[#This Row],[Format (hide)]]="LIST"),"BLANK CELL","")</calculatedColumnFormula>
    </tableColumn>
    <tableColumn id="13" xr3:uid="{00000000-0010-0000-0200-00000D000000}" name="Inspectors' comments, if necessary -1" dataDxfId="359">
      <calculatedColumnFormula>IF(OR(PartCM[[#This Row],[Format (hide)]]="HEAD",PartCM[[#This Row],[Format (hide)]]="LIST"),"BLANK CELL","")</calculatedColumnFormula>
    </tableColumn>
    <tableColumn id="14" xr3:uid="{00000000-0010-0000-0200-00000E000000}" name="Applicant's corrections &amp; comments -2" dataDxfId="358">
      <calculatedColumnFormula>IF(OR(PartCM[[#This Row],[Format (hide)]]="HEAD",PartCM[[#This Row],[Format (hide)]]="LIST"),"BLANK CELL","")</calculatedColumnFormula>
    </tableColumn>
    <tableColumn id="15" xr3:uid="{00000000-0010-0000-0200-00000F000000}" name="Inspectors' assessment of corrections -2" dataDxfId="357">
      <calculatedColumnFormula>IF(OR(PartCM[[#This Row],[Format (hide)]]="HEAD",PartCM[[#This Row],[Format (hide)]]="LIST"),"BLANK CELL","")</calculatedColumnFormula>
    </tableColumn>
    <tableColumn id="16" xr3:uid="{00000000-0010-0000-0200-000010000000}" name="Inspectors' comments, if necessary -2" dataDxfId="356">
      <calculatedColumnFormula>IF(OR(PartCM[[#This Row],[Format (hide)]]="HEAD",PartCM[[#This Row],[Format (hide)]]="LIST"),"BLANK CELL","")</calculatedColumnFormula>
    </tableColumn>
  </tableColumns>
  <tableStyleInfo name="TableStyleLight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PartCMQM" displayName="PartCMQM" ref="A2:Q36" totalsRowShown="0" headerRowDxfId="350" dataDxfId="348" headerRowBorderDxfId="349" tableBorderDxfId="347" totalsRowBorderDxfId="346">
  <autoFilter ref="A2:Q36" xr:uid="{00000000-0009-0000-0100-000010000000}"/>
  <sortState xmlns:xlrd2="http://schemas.microsoft.com/office/spreadsheetml/2017/richdata2" ref="A3:Q36">
    <sortCondition ref="A2:A36"/>
  </sortState>
  <tableColumns count="17">
    <tableColumn id="5" xr3:uid="{00000000-0010-0000-0300-000005000000}" name="SortKey (hide)" dataDxfId="345" dataCellStyle="Normal 3">
      <calculatedColumnFormula array="1">SUM((TRIM(MID(SUBSTITUTE(C3,".",REPT(" ",256)),(ROW(INDIRECT("1:"&amp;LEN(C3)-LEN(SUBSTITUTE(C3,".",""))+1))-1)*256+1,256)))*(10^((10-ROW(INDIRECT("1:"&amp;LEN(C3)-LEN(SUBSTITUTE(C3,".",""))+1)))*2)))</calculatedColumnFormula>
    </tableColumn>
    <tableColumn id="4" xr3:uid="{00000000-0010-0000-0300-000004000000}" name="Sort-Letter (hide)" dataDxfId="344" dataCellStyle="Normal 3"/>
    <tableColumn id="17" xr3:uid="{00000000-0010-0000-0300-000011000000}" name="Sort-Ref (hide)" dataDxfId="343" dataCellStyle="Normal 3"/>
    <tableColumn id="3" xr3:uid="{00000000-0010-0000-0300-000003000000}" name="Format (hide)" dataDxfId="342" dataCellStyle="Normal 3"/>
    <tableColumn id="1" xr3:uid="{00000000-0010-0000-0300-000001000000}" name="07ref" dataDxfId="341" dataCellStyle="Normal 3"/>
    <tableColumn id="2" xr3:uid="{00000000-0010-0000-0300-000002000000}" name="7 standard" dataDxfId="340" dataCellStyle="Normal 3"/>
    <tableColumn id="6" xr3:uid="{00000000-0010-0000-0300-000006000000}" name="Applicant's assessment" dataDxfId="339">
      <calculatedColumnFormula>IF(OR(PartCMQM[[#This Row],[Format (hide)]]="HEAD",PartCMQM[[#This Row],[Format (hide)]]="LIST"),"BLANK CELL","")</calculatedColumnFormula>
    </tableColumn>
    <tableColumn id="7" xr3:uid="{00000000-0010-0000-0300-000007000000}" name="Source of evidence and explanatory text" dataDxfId="338" dataCellStyle="Normal 3">
      <calculatedColumnFormula>IF(OR(PartCMQM[[#This Row],[Format (hide)]]="HEAD",PartCMQM[[#This Row],[Format (hide)]]="LIST"),"BLANK CELL","")</calculatedColumnFormula>
    </tableColumn>
    <tableColumn id="8" xr3:uid="{00000000-0010-0000-0300-000008000000}" name="Inspector's Assessment" dataDxfId="337">
      <calculatedColumnFormula>IF(OR(PartCMQM[[#This Row],[Format (hide)]]="HEAD",PartCMQM[[#This Row],[Format (hide)]]="LIST"),"BLANK CELL","")</calculatedColumnFormula>
    </tableColumn>
    <tableColumn id="9" xr3:uid="{00000000-0010-0000-0300-000009000000}" name="Inspector's Comments    (support your answers with additional information)" dataDxfId="336">
      <calculatedColumnFormula>IF(OR(PartCMQM[[#This Row],[Format (hide)]]="HEAD",PartCMQM[[#This Row],[Format (hide)]]="LIST"),"BLANK CELL","")</calculatedColumnFormula>
    </tableColumn>
    <tableColumn id="10" xr3:uid="{00000000-0010-0000-0300-00000A000000}" name="Accreditation Committee comments" dataDxfId="335">
      <calculatedColumnFormula>IF(OR(PartCMQM[[#This Row],[Format (hide)]]="HEAD",PartCMQM[[#This Row],[Format (hide)]]="LIST"),"BLANK CELL","")</calculatedColumnFormula>
    </tableColumn>
    <tableColumn id="11" xr3:uid="{00000000-0010-0000-0300-00000B000000}" name="Applicant's corrections &amp; comments - 1" dataDxfId="334">
      <calculatedColumnFormula>IF(OR(PartCMQM[[#This Row],[Format (hide)]]="HEAD",PartCMQM[[#This Row],[Format (hide)]]="LIST"),"BLANK CELL","")</calculatedColumnFormula>
    </tableColumn>
    <tableColumn id="12" xr3:uid="{00000000-0010-0000-0300-00000C000000}" name="Inspectors' assessment of corrections -1" dataDxfId="333">
      <calculatedColumnFormula>IF(OR(PartCMQM[[#This Row],[Format (hide)]]="HEAD",PartCMQM[[#This Row],[Format (hide)]]="LIST"),"BLANK CELL","")</calculatedColumnFormula>
    </tableColumn>
    <tableColumn id="13" xr3:uid="{00000000-0010-0000-0300-00000D000000}" name="Inspectors' comments, if necessary -1" dataDxfId="332">
      <calculatedColumnFormula>IF(OR(PartCMQM[[#This Row],[Format (hide)]]="HEAD",PartCMQM[[#This Row],[Format (hide)]]="LIST"),"BLANK CELL","")</calculatedColumnFormula>
    </tableColumn>
    <tableColumn id="14" xr3:uid="{00000000-0010-0000-0300-00000E000000}" name="Applicant's corrections &amp; comments -2" dataDxfId="331">
      <calculatedColumnFormula>IF(OR(PartCMQM[[#This Row],[Format (hide)]]="HEAD",PartCMQM[[#This Row],[Format (hide)]]="LIST"),"BLANK CELL","")</calculatedColumnFormula>
    </tableColumn>
    <tableColumn id="15" xr3:uid="{00000000-0010-0000-0300-00000F000000}" name="Inspectors' assessment of corrections -2" dataDxfId="330">
      <calculatedColumnFormula>IF(OR(PartCMQM[[#This Row],[Format (hide)]]="HEAD",PartCMQM[[#This Row],[Format (hide)]]="LIST"),"BLANK CELL","")</calculatedColumnFormula>
    </tableColumn>
    <tableColumn id="16" xr3:uid="{00000000-0010-0000-0300-000010000000}" name="Inspectors' comments, if necessary -2" dataDxfId="329">
      <calculatedColumnFormula>IF(OR(PartCMQM[[#This Row],[Format (hide)]]="HEAD",PartCMQM[[#This Row],[Format (hide)]]="LIST"),"BLANK CELL","")</calculatedColumnFormula>
    </tableColumn>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4000000}" name="PartC" displayName="PartC" ref="A2:Q193" totalsRowShown="0" headerRowDxfId="308" dataDxfId="306" headerRowBorderDxfId="307" tableBorderDxfId="305" totalsRowBorderDxfId="304">
  <autoFilter ref="A2:Q193" xr:uid="{00000000-0009-0000-0100-00000B000000}"/>
  <sortState xmlns:xlrd2="http://schemas.microsoft.com/office/spreadsheetml/2017/richdata2" ref="A3:Q192">
    <sortCondition ref="A2:A192"/>
  </sortState>
  <tableColumns count="17">
    <tableColumn id="5" xr3:uid="{00000000-0010-0000-0400-000005000000}" name="SortKey (hide)" dataDxfId="303" dataCellStyle="Normal 3">
      <calculatedColumnFormula array="1">SUM((TRIM(MID(SUBSTITUTE(C3,".",REPT(" ",256)),(ROW(INDIRECT("1:"&amp;LEN(C3)-LEN(SUBSTITUTE(C3,".",""))+1))-1)*256+1,256)))*(10^((10-ROW(INDIRECT("1:"&amp;LEN(C3)-LEN(SUBSTITUTE(C3,".",""))+1)))*2)))</calculatedColumnFormula>
    </tableColumn>
    <tableColumn id="4" xr3:uid="{00000000-0010-0000-0400-000004000000}" name="Sort-Letter (hide)" dataDxfId="302" dataCellStyle="Normal 3"/>
    <tableColumn id="17" xr3:uid="{00000000-0010-0000-0400-000011000000}" name="Sort-Ref (hide)" dataDxfId="301" dataCellStyle="Normal 3"/>
    <tableColumn id="3" xr3:uid="{00000000-0010-0000-0400-000003000000}" name="Format (hide)" dataDxfId="300" dataCellStyle="Normal 3"/>
    <tableColumn id="1" xr3:uid="{00000000-0010-0000-0400-000001000000}" name="07ref" dataDxfId="299" dataCellStyle="Normal 3"/>
    <tableColumn id="2" xr3:uid="{00000000-0010-0000-0400-000002000000}" name="7 standard" dataDxfId="298" dataCellStyle="Normal 3"/>
    <tableColumn id="6" xr3:uid="{00000000-0010-0000-0400-000006000000}" name="Applicant's assessment" dataDxfId="297">
      <calculatedColumnFormula>IF(OR(PartC[[#This Row],[Format (hide)]]="HEAD",PartC[[#This Row],[Format (hide)]]="LIST"),"BLANK CELL","")</calculatedColumnFormula>
    </tableColumn>
    <tableColumn id="7" xr3:uid="{00000000-0010-0000-0400-000007000000}" name="Source of evidence and explanatory text" dataDxfId="296" dataCellStyle="Normal 3">
      <calculatedColumnFormula>IF(OR(PartC[[#This Row],[Format (hide)]]="HEAD",PartC[[#This Row],[Format (hide)]]="LIST"),"BLANK CELL","")</calculatedColumnFormula>
    </tableColumn>
    <tableColumn id="8" xr3:uid="{00000000-0010-0000-0400-000008000000}" name="Inspector's Assessment" dataDxfId="295">
      <calculatedColumnFormula>IF(OR(PartC[[#This Row],[Format (hide)]]="HEAD",PartC[[#This Row],[Format (hide)]]="LIST"),"BLANK CELL","")</calculatedColumnFormula>
    </tableColumn>
    <tableColumn id="9" xr3:uid="{00000000-0010-0000-0400-000009000000}" name="Inspector's Comments_x000a_(support your answers with additional information)" dataDxfId="294">
      <calculatedColumnFormula>IF(OR(PartC[[#This Row],[Format (hide)]]="HEAD",PartC[[#This Row],[Format (hide)]]="LIST"),"BLANK CELL","")</calculatedColumnFormula>
    </tableColumn>
    <tableColumn id="10" xr3:uid="{00000000-0010-0000-0400-00000A000000}" name="Accreditation Committee comments" dataDxfId="293">
      <calculatedColumnFormula>IF(OR(PartC[[#This Row],[Format (hide)]]="HEAD",PartC[[#This Row],[Format (hide)]]="LIST"),"BLANK CELL","")</calculatedColumnFormula>
    </tableColumn>
    <tableColumn id="11" xr3:uid="{00000000-0010-0000-0400-00000B000000}" name="Applicant's corrections &amp; comments - 1" dataDxfId="292">
      <calculatedColumnFormula>IF(OR(PartC[[#This Row],[Format (hide)]]="HEAD",PartC[[#This Row],[Format (hide)]]="LIST"),"BLANK CELL","")</calculatedColumnFormula>
    </tableColumn>
    <tableColumn id="12" xr3:uid="{00000000-0010-0000-0400-00000C000000}" name="Inspectors' assessment of corrections -1" dataDxfId="291">
      <calculatedColumnFormula>IF(OR(PartC[[#This Row],[Format (hide)]]="HEAD",PartC[[#This Row],[Format (hide)]]="LIST"),"BLANK CELL","")</calculatedColumnFormula>
    </tableColumn>
    <tableColumn id="13" xr3:uid="{00000000-0010-0000-0400-00000D000000}" name="Inspectors' comments, if necessary -1" dataDxfId="290">
      <calculatedColumnFormula>IF(OR(PartC[[#This Row],[Format (hide)]]="HEAD",PartC[[#This Row],[Format (hide)]]="LIST"),"BLANK CELL","")</calculatedColumnFormula>
    </tableColumn>
    <tableColumn id="14" xr3:uid="{00000000-0010-0000-0400-00000E000000}" name="Applicant's corrections &amp; comments -2" dataDxfId="289">
      <calculatedColumnFormula>IF(OR(PartC[[#This Row],[Format (hide)]]="HEAD",PartC[[#This Row],[Format (hide)]]="LIST"),"BLANK CELL","")</calculatedColumnFormula>
    </tableColumn>
    <tableColumn id="15" xr3:uid="{00000000-0010-0000-0400-00000F000000}" name="Inspectors' assessment of corrections -2" dataDxfId="288">
      <calculatedColumnFormula>IF(OR(PartC[[#This Row],[Format (hide)]]="HEAD",PartC[[#This Row],[Format (hide)]]="LIST"),"BLANK CELL","")</calculatedColumnFormula>
    </tableColumn>
    <tableColumn id="16" xr3:uid="{00000000-0010-0000-0400-000010000000}" name="Inspectors' comments, if necessary -2" dataDxfId="287">
      <calculatedColumnFormula>IF(OR(PartC[[#This Row],[Format (hide)]]="HEAD",PartC[[#This Row],[Format (hide)]]="LIST"),"BLANK CELL","")</calculatedColumnFormula>
    </tableColumn>
  </tableColumns>
  <tableStyleInfo name="TableStyleLight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PartCQM" displayName="PartCQM" ref="A2:Q114" totalsRowShown="0" headerRowDxfId="281" dataDxfId="279" headerRowBorderDxfId="280" tableBorderDxfId="278" totalsRowBorderDxfId="277">
  <autoFilter ref="A2:Q114" xr:uid="{00000000-0009-0000-0100-00000F000000}"/>
  <sortState xmlns:xlrd2="http://schemas.microsoft.com/office/spreadsheetml/2017/richdata2" ref="A3:Q114">
    <sortCondition ref="A2:A114"/>
  </sortState>
  <tableColumns count="17">
    <tableColumn id="5" xr3:uid="{00000000-0010-0000-0500-000005000000}" name="SortKey (hide)" dataDxfId="276" dataCellStyle="Normal 3">
      <calculatedColumnFormula array="1">SUM((TRIM(MID(SUBSTITUTE(C3,".",REPT(" ",256)),(ROW(INDIRECT("1:"&amp;LEN(C3)-LEN(SUBSTITUTE(C3,".",""))+1))-1)*256+1,256)))*(10^((10-ROW(INDIRECT("1:"&amp;LEN(C3)-LEN(SUBSTITUTE(C3,".",""))+1)))*2)))</calculatedColumnFormula>
    </tableColumn>
    <tableColumn id="4" xr3:uid="{00000000-0010-0000-0500-000004000000}" name="Sort-Letter (hide)" dataDxfId="275" dataCellStyle="Normal 3"/>
    <tableColumn id="17" xr3:uid="{00000000-0010-0000-0500-000011000000}" name="Sort-Ref (hide)" dataDxfId="274" dataCellStyle="Normal 3"/>
    <tableColumn id="3" xr3:uid="{00000000-0010-0000-0500-000003000000}" name="Format (hide)" dataDxfId="273" dataCellStyle="Normal 3"/>
    <tableColumn id="1" xr3:uid="{00000000-0010-0000-0500-000001000000}" name="07ref" dataDxfId="272" dataCellStyle="Normal 3"/>
    <tableColumn id="2" xr3:uid="{00000000-0010-0000-0500-000002000000}" name="7 standard" dataDxfId="271" dataCellStyle="Normal 3"/>
    <tableColumn id="6" xr3:uid="{00000000-0010-0000-0500-000006000000}" name="Applicant's assessment" dataDxfId="270">
      <calculatedColumnFormula>IF(OR(PartCQM[[#This Row],[Format (hide)]]="HEAD",PartCQM[[#This Row],[Format (hide)]]="LIST"),"BLANK CELL","")</calculatedColumnFormula>
    </tableColumn>
    <tableColumn id="7" xr3:uid="{00000000-0010-0000-0500-000007000000}" name="Source of evidence and explanatory text" dataDxfId="269" dataCellStyle="Normal 3">
      <calculatedColumnFormula>IF(OR(PartCQM[[#This Row],[Format (hide)]]="HEAD",PartCQM[[#This Row],[Format (hide)]]="LIST"),"BLANK CELL","")</calculatedColumnFormula>
    </tableColumn>
    <tableColumn id="8" xr3:uid="{00000000-0010-0000-0500-000008000000}" name="Inspector's Assessment" dataDxfId="268">
      <calculatedColumnFormula>IF(OR(PartCQM[[#This Row],[Format (hide)]]="HEAD",PartCQM[[#This Row],[Format (hide)]]="LIST"),"BLANK CELL","")</calculatedColumnFormula>
    </tableColumn>
    <tableColumn id="9" xr3:uid="{00000000-0010-0000-0500-000009000000}" name="Inspector's Comments_x000a_(support your answers with additional information)" dataDxfId="267">
      <calculatedColumnFormula>IF(OR(PartCQM[[#This Row],[Format (hide)]]="HEAD",PartCQM[[#This Row],[Format (hide)]]="LIST"),"BLANK CELL","")</calculatedColumnFormula>
    </tableColumn>
    <tableColumn id="10" xr3:uid="{00000000-0010-0000-0500-00000A000000}" name="Accreditation Committee comments" dataDxfId="266">
      <calculatedColumnFormula>IF(OR(PartCQM[[#This Row],[Format (hide)]]="HEAD",PartCQM[[#This Row],[Format (hide)]]="LIST"),"BLANK CELL","")</calculatedColumnFormula>
    </tableColumn>
    <tableColumn id="11" xr3:uid="{00000000-0010-0000-0500-00000B000000}" name="Applicant's corrections &amp; comments - 1" dataDxfId="265">
      <calculatedColumnFormula>IF(OR(PartCQM[[#This Row],[Format (hide)]]="HEAD",PartCQM[[#This Row],[Format (hide)]]="LIST"),"BLANK CELL","")</calculatedColumnFormula>
    </tableColumn>
    <tableColumn id="12" xr3:uid="{00000000-0010-0000-0500-00000C000000}" name="Inspectors' assessment of corrections -1" dataDxfId="264">
      <calculatedColumnFormula>IF(OR(PartCQM[[#This Row],[Format (hide)]]="HEAD",PartCQM[[#This Row],[Format (hide)]]="LIST"),"BLANK CELL","")</calculatedColumnFormula>
    </tableColumn>
    <tableColumn id="13" xr3:uid="{00000000-0010-0000-0500-00000D000000}" name="Inspectors' comments, if necessary -1" dataDxfId="263">
      <calculatedColumnFormula>IF(OR(PartCQM[[#This Row],[Format (hide)]]="HEAD",PartCQM[[#This Row],[Format (hide)]]="LIST"),"BLANK CELL","")</calculatedColumnFormula>
    </tableColumn>
    <tableColumn id="14" xr3:uid="{00000000-0010-0000-0500-00000E000000}" name="Applicant's corrections &amp; comments -2" dataDxfId="262">
      <calculatedColumnFormula>IF(OR(PartCQM[[#This Row],[Format (hide)]]="HEAD",PartCQM[[#This Row],[Format (hide)]]="LIST"),"BLANK CELL","")</calculatedColumnFormula>
    </tableColumn>
    <tableColumn id="15" xr3:uid="{00000000-0010-0000-0500-00000F000000}" name="Inspectors' assessment of corrections -2" dataDxfId="261">
      <calculatedColumnFormula>IF(OR(PartCQM[[#This Row],[Format (hide)]]="HEAD",PartCQM[[#This Row],[Format (hide)]]="LIST"),"BLANK CELL","")</calculatedColumnFormula>
    </tableColumn>
    <tableColumn id="16" xr3:uid="{00000000-0010-0000-0500-000010000000}" name="Inspectors' comments, if necessary -2" dataDxfId="260">
      <calculatedColumnFormula>IF(OR(PartCQM[[#This Row],[Format (hide)]]="HEAD",PartCQM[[#This Row],[Format (hide)]]="LIST"),"BLANK CELL","")</calculatedColumnFormula>
    </tableColumn>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Donors" displayName="Donors" ref="A2:O103" totalsRowShown="0" headerRowDxfId="239" dataDxfId="237" headerRowBorderDxfId="238" tableBorderDxfId="236" totalsRowBorderDxfId="235">
  <autoFilter ref="A2:O103" xr:uid="{00000000-0009-0000-0100-000004000000}"/>
  <sortState xmlns:xlrd2="http://schemas.microsoft.com/office/spreadsheetml/2017/richdata2" ref="A3:Q115">
    <sortCondition ref="A2:A115"/>
  </sortState>
  <tableColumns count="15">
    <tableColumn id="5" xr3:uid="{00000000-0010-0000-0600-000005000000}" name="SortKey (hide)" dataDxfId="234" dataCellStyle="Normal 3">
      <calculatedColumnFormula array="1">SUM((TRIM(MID(SUBSTITUTE(#REF!,".",REPT(" ",256)),(ROW(INDIRECT("1:"&amp;LEN(#REF!)-LEN(SUBSTITUTE(#REF!,".",""))+1))-1)*256+1,256)))*(10^((10-ROW(INDIRECT("1:"&amp;LEN(#REF!)-LEN(SUBSTITUTE(#REF!,".",""))+1)))*2)))</calculatedColumnFormula>
    </tableColumn>
    <tableColumn id="3" xr3:uid="{00000000-0010-0000-0600-000003000000}" name="Format (hide)" dataDxfId="233" dataCellStyle="Normal 3"/>
    <tableColumn id="1" xr3:uid="{00000000-0010-0000-0600-000001000000}" name="07ref" dataDxfId="232" dataCellStyle="Normal 3"/>
    <tableColumn id="2" xr3:uid="{00000000-0010-0000-0600-000002000000}" name="7 standard" dataDxfId="231" dataCellStyle="Normal 3"/>
    <tableColumn id="6" xr3:uid="{00000000-0010-0000-0600-000006000000}" name="Applicant's assessment" dataDxfId="230">
      <calculatedColumnFormula>IF(OR(Donors[[#This Row],[Format (hide)]]="HEAD",Donors[[#This Row],[Format (hide)]]="LIST"),"BLANK CELL","")</calculatedColumnFormula>
    </tableColumn>
    <tableColumn id="7" xr3:uid="{00000000-0010-0000-0600-000007000000}" name="Source of evidence and explanatory text" dataDxfId="229" dataCellStyle="Normal 3">
      <calculatedColumnFormula>IF(OR(Donors[[#This Row],[Format (hide)]]="HEAD",Donors[[#This Row],[Format (hide)]]="LIST"),"BLANK CELL","")</calculatedColumnFormula>
    </tableColumn>
    <tableColumn id="8" xr3:uid="{00000000-0010-0000-0600-000008000000}" name="Inspector's Assessment" dataDxfId="228">
      <calculatedColumnFormula>IF(OR(Donors[[#This Row],[Format (hide)]]="HEAD",Donors[[#This Row],[Format (hide)]]="LIST"),"BLANK CELL","")</calculatedColumnFormula>
    </tableColumn>
    <tableColumn id="9" xr3:uid="{00000000-0010-0000-0600-000009000000}" name="Inspector's Comments    (support your answers with additional information)" dataDxfId="227">
      <calculatedColumnFormula>IF(OR(Donors[[#This Row],[Format (hide)]]="HEAD",Donors[[#This Row],[Format (hide)]]="LIST"),"BLANK CELL","")</calculatedColumnFormula>
    </tableColumn>
    <tableColumn id="10" xr3:uid="{00000000-0010-0000-0600-00000A000000}" name="Accreditation Committee comments" dataDxfId="226">
      <calculatedColumnFormula>IF(OR(Donors[[#This Row],[Format (hide)]]="HEAD",Donors[[#This Row],[Format (hide)]]="LIST"),"BLANK CELL","")</calculatedColumnFormula>
    </tableColumn>
    <tableColumn id="11" xr3:uid="{00000000-0010-0000-0600-00000B000000}" name="Applicant's corrections &amp; comments - 1" dataDxfId="225">
      <calculatedColumnFormula>IF(OR(Donors[[#This Row],[Format (hide)]]="HEAD",Donors[[#This Row],[Format (hide)]]="LIST"),"BLANK CELL","")</calculatedColumnFormula>
    </tableColumn>
    <tableColumn id="12" xr3:uid="{00000000-0010-0000-0600-00000C000000}" name="Inspectors' assessment of corrections -1" dataDxfId="224">
      <calculatedColumnFormula>IF(OR(Donors[[#This Row],[Format (hide)]]="HEAD",Donors[[#This Row],[Format (hide)]]="LIST"),"BLANK CELL","")</calculatedColumnFormula>
    </tableColumn>
    <tableColumn id="13" xr3:uid="{00000000-0010-0000-0600-00000D000000}" name="Inspectors' comments, if necessary -1" dataDxfId="223">
      <calculatedColumnFormula>IF(OR(Donors[[#This Row],[Format (hide)]]="HEAD",Donors[[#This Row],[Format (hide)]]="LIST"),"BLANK CELL","")</calculatedColumnFormula>
    </tableColumn>
    <tableColumn id="14" xr3:uid="{00000000-0010-0000-0600-00000E000000}" name="Applicant's corrections &amp; comments -2" dataDxfId="222">
      <calculatedColumnFormula>IF(OR(Donors[[#This Row],[Format (hide)]]="HEAD",Donors[[#This Row],[Format (hide)]]="LIST"),"BLANK CELL","")</calculatedColumnFormula>
    </tableColumn>
    <tableColumn id="15" xr3:uid="{00000000-0010-0000-0600-00000F000000}" name="Inspectors' assessment of corrections -2" dataDxfId="221">
      <calculatedColumnFormula>IF(OR(Donors[[#This Row],[Format (hide)]]="HEAD",Donors[[#This Row],[Format (hide)]]="LIST"),"BLANK CELL","")</calculatedColumnFormula>
    </tableColumn>
    <tableColumn id="16" xr3:uid="{00000000-0010-0000-0600-000010000000}" name="Inspectors' comments, if necessary -2" dataDxfId="220">
      <calculatedColumnFormula>IF(OR(Donors[[#This Row],[Format (hide)]]="HEAD",Donors[[#This Row],[Format (hide)]]="LIST"),"BLANK CELL","")</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PartDProcessing" displayName="PartDProcessing" ref="A2:Q337" totalsRowShown="0" headerRowDxfId="194" dataDxfId="192" headerRowBorderDxfId="193" tableBorderDxfId="191" totalsRowBorderDxfId="190">
  <autoFilter ref="A2:Q337" xr:uid="{00000000-0009-0000-0100-00000C000000}"/>
  <sortState xmlns:xlrd2="http://schemas.microsoft.com/office/spreadsheetml/2017/richdata2" ref="A3:Q336">
    <sortCondition ref="A2:A336"/>
  </sortState>
  <tableColumns count="17">
    <tableColumn id="5" xr3:uid="{00000000-0010-0000-0700-000005000000}" name="SortKey (hide)" dataDxfId="189" dataCellStyle="Normal 3">
      <calculatedColumnFormula array="1">SUM((TRIM(MID(SUBSTITUTE(C3,".",REPT(" ",256)),(ROW(INDIRECT("1:"&amp;LEN(C3)-LEN(SUBSTITUTE(C3,".",""))+1))-1)*256+1,256)))*(10^((10-ROW(INDIRECT("1:"&amp;LEN(C3)-LEN(SUBSTITUTE(C3,".",""))+1)))*2)))</calculatedColumnFormula>
    </tableColumn>
    <tableColumn id="4" xr3:uid="{00000000-0010-0000-0700-000004000000}" name="Sort-Letter (hide)" dataDxfId="188" dataCellStyle="Normal 3"/>
    <tableColumn id="17" xr3:uid="{00000000-0010-0000-0700-000011000000}" name="Sort-Ref (hide)" dataDxfId="187" dataCellStyle="Normal 3"/>
    <tableColumn id="3" xr3:uid="{00000000-0010-0000-0700-000003000000}" name="Format (hide)" dataDxfId="186" dataCellStyle="Normal 3"/>
    <tableColumn id="1" xr3:uid="{00000000-0010-0000-0700-000001000000}" name="07ref" dataDxfId="185" dataCellStyle="Normal 3"/>
    <tableColumn id="2" xr3:uid="{00000000-0010-0000-0700-000002000000}" name="7 standard" dataDxfId="184"/>
    <tableColumn id="6" xr3:uid="{00000000-0010-0000-0700-000006000000}" name="Applicant's assessment" dataDxfId="183">
      <calculatedColumnFormula>IF(OR(PartDProcessing[[#This Row],[Format (hide)]]="HEAD",PartDProcessing[[#This Row],[Format (hide)]]="LIST"),"BLANK CELL","")</calculatedColumnFormula>
    </tableColumn>
    <tableColumn id="7" xr3:uid="{00000000-0010-0000-0700-000007000000}" name="Source of evidence and explanatory text" dataDxfId="182">
      <calculatedColumnFormula>IF(OR(PartDProcessing[[#This Row],[Format (hide)]]="HEAD",PartDProcessing[[#This Row],[Format (hide)]]="LIST"),"BLANK CELL","")</calculatedColumnFormula>
    </tableColumn>
    <tableColumn id="8" xr3:uid="{00000000-0010-0000-0700-000008000000}" name="Inspector's Assessment" dataDxfId="181">
      <calculatedColumnFormula>IF(OR(PartDProcessing[[#This Row],[Format (hide)]]="HEAD",PartDProcessing[[#This Row],[Format (hide)]]="LIST"),"BLANK CELL","")</calculatedColumnFormula>
    </tableColumn>
    <tableColumn id="9" xr3:uid="{00000000-0010-0000-0700-000009000000}" name="Inspector's Comments    (support your answers with additional information)" dataDxfId="180">
      <calculatedColumnFormula>IF(OR(PartDProcessing[[#This Row],[Format (hide)]]="HEAD",PartDProcessing[[#This Row],[Format (hide)]]="LIST"),"BLANK CELL","")</calculatedColumnFormula>
    </tableColumn>
    <tableColumn id="10" xr3:uid="{00000000-0010-0000-0700-00000A000000}" name="Accreditation Committee comments" dataDxfId="179">
      <calculatedColumnFormula>IF(OR(PartDProcessing[[#This Row],[Format (hide)]]="HEAD",PartDProcessing[[#This Row],[Format (hide)]]="LIST"),"BLANK CELL","")</calculatedColumnFormula>
    </tableColumn>
    <tableColumn id="11" xr3:uid="{00000000-0010-0000-0700-00000B000000}" name="Applicant's corrections &amp; comments - 1" dataDxfId="178">
      <calculatedColumnFormula>IF(OR(PartDProcessing[[#This Row],[Format (hide)]]="HEAD",PartDProcessing[[#This Row],[Format (hide)]]="LIST"),"BLANK CELL","")</calculatedColumnFormula>
    </tableColumn>
    <tableColumn id="12" xr3:uid="{00000000-0010-0000-0700-00000C000000}" name="Inspectors' assessment of corrections -1" dataDxfId="177">
      <calculatedColumnFormula>IF(OR(PartDProcessing[[#This Row],[Format (hide)]]="HEAD",PartDProcessing[[#This Row],[Format (hide)]]="LIST"),"BLANK CELL","")</calculatedColumnFormula>
    </tableColumn>
    <tableColumn id="13" xr3:uid="{00000000-0010-0000-0700-00000D000000}" name="Inspectors' comments, if necessary -1" dataDxfId="176">
      <calculatedColumnFormula>IF(OR(PartDProcessing[[#This Row],[Format (hide)]]="HEAD",PartDProcessing[[#This Row],[Format (hide)]]="LIST"),"BLANK CELL","")</calculatedColumnFormula>
    </tableColumn>
    <tableColumn id="14" xr3:uid="{00000000-0010-0000-0700-00000E000000}" name="Applicant's corrections &amp; comments -2" dataDxfId="175">
      <calculatedColumnFormula>IF(OR(PartDProcessing[[#This Row],[Format (hide)]]="HEAD",PartDProcessing[[#This Row],[Format (hide)]]="LIST"),"BLANK CELL","")</calculatedColumnFormula>
    </tableColumn>
    <tableColumn id="15" xr3:uid="{00000000-0010-0000-0700-00000F000000}" name="Inspectors' assessment of corrections -2" dataDxfId="174">
      <calculatedColumnFormula>IF(OR(PartDProcessing[[#This Row],[Format (hide)]]="HEAD",PartDProcessing[[#This Row],[Format (hide)]]="LIST"),"BLANK CELL","")</calculatedColumnFormula>
    </tableColumn>
    <tableColumn id="16" xr3:uid="{00000000-0010-0000-0700-000010000000}" name="Inspectors' comments, if necessary -2" dataDxfId="173">
      <calculatedColumnFormula>IF(OR(PartDProcessing[[#This Row],[Format (hide)]]="HEAD",PartDProcessing[[#This Row],[Format (hide)]]="LIST"),"BLANK CELL","")</calculatedColumnFormula>
    </tableColumn>
  </tableColumns>
  <tableStyleInfo name="TableStyleMedium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8000000}" name="PartDQM" displayName="PartDQM" ref="A2:Q115" totalsRowShown="0" headerRowDxfId="167" dataDxfId="165" headerRowBorderDxfId="166" tableBorderDxfId="164" totalsRowBorderDxfId="163" headerRowCellStyle="Normal 3">
  <autoFilter ref="A2:Q115" xr:uid="{00000000-0009-0000-0100-00000E000000}"/>
  <sortState xmlns:xlrd2="http://schemas.microsoft.com/office/spreadsheetml/2017/richdata2" ref="A3:Q115">
    <sortCondition ref="A2:A115"/>
  </sortState>
  <tableColumns count="17">
    <tableColumn id="5" xr3:uid="{00000000-0010-0000-0800-000005000000}" name="SortKey (hide)" dataDxfId="162" dataCellStyle="Normal 3">
      <calculatedColumnFormula array="1">SUM((TRIM(MID(SUBSTITUTE(C3,".",REPT(" ",256)),(ROW(INDIRECT("1:"&amp;LEN(C3)-LEN(SUBSTITUTE(C3,".",""))+1))-1)*256+1,256)))*(10^((10-ROW(INDIRECT("1:"&amp;LEN(C3)-LEN(SUBSTITUTE(C3,".",""))+1)))*2)))</calculatedColumnFormula>
    </tableColumn>
    <tableColumn id="4" xr3:uid="{00000000-0010-0000-0800-000004000000}" name="Sort-Letter (hide)" dataDxfId="161" dataCellStyle="Normal 3"/>
    <tableColumn id="17" xr3:uid="{00000000-0010-0000-0800-000011000000}" name="Sort-Ref (hide)" dataDxfId="160" dataCellStyle="Normal 3"/>
    <tableColumn id="3" xr3:uid="{00000000-0010-0000-0800-000003000000}" name="Format (hide)" dataDxfId="159" dataCellStyle="Normal 3"/>
    <tableColumn id="1" xr3:uid="{00000000-0010-0000-0800-000001000000}" name="07ref" dataDxfId="158" dataCellStyle="Normal 3"/>
    <tableColumn id="2" xr3:uid="{00000000-0010-0000-0800-000002000000}" name="7 standard" dataDxfId="157" dataCellStyle="Normal 3"/>
    <tableColumn id="6" xr3:uid="{00000000-0010-0000-0800-000006000000}" name="Applicant's assessment" dataDxfId="156">
      <calculatedColumnFormula>IF(OR(PartDQM[[#This Row],[Format (hide)]]="HEAD",PartDQM[[#This Row],[Format (hide)]]="LIST"),"BLANK CELL","")</calculatedColumnFormula>
    </tableColumn>
    <tableColumn id="7" xr3:uid="{00000000-0010-0000-0800-000007000000}" name="Source of evidence and explanatory text" dataDxfId="155" dataCellStyle="Normal 3">
      <calculatedColumnFormula>IF(OR(PartDQM[[#This Row],[Format (hide)]]="HEAD",PartDQM[[#This Row],[Format (hide)]]="LIST"),"BLANK CELL","")</calculatedColumnFormula>
    </tableColumn>
    <tableColumn id="8" xr3:uid="{00000000-0010-0000-0800-000008000000}" name="Inspector's Assessment" dataDxfId="154">
      <calculatedColumnFormula>IF(OR(PartDQM[[#This Row],[Format (hide)]]="HEAD",PartDQM[[#This Row],[Format (hide)]]="LIST"),"BLANK CELL","")</calculatedColumnFormula>
    </tableColumn>
    <tableColumn id="9" xr3:uid="{00000000-0010-0000-0800-000009000000}" name="Inspector's Comments    (support your answers with additional information)" dataDxfId="153">
      <calculatedColumnFormula>IF(OR(PartDQM[[#This Row],[Format (hide)]]="HEAD",PartDQM[[#This Row],[Format (hide)]]="LIST"),"BLANK CELL","")</calculatedColumnFormula>
    </tableColumn>
    <tableColumn id="10" xr3:uid="{00000000-0010-0000-0800-00000A000000}" name="Accreditation Committee comments" dataDxfId="152">
      <calculatedColumnFormula>IF(OR(PartDQM[[#This Row],[Format (hide)]]="HEAD",PartDQM[[#This Row],[Format (hide)]]="LIST"),"BLANK CELL","")</calculatedColumnFormula>
    </tableColumn>
    <tableColumn id="11" xr3:uid="{00000000-0010-0000-0800-00000B000000}" name="Applicant's corrections &amp; comments - 1" dataDxfId="151">
      <calculatedColumnFormula>IF(OR(PartDQM[[#This Row],[Format (hide)]]="HEAD",PartDQM[[#This Row],[Format (hide)]]="LIST"),"BLANK CELL","")</calculatedColumnFormula>
    </tableColumn>
    <tableColumn id="12" xr3:uid="{00000000-0010-0000-0800-00000C000000}" name="Inspectors' assessment of corrections -1" dataDxfId="150">
      <calculatedColumnFormula>IF(OR(PartDQM[[#This Row],[Format (hide)]]="HEAD",PartDQM[[#This Row],[Format (hide)]]="LIST"),"BLANK CELL","")</calculatedColumnFormula>
    </tableColumn>
    <tableColumn id="13" xr3:uid="{00000000-0010-0000-0800-00000D000000}" name="Inspectors' comments, if necessary -1" dataDxfId="149">
      <calculatedColumnFormula>IF(OR(PartDQM[[#This Row],[Format (hide)]]="HEAD",PartDQM[[#This Row],[Format (hide)]]="LIST"),"BLANK CELL","")</calculatedColumnFormula>
    </tableColumn>
    <tableColumn id="14" xr3:uid="{00000000-0010-0000-0800-00000E000000}" name="Applicant's corrections &amp; comments -2" dataDxfId="148">
      <calculatedColumnFormula>IF(OR(PartDQM[[#This Row],[Format (hide)]]="HEAD",PartDQM[[#This Row],[Format (hide)]]="LIST"),"BLANK CELL","")</calculatedColumnFormula>
    </tableColumn>
    <tableColumn id="15" xr3:uid="{00000000-0010-0000-0800-00000F000000}" name="Inspectors' assessment of corrections -2" dataDxfId="147">
      <calculatedColumnFormula>IF(OR(PartDQM[[#This Row],[Format (hide)]]="HEAD",PartDQM[[#This Row],[Format (hide)]]="LIST"),"BLANK CELL","")</calculatedColumnFormula>
    </tableColumn>
    <tableColumn id="16" xr3:uid="{00000000-0010-0000-0800-000010000000}" name="Inspectors' comments, if necessary -2" dataDxfId="146">
      <calculatedColumnFormula>IF(OR(PartDQM[[#This Row],[Format (hide)]]="HEAD",PartDQM[[#This Row],[Format (hide)]]="LIST"),"BLANK CELL","")</calculatedColumnFormula>
    </tableColumn>
  </tableColumns>
  <tableStyleInfo name="TableStyleMedium6"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Ion">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Ion">
      <a:majorFont>
        <a:latin typeface="Century Gothic"/>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5.xml"/><Relationship Id="rId18" Type="http://schemas.openxmlformats.org/officeDocument/2006/relationships/ctrlProp" Target="../ctrlProps/ctrlProp20.xml"/><Relationship Id="rId26" Type="http://schemas.openxmlformats.org/officeDocument/2006/relationships/ctrlProp" Target="../ctrlProps/ctrlProp28.xml"/><Relationship Id="rId39" Type="http://schemas.openxmlformats.org/officeDocument/2006/relationships/ctrlProp" Target="../ctrlProps/ctrlProp41.xml"/><Relationship Id="rId21" Type="http://schemas.openxmlformats.org/officeDocument/2006/relationships/ctrlProp" Target="../ctrlProps/ctrlProp23.xml"/><Relationship Id="rId34" Type="http://schemas.openxmlformats.org/officeDocument/2006/relationships/ctrlProp" Target="../ctrlProps/ctrlProp36.xml"/><Relationship Id="rId42" Type="http://schemas.openxmlformats.org/officeDocument/2006/relationships/ctrlProp" Target="../ctrlProps/ctrlProp44.xml"/><Relationship Id="rId47" Type="http://schemas.openxmlformats.org/officeDocument/2006/relationships/ctrlProp" Target="../ctrlProps/ctrlProp49.xml"/><Relationship Id="rId50" Type="http://schemas.openxmlformats.org/officeDocument/2006/relationships/ctrlProp" Target="../ctrlProps/ctrlProp52.xml"/><Relationship Id="rId55" Type="http://schemas.openxmlformats.org/officeDocument/2006/relationships/ctrlProp" Target="../ctrlProps/ctrlProp57.xml"/><Relationship Id="rId7" Type="http://schemas.openxmlformats.org/officeDocument/2006/relationships/ctrlProp" Target="../ctrlProps/ctrlProp9.xml"/><Relationship Id="rId2" Type="http://schemas.openxmlformats.org/officeDocument/2006/relationships/drawing" Target="../drawings/drawing3.xml"/><Relationship Id="rId16" Type="http://schemas.openxmlformats.org/officeDocument/2006/relationships/ctrlProp" Target="../ctrlProps/ctrlProp18.xml"/><Relationship Id="rId20" Type="http://schemas.openxmlformats.org/officeDocument/2006/relationships/ctrlProp" Target="../ctrlProps/ctrlProp22.xml"/><Relationship Id="rId29" Type="http://schemas.openxmlformats.org/officeDocument/2006/relationships/ctrlProp" Target="../ctrlProps/ctrlProp31.xml"/><Relationship Id="rId41" Type="http://schemas.openxmlformats.org/officeDocument/2006/relationships/ctrlProp" Target="../ctrlProps/ctrlProp43.xml"/><Relationship Id="rId54" Type="http://schemas.openxmlformats.org/officeDocument/2006/relationships/ctrlProp" Target="../ctrlProps/ctrlProp56.xml"/><Relationship Id="rId1" Type="http://schemas.openxmlformats.org/officeDocument/2006/relationships/printerSettings" Target="../printerSettings/printerSettings3.bin"/><Relationship Id="rId6" Type="http://schemas.openxmlformats.org/officeDocument/2006/relationships/ctrlProp" Target="../ctrlProps/ctrlProp8.xml"/><Relationship Id="rId11" Type="http://schemas.openxmlformats.org/officeDocument/2006/relationships/ctrlProp" Target="../ctrlProps/ctrlProp13.xml"/><Relationship Id="rId24" Type="http://schemas.openxmlformats.org/officeDocument/2006/relationships/ctrlProp" Target="../ctrlProps/ctrlProp26.xml"/><Relationship Id="rId32" Type="http://schemas.openxmlformats.org/officeDocument/2006/relationships/ctrlProp" Target="../ctrlProps/ctrlProp34.xml"/><Relationship Id="rId37" Type="http://schemas.openxmlformats.org/officeDocument/2006/relationships/ctrlProp" Target="../ctrlProps/ctrlProp39.xml"/><Relationship Id="rId40" Type="http://schemas.openxmlformats.org/officeDocument/2006/relationships/ctrlProp" Target="../ctrlProps/ctrlProp42.xml"/><Relationship Id="rId45" Type="http://schemas.openxmlformats.org/officeDocument/2006/relationships/ctrlProp" Target="../ctrlProps/ctrlProp47.xml"/><Relationship Id="rId53" Type="http://schemas.openxmlformats.org/officeDocument/2006/relationships/ctrlProp" Target="../ctrlProps/ctrlProp55.xml"/><Relationship Id="rId58" Type="http://schemas.openxmlformats.org/officeDocument/2006/relationships/ctrlProp" Target="../ctrlProps/ctrlProp60.xml"/><Relationship Id="rId5" Type="http://schemas.openxmlformats.org/officeDocument/2006/relationships/ctrlProp" Target="../ctrlProps/ctrlProp7.xml"/><Relationship Id="rId15" Type="http://schemas.openxmlformats.org/officeDocument/2006/relationships/ctrlProp" Target="../ctrlProps/ctrlProp17.xml"/><Relationship Id="rId23" Type="http://schemas.openxmlformats.org/officeDocument/2006/relationships/ctrlProp" Target="../ctrlProps/ctrlProp25.xml"/><Relationship Id="rId28" Type="http://schemas.openxmlformats.org/officeDocument/2006/relationships/ctrlProp" Target="../ctrlProps/ctrlProp30.xml"/><Relationship Id="rId36" Type="http://schemas.openxmlformats.org/officeDocument/2006/relationships/ctrlProp" Target="../ctrlProps/ctrlProp38.xml"/><Relationship Id="rId49" Type="http://schemas.openxmlformats.org/officeDocument/2006/relationships/ctrlProp" Target="../ctrlProps/ctrlProp51.xml"/><Relationship Id="rId57" Type="http://schemas.openxmlformats.org/officeDocument/2006/relationships/ctrlProp" Target="../ctrlProps/ctrlProp59.xml"/><Relationship Id="rId61" Type="http://schemas.openxmlformats.org/officeDocument/2006/relationships/ctrlProp" Target="../ctrlProps/ctrlProp63.xml"/><Relationship Id="rId10" Type="http://schemas.openxmlformats.org/officeDocument/2006/relationships/ctrlProp" Target="../ctrlProps/ctrlProp12.xml"/><Relationship Id="rId19" Type="http://schemas.openxmlformats.org/officeDocument/2006/relationships/ctrlProp" Target="../ctrlProps/ctrlProp21.xml"/><Relationship Id="rId31" Type="http://schemas.openxmlformats.org/officeDocument/2006/relationships/ctrlProp" Target="../ctrlProps/ctrlProp33.xml"/><Relationship Id="rId44" Type="http://schemas.openxmlformats.org/officeDocument/2006/relationships/ctrlProp" Target="../ctrlProps/ctrlProp46.xml"/><Relationship Id="rId52" Type="http://schemas.openxmlformats.org/officeDocument/2006/relationships/ctrlProp" Target="../ctrlProps/ctrlProp54.xml"/><Relationship Id="rId60" Type="http://schemas.openxmlformats.org/officeDocument/2006/relationships/ctrlProp" Target="../ctrlProps/ctrlProp62.xml"/><Relationship Id="rId4" Type="http://schemas.openxmlformats.org/officeDocument/2006/relationships/ctrlProp" Target="../ctrlProps/ctrlProp6.xml"/><Relationship Id="rId9" Type="http://schemas.openxmlformats.org/officeDocument/2006/relationships/ctrlProp" Target="../ctrlProps/ctrlProp11.xml"/><Relationship Id="rId14" Type="http://schemas.openxmlformats.org/officeDocument/2006/relationships/ctrlProp" Target="../ctrlProps/ctrlProp16.xml"/><Relationship Id="rId22" Type="http://schemas.openxmlformats.org/officeDocument/2006/relationships/ctrlProp" Target="../ctrlProps/ctrlProp24.xml"/><Relationship Id="rId27" Type="http://schemas.openxmlformats.org/officeDocument/2006/relationships/ctrlProp" Target="../ctrlProps/ctrlProp29.xml"/><Relationship Id="rId30" Type="http://schemas.openxmlformats.org/officeDocument/2006/relationships/ctrlProp" Target="../ctrlProps/ctrlProp32.xml"/><Relationship Id="rId35" Type="http://schemas.openxmlformats.org/officeDocument/2006/relationships/ctrlProp" Target="../ctrlProps/ctrlProp37.xml"/><Relationship Id="rId43" Type="http://schemas.openxmlformats.org/officeDocument/2006/relationships/ctrlProp" Target="../ctrlProps/ctrlProp45.xml"/><Relationship Id="rId48" Type="http://schemas.openxmlformats.org/officeDocument/2006/relationships/ctrlProp" Target="../ctrlProps/ctrlProp50.xml"/><Relationship Id="rId56" Type="http://schemas.openxmlformats.org/officeDocument/2006/relationships/ctrlProp" Target="../ctrlProps/ctrlProp58.xml"/><Relationship Id="rId8" Type="http://schemas.openxmlformats.org/officeDocument/2006/relationships/ctrlProp" Target="../ctrlProps/ctrlProp10.xml"/><Relationship Id="rId51" Type="http://schemas.openxmlformats.org/officeDocument/2006/relationships/ctrlProp" Target="../ctrlProps/ctrlProp53.xml"/><Relationship Id="rId3" Type="http://schemas.openxmlformats.org/officeDocument/2006/relationships/vmlDrawing" Target="../drawings/vmlDrawing2.vml"/><Relationship Id="rId12" Type="http://schemas.openxmlformats.org/officeDocument/2006/relationships/ctrlProp" Target="../ctrlProps/ctrlProp14.xml"/><Relationship Id="rId17" Type="http://schemas.openxmlformats.org/officeDocument/2006/relationships/ctrlProp" Target="../ctrlProps/ctrlProp19.xml"/><Relationship Id="rId25" Type="http://schemas.openxmlformats.org/officeDocument/2006/relationships/ctrlProp" Target="../ctrlProps/ctrlProp27.xml"/><Relationship Id="rId33" Type="http://schemas.openxmlformats.org/officeDocument/2006/relationships/ctrlProp" Target="../ctrlProps/ctrlProp35.xml"/><Relationship Id="rId38" Type="http://schemas.openxmlformats.org/officeDocument/2006/relationships/ctrlProp" Target="../ctrlProps/ctrlProp40.xml"/><Relationship Id="rId46" Type="http://schemas.openxmlformats.org/officeDocument/2006/relationships/ctrlProp" Target="../ctrlProps/ctrlProp48.xml"/><Relationship Id="rId59" Type="http://schemas.openxmlformats.org/officeDocument/2006/relationships/ctrlProp" Target="../ctrlProps/ctrlProp6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3.vml"/><Relationship Id="rId21" Type="http://schemas.openxmlformats.org/officeDocument/2006/relationships/ctrlProp" Target="../ctrlProps/ctrlProp81.xml"/><Relationship Id="rId34" Type="http://schemas.openxmlformats.org/officeDocument/2006/relationships/ctrlProp" Target="../ctrlProps/ctrlProp94.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33" Type="http://schemas.openxmlformats.org/officeDocument/2006/relationships/ctrlProp" Target="../ctrlProps/ctrlProp93.xml"/><Relationship Id="rId2" Type="http://schemas.openxmlformats.org/officeDocument/2006/relationships/drawing" Target="../drawings/drawing4.xml"/><Relationship Id="rId16" Type="http://schemas.openxmlformats.org/officeDocument/2006/relationships/ctrlProp" Target="../ctrlProps/ctrlProp76.xml"/><Relationship Id="rId20" Type="http://schemas.openxmlformats.org/officeDocument/2006/relationships/ctrlProp" Target="../ctrlProps/ctrlProp80.xml"/><Relationship Id="rId29" Type="http://schemas.openxmlformats.org/officeDocument/2006/relationships/ctrlProp" Target="../ctrlProps/ctrlProp89.xml"/><Relationship Id="rId1" Type="http://schemas.openxmlformats.org/officeDocument/2006/relationships/printerSettings" Target="../printerSettings/printerSettings4.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32" Type="http://schemas.openxmlformats.org/officeDocument/2006/relationships/ctrlProp" Target="../ctrlProps/ctrlProp92.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28" Type="http://schemas.openxmlformats.org/officeDocument/2006/relationships/ctrlProp" Target="../ctrlProps/ctrlProp88.xml"/><Relationship Id="rId10" Type="http://schemas.openxmlformats.org/officeDocument/2006/relationships/ctrlProp" Target="../ctrlProps/ctrlProp70.xml"/><Relationship Id="rId19" Type="http://schemas.openxmlformats.org/officeDocument/2006/relationships/ctrlProp" Target="../ctrlProps/ctrlProp79.xml"/><Relationship Id="rId31" Type="http://schemas.openxmlformats.org/officeDocument/2006/relationships/ctrlProp" Target="../ctrlProps/ctrlProp91.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 Id="rId30" Type="http://schemas.openxmlformats.org/officeDocument/2006/relationships/ctrlProp" Target="../ctrlProps/ctrlProp9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9.xml"/><Relationship Id="rId3" Type="http://schemas.openxmlformats.org/officeDocument/2006/relationships/vmlDrawing" Target="../drawings/vmlDrawing4.vml"/><Relationship Id="rId7" Type="http://schemas.openxmlformats.org/officeDocument/2006/relationships/ctrlProp" Target="../ctrlProps/ctrlProp98.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97.xml"/><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ebmt.org/research/documents?area_category_target_id=7&amp;group_category_target_id=All&amp;document_type_target_id%5B0%5D=33&amp;document_type_target_id%5B1%5D=28&amp;event_type_target_id=All&amp;document_event_year_value=&amp;language_target_id=All&amp;combine=" TargetMode="External"/><Relationship Id="rId5" Type="http://schemas.openxmlformats.org/officeDocument/2006/relationships/comments" Target="../comments2.xml"/><Relationship Id="rId4"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tabColor theme="4" tint="0.79998168889431442"/>
  </sheetPr>
  <dimension ref="A1:C46"/>
  <sheetViews>
    <sheetView showGridLines="0" topLeftCell="A40" workbookViewId="0">
      <selection activeCell="C33" sqref="C33"/>
    </sheetView>
  </sheetViews>
  <sheetFormatPr baseColWidth="10" defaultColWidth="11.375" defaultRowHeight="12.75" x14ac:dyDescent="0.2"/>
  <cols>
    <col min="1" max="1" width="31.875" style="25" customWidth="1"/>
    <col min="2" max="2" width="78.375" style="25" bestFit="1" customWidth="1"/>
    <col min="3" max="3" width="29" style="25" customWidth="1"/>
    <col min="4" max="16384" width="11.375" style="25"/>
  </cols>
  <sheetData>
    <row r="1" spans="1:2" x14ac:dyDescent="0.2">
      <c r="A1" s="23"/>
    </row>
    <row r="9" spans="1:2" ht="23.25" x14ac:dyDescent="0.35">
      <c r="B9" s="37" t="s">
        <v>686</v>
      </c>
    </row>
    <row r="10" spans="1:2" ht="23.25" x14ac:dyDescent="0.35">
      <c r="B10" s="37" t="s">
        <v>687</v>
      </c>
    </row>
    <row r="11" spans="1:2" ht="23.25" x14ac:dyDescent="0.35">
      <c r="B11" s="37" t="s">
        <v>652</v>
      </c>
    </row>
    <row r="15" spans="1:2" ht="20.25" x14ac:dyDescent="0.3">
      <c r="B15" s="26" t="s">
        <v>653</v>
      </c>
    </row>
    <row r="16" spans="1:2" ht="20.25" x14ac:dyDescent="0.3">
      <c r="B16" s="24"/>
    </row>
    <row r="17" spans="1:2" ht="26.25" x14ac:dyDescent="0.35">
      <c r="B17" s="27" t="s">
        <v>3469</v>
      </c>
    </row>
    <row r="18" spans="1:2" ht="14.25" x14ac:dyDescent="0.2">
      <c r="B18" s="28" t="s">
        <v>3467</v>
      </c>
    </row>
    <row r="19" spans="1:2" ht="14.25" x14ac:dyDescent="0.2">
      <c r="A19" s="31"/>
      <c r="B19" s="29"/>
    </row>
    <row r="20" spans="1:2" ht="14.25" x14ac:dyDescent="0.2">
      <c r="A20" s="31"/>
      <c r="B20" s="29" t="s">
        <v>654</v>
      </c>
    </row>
    <row r="21" spans="1:2" ht="15" x14ac:dyDescent="0.25">
      <c r="B21" s="30" t="s">
        <v>655</v>
      </c>
    </row>
    <row r="22" spans="1:2" ht="14.25" x14ac:dyDescent="0.2">
      <c r="B22" s="29"/>
    </row>
    <row r="23" spans="1:2" x14ac:dyDescent="0.2">
      <c r="B23" s="31" t="s">
        <v>3468</v>
      </c>
    </row>
    <row r="24" spans="1:2" x14ac:dyDescent="0.2">
      <c r="B24" s="31" t="s">
        <v>656</v>
      </c>
    </row>
    <row r="25" spans="1:2" ht="13.5" thickBot="1" x14ac:dyDescent="0.25">
      <c r="B25" s="31"/>
    </row>
    <row r="26" spans="1:2" ht="15" x14ac:dyDescent="0.25">
      <c r="A26" s="217" t="s">
        <v>708</v>
      </c>
      <c r="B26" s="214">
        <f>Snapshot!C5</f>
        <v>0</v>
      </c>
    </row>
    <row r="27" spans="1:2" ht="15" x14ac:dyDescent="0.25">
      <c r="A27" s="217" t="s">
        <v>658</v>
      </c>
      <c r="B27" s="215">
        <f>Snapshot!C6</f>
        <v>0</v>
      </c>
    </row>
    <row r="28" spans="1:2" ht="15" x14ac:dyDescent="0.25">
      <c r="A28" s="217" t="s">
        <v>659</v>
      </c>
      <c r="B28" s="215">
        <f>Snapshot!C7</f>
        <v>0</v>
      </c>
    </row>
    <row r="29" spans="1:2" ht="15" x14ac:dyDescent="0.25">
      <c r="A29" s="217" t="s">
        <v>660</v>
      </c>
      <c r="B29" s="215">
        <f>Snapshot!C8</f>
        <v>0</v>
      </c>
    </row>
    <row r="30" spans="1:2" ht="15.75" thickBot="1" x14ac:dyDescent="0.3">
      <c r="A30" s="217" t="s">
        <v>661</v>
      </c>
      <c r="B30" s="216">
        <f>Snapshot!C9</f>
        <v>0</v>
      </c>
    </row>
    <row r="31" spans="1:2" ht="15" thickBot="1" x14ac:dyDescent="0.25">
      <c r="A31" s="218"/>
      <c r="B31" s="218"/>
    </row>
    <row r="32" spans="1:2" ht="15" x14ac:dyDescent="0.25">
      <c r="A32" s="218"/>
      <c r="B32" s="219" t="s">
        <v>662</v>
      </c>
    </row>
    <row r="33" spans="1:3" ht="14.25" x14ac:dyDescent="0.2">
      <c r="A33" s="220"/>
      <c r="B33" s="221" t="s">
        <v>663</v>
      </c>
      <c r="C33" s="31"/>
    </row>
    <row r="34" spans="1:3" ht="14.25" x14ac:dyDescent="0.2">
      <c r="A34" s="218"/>
      <c r="B34" s="222" t="s">
        <v>3680</v>
      </c>
    </row>
    <row r="35" spans="1:3" ht="14.25" x14ac:dyDescent="0.2">
      <c r="A35" s="218"/>
      <c r="B35" s="221"/>
    </row>
    <row r="36" spans="1:3" ht="15.75" thickBot="1" x14ac:dyDescent="0.3">
      <c r="A36" s="223" t="s">
        <v>3578</v>
      </c>
      <c r="B36" s="224" t="s">
        <v>3579</v>
      </c>
    </row>
    <row r="41" spans="1:3" ht="15" x14ac:dyDescent="0.2">
      <c r="B41" s="74"/>
      <c r="C41" s="75"/>
    </row>
    <row r="42" spans="1:3" ht="15" x14ac:dyDescent="0.2">
      <c r="B42" s="74"/>
      <c r="C42" s="75"/>
    </row>
    <row r="43" spans="1:3" ht="15" x14ac:dyDescent="0.2">
      <c r="B43" s="74"/>
      <c r="C43" s="75"/>
    </row>
    <row r="44" spans="1:3" ht="15" x14ac:dyDescent="0.2">
      <c r="B44" s="74"/>
      <c r="C44" s="75"/>
    </row>
    <row r="45" spans="1:3" ht="15" x14ac:dyDescent="0.2">
      <c r="B45" s="74"/>
      <c r="C45" s="75"/>
    </row>
    <row r="46" spans="1:3" ht="15" x14ac:dyDescent="0.2">
      <c r="B46" s="74"/>
      <c r="C46" s="75"/>
    </row>
  </sheetData>
  <sheetProtection insertRows="0"/>
  <protectedRanges>
    <protectedRange sqref="C41:C46" name="Centre Details_2"/>
  </protectedRanges>
  <phoneticPr fontId="28" type="noConversion"/>
  <pageMargins left="0.23622047244094491" right="0.23622047244094491" top="0.74803149606299213" bottom="0.74803149606299213" header="0.31496062992125984" footer="0.31496062992125984"/>
  <pageSetup paperSize="9" scale="89" orientation="landscape" r:id="rId1"/>
  <headerFooter alignWithMargins="0">
    <oddHeader>&amp;L&amp;F&amp;RPrinted &amp;D &amp;T</oddHeader>
    <oddFooter>&amp;CContact the JACIE Office at +34 93 453 8711 (office) or email jacie@ebmt.org</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defaultSize="0" autoFill="0" autoLine="0" autoPict="0">
                <anchor moveWithCells="1">
                  <from>
                    <xdr:col>1</xdr:col>
                    <xdr:colOff>628650</xdr:colOff>
                    <xdr:row>32</xdr:row>
                    <xdr:rowOff>123825</xdr:rowOff>
                  </from>
                  <to>
                    <xdr:col>1</xdr:col>
                    <xdr:colOff>847725</xdr:colOff>
                    <xdr:row>34</xdr:row>
                    <xdr:rowOff>57150</xdr:rowOff>
                  </to>
                </anchor>
              </controlPr>
            </control>
          </mc:Choice>
        </mc:AlternateContent>
        <mc:AlternateContent xmlns:mc="http://schemas.openxmlformats.org/markup-compatibility/2006">
          <mc:Choice Requires="x14">
            <control shapeId="1031" r:id="rId5" name="Check Box 7">
              <controlPr defaultSize="0" autoFill="0" autoLine="0" autoPict="0">
                <anchor moveWithCells="1">
                  <from>
                    <xdr:col>1</xdr:col>
                    <xdr:colOff>1257300</xdr:colOff>
                    <xdr:row>32</xdr:row>
                    <xdr:rowOff>123825</xdr:rowOff>
                  </from>
                  <to>
                    <xdr:col>1</xdr:col>
                    <xdr:colOff>1476375</xdr:colOff>
                    <xdr:row>34</xdr:row>
                    <xdr:rowOff>57150</xdr:rowOff>
                  </to>
                </anchor>
              </controlPr>
            </control>
          </mc:Choice>
        </mc:AlternateContent>
        <mc:AlternateContent xmlns:mc="http://schemas.openxmlformats.org/markup-compatibility/2006">
          <mc:Choice Requires="x14">
            <control shapeId="1034" r:id="rId6" name="Check Box 10">
              <controlPr defaultSize="0" autoFill="0" autoLine="0" autoPict="0">
                <anchor moveWithCells="1">
                  <from>
                    <xdr:col>1</xdr:col>
                    <xdr:colOff>2409825</xdr:colOff>
                    <xdr:row>32</xdr:row>
                    <xdr:rowOff>123825</xdr:rowOff>
                  </from>
                  <to>
                    <xdr:col>1</xdr:col>
                    <xdr:colOff>2628900</xdr:colOff>
                    <xdr:row>34</xdr:row>
                    <xdr:rowOff>57150</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1</xdr:col>
                    <xdr:colOff>3571875</xdr:colOff>
                    <xdr:row>32</xdr:row>
                    <xdr:rowOff>114300</xdr:rowOff>
                  </from>
                  <to>
                    <xdr:col>1</xdr:col>
                    <xdr:colOff>3790950</xdr:colOff>
                    <xdr:row>34</xdr:row>
                    <xdr:rowOff>47625</xdr:rowOff>
                  </to>
                </anchor>
              </controlPr>
            </control>
          </mc:Choice>
        </mc:AlternateContent>
        <mc:AlternateContent xmlns:mc="http://schemas.openxmlformats.org/markup-compatibility/2006">
          <mc:Choice Requires="x14">
            <control shapeId="1036" r:id="rId8" name="Check Box 12">
              <controlPr defaultSize="0" autoFill="0" autoLine="0" autoPict="0">
                <anchor moveWithCells="1">
                  <from>
                    <xdr:col>1</xdr:col>
                    <xdr:colOff>4238625</xdr:colOff>
                    <xdr:row>32</xdr:row>
                    <xdr:rowOff>114300</xdr:rowOff>
                  </from>
                  <to>
                    <xdr:col>1</xdr:col>
                    <xdr:colOff>4457700</xdr:colOff>
                    <xdr:row>34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tabColor theme="4" tint="0.59999389629810485"/>
  </sheetPr>
  <dimension ref="A1:Q130"/>
  <sheetViews>
    <sheetView showGridLines="0" topLeftCell="H1" zoomScaleNormal="100" workbookViewId="0">
      <selection activeCell="J3" sqref="J3 J10 J27:J28 J30 J43 J48 J52:J56 J59 J77 J83 J92 J115 J118 J126 J128"/>
    </sheetView>
  </sheetViews>
  <sheetFormatPr baseColWidth="10" defaultColWidth="11" defaultRowHeight="16.5" x14ac:dyDescent="0.3"/>
  <cols>
    <col min="1" max="1" width="25.25" style="123" hidden="1" customWidth="1"/>
    <col min="2" max="2" width="11" style="124" hidden="1" customWidth="1"/>
    <col min="3" max="4" width="9.875" style="124" hidden="1" customWidth="1"/>
    <col min="5" max="5" width="11" style="124" customWidth="1"/>
    <col min="6" max="6" width="30.75" style="124" customWidth="1"/>
    <col min="7" max="10" width="20.75" style="124" customWidth="1"/>
    <col min="11" max="19" width="15.625" style="124" customWidth="1"/>
    <col min="20" max="16384" width="11" style="124"/>
  </cols>
  <sheetData>
    <row r="1" spans="1:17" ht="28.5" x14ac:dyDescent="0.3">
      <c r="E1" s="125" t="s">
        <v>3473</v>
      </c>
      <c r="H1" s="126" t="s">
        <v>674</v>
      </c>
      <c r="K1" s="127" t="s">
        <v>581</v>
      </c>
    </row>
    <row r="2" spans="1:17" s="206" customFormat="1" ht="90" x14ac:dyDescent="0.3">
      <c r="A2" s="204" t="s">
        <v>3463</v>
      </c>
      <c r="B2" s="193" t="s">
        <v>3464</v>
      </c>
      <c r="C2" s="193" t="s">
        <v>3465</v>
      </c>
      <c r="D2" s="193" t="s">
        <v>2506</v>
      </c>
      <c r="E2" s="193" t="s">
        <v>1405</v>
      </c>
      <c r="F2" s="193" t="s">
        <v>3480</v>
      </c>
      <c r="G2" s="193" t="s">
        <v>672</v>
      </c>
      <c r="H2" s="193" t="s">
        <v>673</v>
      </c>
      <c r="I2" s="193" t="s">
        <v>552</v>
      </c>
      <c r="J2" s="194" t="s">
        <v>3577</v>
      </c>
      <c r="K2" s="193" t="s">
        <v>553</v>
      </c>
      <c r="L2" s="193" t="s">
        <v>666</v>
      </c>
      <c r="M2" s="193" t="s">
        <v>667</v>
      </c>
      <c r="N2" s="193" t="s">
        <v>668</v>
      </c>
      <c r="O2" s="193" t="s">
        <v>669</v>
      </c>
      <c r="P2" s="193" t="s">
        <v>670</v>
      </c>
      <c r="Q2" s="205" t="s">
        <v>671</v>
      </c>
    </row>
    <row r="3" spans="1:17" x14ac:dyDescent="0.3">
      <c r="A3" s="128">
        <f t="array" aca="1" ref="A3" ca="1">SUM((TRIM(MID(SUBSTITUTE(C3,".",REPT(" ",256)),(ROW(INDIRECT("1:"&amp;LEN(C3)-LEN(SUBSTITUTE(C3,".",""))+1))-1)*256+1,256)))*(10^((10-ROW(INDIRECT("1:"&amp;LEN(C3)-LEN(SUBSTITUTE(C3,".",""))+1)))*2)))</f>
        <v>1E+18</v>
      </c>
      <c r="B3" s="124" t="s">
        <v>3179</v>
      </c>
      <c r="C3" s="124">
        <v>1</v>
      </c>
      <c r="D3" s="124" t="s">
        <v>1406</v>
      </c>
      <c r="E3" s="129" t="s">
        <v>1814</v>
      </c>
      <c r="F3" s="129" t="s">
        <v>1815</v>
      </c>
      <c r="G3" s="124" t="str">
        <f>IF(OR(PartCM[[#This Row],[Format (hide)]]="HEAD",PartCM[[#This Row],[Format (hide)]]="LIST"),"BLANK CELL","")</f>
        <v>BLANK CELL</v>
      </c>
      <c r="H3" s="124" t="str">
        <f>IF(OR(PartCM[[#This Row],[Format (hide)]]="HEAD",PartCM[[#This Row],[Format (hide)]]="LIST"),"BLANK CELL","")</f>
        <v>BLANK CELL</v>
      </c>
      <c r="I3" s="124" t="str">
        <f>IF(OR(PartCM[[#This Row],[Format (hide)]]="HEAD",PartCM[[#This Row],[Format (hide)]]="LIST"),"BLANK CELL","")</f>
        <v>BLANK CELL</v>
      </c>
      <c r="J3" s="124" t="str">
        <f>IF(OR(PartCM[[#This Row],[Format (hide)]]="HEAD",PartCM[[#This Row],[Format (hide)]]="LIST"),"BLANK CELL","")</f>
        <v>BLANK CELL</v>
      </c>
      <c r="K3" s="124" t="str">
        <f>IF(OR(PartCM[[#This Row],[Format (hide)]]="HEAD",PartCM[[#This Row],[Format (hide)]]="LIST"),"BLANK CELL","")</f>
        <v>BLANK CELL</v>
      </c>
      <c r="L3" s="124" t="str">
        <f>IF(OR(PartCM[[#This Row],[Format (hide)]]="HEAD",PartCM[[#This Row],[Format (hide)]]="LIST"),"BLANK CELL","")</f>
        <v>BLANK CELL</v>
      </c>
      <c r="M3" s="124" t="str">
        <f>IF(OR(PartCM[[#This Row],[Format (hide)]]="HEAD",PartCM[[#This Row],[Format (hide)]]="LIST"),"BLANK CELL","")</f>
        <v>BLANK CELL</v>
      </c>
      <c r="N3" s="124" t="str">
        <f>IF(OR(PartCM[[#This Row],[Format (hide)]]="HEAD",PartCM[[#This Row],[Format (hide)]]="LIST"),"BLANK CELL","")</f>
        <v>BLANK CELL</v>
      </c>
      <c r="O3" s="124" t="str">
        <f>IF(OR(PartCM[[#This Row],[Format (hide)]]="HEAD",PartCM[[#This Row],[Format (hide)]]="LIST"),"BLANK CELL","")</f>
        <v>BLANK CELL</v>
      </c>
      <c r="P3" s="124" t="str">
        <f>IF(OR(PartCM[[#This Row],[Format (hide)]]="HEAD",PartCM[[#This Row],[Format (hide)]]="LIST"),"BLANK CELL","")</f>
        <v>BLANK CELL</v>
      </c>
      <c r="Q3" s="130" t="str">
        <f>IF(OR(PartCM[[#This Row],[Format (hide)]]="HEAD",PartCM[[#This Row],[Format (hide)]]="LIST"),"BLANK CELL","")</f>
        <v>BLANK CELL</v>
      </c>
    </row>
    <row r="4" spans="1:17" ht="99" x14ac:dyDescent="0.3">
      <c r="A4" s="128">
        <f t="array" aca="1" ref="A4" ca="1">SUM((TRIM(MID(SUBSTITUTE(C4,".",REPT(" ",256)),(ROW(INDIRECT("1:"&amp;LEN(C4)-LEN(SUBSTITUTE(C4,".",""))+1))-1)*256+1,256)))*(10^((10-ROW(INDIRECT("1:"&amp;LEN(C4)-LEN(SUBSTITUTE(C4,".",""))+1)))*2)))</f>
        <v>1.01E+18</v>
      </c>
      <c r="B4" s="124" t="s">
        <v>3179</v>
      </c>
      <c r="C4" s="124" t="s">
        <v>2862</v>
      </c>
      <c r="E4" s="124" t="s">
        <v>1816</v>
      </c>
      <c r="F4" s="131" t="s">
        <v>1817</v>
      </c>
      <c r="H4" s="124" t="s">
        <v>2508</v>
      </c>
      <c r="I4" s="124" t="str">
        <f t="shared" ref="I4:I9" si="0">IF($I$1="Yes","Compliant","")</f>
        <v/>
      </c>
      <c r="J4" s="227" t="str">
        <f>IF(OR(PartCM[[#This Row],[Format (hide)]]="HEAD",PartCM[[#This Row],[Format (hide)]]="LIST"),"BLANK CELL","")</f>
        <v/>
      </c>
      <c r="K4" s="227" t="str">
        <f>IF(OR(PartCM[[#This Row],[Format (hide)]]="HEAD",PartCM[[#This Row],[Format (hide)]]="LIST"),"BLANK CELL","")</f>
        <v/>
      </c>
      <c r="L4" s="227" t="str">
        <f>IF(OR(PartCM[[#This Row],[Format (hide)]]="HEAD",PartCM[[#This Row],[Format (hide)]]="LIST"),"BLANK CELL","")</f>
        <v/>
      </c>
      <c r="M4" s="124" t="str">
        <f>IF(OR(PartCM[[#This Row],[Format (hide)]]="HEAD",PartCM[[#This Row],[Format (hide)]]="LIST"),"BLANK CELL","")</f>
        <v/>
      </c>
      <c r="N4" s="124" t="str">
        <f>IF(OR(PartCM[[#This Row],[Format (hide)]]="HEAD",PartCM[[#This Row],[Format (hide)]]="LIST"),"BLANK CELL","")</f>
        <v/>
      </c>
      <c r="O4" s="124" t="str">
        <f>IF(OR(PartCM[[#This Row],[Format (hide)]]="HEAD",PartCM[[#This Row],[Format (hide)]]="LIST"),"BLANK CELL","")</f>
        <v/>
      </c>
      <c r="P4" s="124" t="str">
        <f>IF(OR(PartCM[[#This Row],[Format (hide)]]="HEAD",PartCM[[#This Row],[Format (hide)]]="LIST"),"BLANK CELL","")</f>
        <v/>
      </c>
      <c r="Q4" s="130" t="str">
        <f>IF(OR(PartCM[[#This Row],[Format (hide)]]="HEAD",PartCM[[#This Row],[Format (hide)]]="LIST"),"BLANK CELL","")</f>
        <v/>
      </c>
    </row>
    <row r="5" spans="1:17" ht="99" x14ac:dyDescent="0.3">
      <c r="A5" s="128">
        <f t="array" aca="1" ref="A5" ca="1">SUM((TRIM(MID(SUBSTITUTE(C5,".",REPT(" ",256)),(ROW(INDIRECT("1:"&amp;LEN(C5)-LEN(SUBSTITUTE(C5,".",""))+1))-1)*256+1,256)))*(10^((10-ROW(INDIRECT("1:"&amp;LEN(C5)-LEN(SUBSTITUTE(C5,".",""))+1)))*2)))</f>
        <v>1.02E+18</v>
      </c>
      <c r="B5" s="124" t="s">
        <v>3179</v>
      </c>
      <c r="C5" s="124" t="s">
        <v>2864</v>
      </c>
      <c r="E5" s="124" t="s">
        <v>1818</v>
      </c>
      <c r="F5" s="131" t="s">
        <v>214</v>
      </c>
      <c r="H5" s="124" t="s">
        <v>2508</v>
      </c>
      <c r="I5" s="124" t="str">
        <f t="shared" si="0"/>
        <v/>
      </c>
      <c r="J5" s="227" t="str">
        <f>IF(OR(PartCM[[#This Row],[Format (hide)]]="HEAD",PartCM[[#This Row],[Format (hide)]]="LIST"),"BLANK CELL","")</f>
        <v/>
      </c>
      <c r="K5" s="227" t="str">
        <f>IF(OR(PartCM[[#This Row],[Format (hide)]]="HEAD",PartCM[[#This Row],[Format (hide)]]="LIST"),"BLANK CELL","")</f>
        <v/>
      </c>
      <c r="L5" s="227" t="str">
        <f>IF(OR(PartCM[[#This Row],[Format (hide)]]="HEAD",PartCM[[#This Row],[Format (hide)]]="LIST"),"BLANK CELL","")</f>
        <v/>
      </c>
      <c r="M5" s="124" t="str">
        <f>IF(OR(PartCM[[#This Row],[Format (hide)]]="HEAD",PartCM[[#This Row],[Format (hide)]]="LIST"),"BLANK CELL","")</f>
        <v/>
      </c>
      <c r="N5" s="124" t="str">
        <f>IF(OR(PartCM[[#This Row],[Format (hide)]]="HEAD",PartCM[[#This Row],[Format (hide)]]="LIST"),"BLANK CELL","")</f>
        <v/>
      </c>
      <c r="O5" s="124" t="str">
        <f>IF(OR(PartCM[[#This Row],[Format (hide)]]="HEAD",PartCM[[#This Row],[Format (hide)]]="LIST"),"BLANK CELL","")</f>
        <v/>
      </c>
      <c r="P5" s="124" t="str">
        <f>IF(OR(PartCM[[#This Row],[Format (hide)]]="HEAD",PartCM[[#This Row],[Format (hide)]]="LIST"),"BLANK CELL","")</f>
        <v/>
      </c>
      <c r="Q5" s="130" t="str">
        <f>IF(OR(PartCM[[#This Row],[Format (hide)]]="HEAD",PartCM[[#This Row],[Format (hide)]]="LIST"),"BLANK CELL","")</f>
        <v/>
      </c>
    </row>
    <row r="6" spans="1:17" ht="66" x14ac:dyDescent="0.3">
      <c r="A6" s="128">
        <f t="array" aca="1" ref="A6" ca="1">SUM((TRIM(MID(SUBSTITUTE(C6,".",REPT(" ",256)),(ROW(INDIRECT("1:"&amp;LEN(C6)-LEN(SUBSTITUTE(C6,".",""))+1))-1)*256+1,256)))*(10^((10-ROW(INDIRECT("1:"&amp;LEN(C6)-LEN(SUBSTITUTE(C6,".",""))+1)))*2)))</f>
        <v>1.03E+18</v>
      </c>
      <c r="B6" s="124" t="s">
        <v>3179</v>
      </c>
      <c r="C6" s="124" t="s">
        <v>2872</v>
      </c>
      <c r="E6" s="124" t="s">
        <v>1819</v>
      </c>
      <c r="F6" s="124" t="s">
        <v>215</v>
      </c>
      <c r="H6" s="124" t="s">
        <v>2508</v>
      </c>
      <c r="I6" s="124" t="str">
        <f t="shared" si="0"/>
        <v/>
      </c>
      <c r="J6" s="227" t="str">
        <f>IF(OR(PartCM[[#This Row],[Format (hide)]]="HEAD",PartCM[[#This Row],[Format (hide)]]="LIST"),"BLANK CELL","")</f>
        <v/>
      </c>
      <c r="K6" s="227" t="str">
        <f>IF(OR(PartCM[[#This Row],[Format (hide)]]="HEAD",PartCM[[#This Row],[Format (hide)]]="LIST"),"BLANK CELL","")</f>
        <v/>
      </c>
      <c r="L6" s="227" t="str">
        <f>IF(OR(PartCM[[#This Row],[Format (hide)]]="HEAD",PartCM[[#This Row],[Format (hide)]]="LIST"),"BLANK CELL","")</f>
        <v/>
      </c>
      <c r="M6" s="124" t="str">
        <f>IF(OR(PartCM[[#This Row],[Format (hide)]]="HEAD",PartCM[[#This Row],[Format (hide)]]="LIST"),"BLANK CELL","")</f>
        <v/>
      </c>
      <c r="N6" s="124" t="str">
        <f>IF(OR(PartCM[[#This Row],[Format (hide)]]="HEAD",PartCM[[#This Row],[Format (hide)]]="LIST"),"BLANK CELL","")</f>
        <v/>
      </c>
      <c r="O6" s="124" t="str">
        <f>IF(OR(PartCM[[#This Row],[Format (hide)]]="HEAD",PartCM[[#This Row],[Format (hide)]]="LIST"),"BLANK CELL","")</f>
        <v/>
      </c>
      <c r="P6" s="124" t="str">
        <f>IF(OR(PartCM[[#This Row],[Format (hide)]]="HEAD",PartCM[[#This Row],[Format (hide)]]="LIST"),"BLANK CELL","")</f>
        <v/>
      </c>
      <c r="Q6" s="130" t="str">
        <f>IF(OR(PartCM[[#This Row],[Format (hide)]]="HEAD",PartCM[[#This Row],[Format (hide)]]="LIST"),"BLANK CELL","")</f>
        <v/>
      </c>
    </row>
    <row r="7" spans="1:17" ht="99" x14ac:dyDescent="0.3">
      <c r="A7" s="128">
        <f t="array" aca="1" ref="A7" ca="1">SUM((TRIM(MID(SUBSTITUTE(C7,".",REPT(" ",256)),(ROW(INDIRECT("1:"&amp;LEN(C7)-LEN(SUBSTITUTE(C7,".",""))+1))-1)*256+1,256)))*(10^((10-ROW(INDIRECT("1:"&amp;LEN(C7)-LEN(SUBSTITUTE(C7,".",""))+1)))*2)))</f>
        <v>1.0301E+18</v>
      </c>
      <c r="B7" s="124" t="s">
        <v>3179</v>
      </c>
      <c r="C7" s="124" t="s">
        <v>2873</v>
      </c>
      <c r="E7" s="124" t="s">
        <v>1820</v>
      </c>
      <c r="F7" s="124" t="s">
        <v>216</v>
      </c>
      <c r="H7" s="124" t="s">
        <v>2508</v>
      </c>
      <c r="I7" s="124" t="str">
        <f t="shared" si="0"/>
        <v/>
      </c>
      <c r="J7" s="227" t="str">
        <f>IF(OR(PartCM[[#This Row],[Format (hide)]]="HEAD",PartCM[[#This Row],[Format (hide)]]="LIST"),"BLANK CELL","")</f>
        <v/>
      </c>
      <c r="K7" s="227" t="str">
        <f>IF(OR(PartCM[[#This Row],[Format (hide)]]="HEAD",PartCM[[#This Row],[Format (hide)]]="LIST"),"BLANK CELL","")</f>
        <v/>
      </c>
      <c r="L7" s="227" t="str">
        <f>IF(OR(PartCM[[#This Row],[Format (hide)]]="HEAD",PartCM[[#This Row],[Format (hide)]]="LIST"),"BLANK CELL","")</f>
        <v/>
      </c>
      <c r="M7" s="124" t="str">
        <f>IF(OR(PartCM[[#This Row],[Format (hide)]]="HEAD",PartCM[[#This Row],[Format (hide)]]="LIST"),"BLANK CELL","")</f>
        <v/>
      </c>
      <c r="N7" s="124" t="str">
        <f>IF(OR(PartCM[[#This Row],[Format (hide)]]="HEAD",PartCM[[#This Row],[Format (hide)]]="LIST"),"BLANK CELL","")</f>
        <v/>
      </c>
      <c r="O7" s="124" t="str">
        <f>IF(OR(PartCM[[#This Row],[Format (hide)]]="HEAD",PartCM[[#This Row],[Format (hide)]]="LIST"),"BLANK CELL","")</f>
        <v/>
      </c>
      <c r="P7" s="124" t="str">
        <f>IF(OR(PartCM[[#This Row],[Format (hide)]]="HEAD",PartCM[[#This Row],[Format (hide)]]="LIST"),"BLANK CELL","")</f>
        <v/>
      </c>
      <c r="Q7" s="130" t="str">
        <f>IF(OR(PartCM[[#This Row],[Format (hide)]]="HEAD",PartCM[[#This Row],[Format (hide)]]="LIST"),"BLANK CELL","")</f>
        <v/>
      </c>
    </row>
    <row r="8" spans="1:17" ht="181.5" x14ac:dyDescent="0.3">
      <c r="A8" s="128">
        <f t="array" aca="1" ref="A8" ca="1">SUM((TRIM(MID(SUBSTITUTE(C8,".",REPT(" ",256)),(ROW(INDIRECT("1:"&amp;LEN(C8)-LEN(SUBSTITUTE(C8,".",""))+1))-1)*256+1,256)))*(10^((10-ROW(INDIRECT("1:"&amp;LEN(C8)-LEN(SUBSTITUTE(C8,".",""))+1)))*2)))</f>
        <v>1.04E+18</v>
      </c>
      <c r="B8" s="124" t="s">
        <v>3179</v>
      </c>
      <c r="C8" s="124" t="s">
        <v>2874</v>
      </c>
      <c r="E8" s="124" t="s">
        <v>1821</v>
      </c>
      <c r="F8" s="124" t="s">
        <v>1822</v>
      </c>
      <c r="H8" s="124" t="s">
        <v>2508</v>
      </c>
      <c r="I8" s="124" t="str">
        <f t="shared" si="0"/>
        <v/>
      </c>
      <c r="J8" s="227" t="str">
        <f>IF(OR(PartCM[[#This Row],[Format (hide)]]="HEAD",PartCM[[#This Row],[Format (hide)]]="LIST"),"BLANK CELL","")</f>
        <v/>
      </c>
      <c r="K8" s="227" t="str">
        <f>IF(OR(PartCM[[#This Row],[Format (hide)]]="HEAD",PartCM[[#This Row],[Format (hide)]]="LIST"),"BLANK CELL","")</f>
        <v/>
      </c>
      <c r="L8" s="227" t="str">
        <f>IF(OR(PartCM[[#This Row],[Format (hide)]]="HEAD",PartCM[[#This Row],[Format (hide)]]="LIST"),"BLANK CELL","")</f>
        <v/>
      </c>
      <c r="M8" s="124" t="str">
        <f>IF(OR(PartCM[[#This Row],[Format (hide)]]="HEAD",PartCM[[#This Row],[Format (hide)]]="LIST"),"BLANK CELL","")</f>
        <v/>
      </c>
      <c r="N8" s="124" t="str">
        <f>IF(OR(PartCM[[#This Row],[Format (hide)]]="HEAD",PartCM[[#This Row],[Format (hide)]]="LIST"),"BLANK CELL","")</f>
        <v/>
      </c>
      <c r="O8" s="124" t="str">
        <f>IF(OR(PartCM[[#This Row],[Format (hide)]]="HEAD",PartCM[[#This Row],[Format (hide)]]="LIST"),"BLANK CELL","")</f>
        <v/>
      </c>
      <c r="P8" s="124" t="str">
        <f>IF(OR(PartCM[[#This Row],[Format (hide)]]="HEAD",PartCM[[#This Row],[Format (hide)]]="LIST"),"BLANK CELL","")</f>
        <v/>
      </c>
      <c r="Q8" s="130" t="str">
        <f>IF(OR(PartCM[[#This Row],[Format (hide)]]="HEAD",PartCM[[#This Row],[Format (hide)]]="LIST"),"BLANK CELL","")</f>
        <v/>
      </c>
    </row>
    <row r="9" spans="1:17" ht="165" x14ac:dyDescent="0.3">
      <c r="A9" s="128">
        <f t="array" aca="1" ref="A9" ca="1">SUM((TRIM(MID(SUBSTITUTE(C9,".",REPT(" ",256)),(ROW(INDIRECT("1:"&amp;LEN(C9)-LEN(SUBSTITUTE(C9,".",""))+1))-1)*256+1,256)))*(10^((10-ROW(INDIRECT("1:"&amp;LEN(C9)-LEN(SUBSTITUTE(C9,".",""))+1)))*2)))</f>
        <v>1.05E+18</v>
      </c>
      <c r="B9" s="124" t="s">
        <v>3179</v>
      </c>
      <c r="C9" s="124" t="s">
        <v>2875</v>
      </c>
      <c r="E9" s="124" t="s">
        <v>1823</v>
      </c>
      <c r="F9" s="124" t="s">
        <v>3606</v>
      </c>
      <c r="H9" s="124" t="s">
        <v>2508</v>
      </c>
      <c r="I9" s="124" t="str">
        <f t="shared" si="0"/>
        <v/>
      </c>
      <c r="J9" s="227" t="str">
        <f>IF(OR(PartCM[[#This Row],[Format (hide)]]="HEAD",PartCM[[#This Row],[Format (hide)]]="LIST"),"BLANK CELL","")</f>
        <v/>
      </c>
      <c r="K9" s="227" t="str">
        <f>IF(OR(PartCM[[#This Row],[Format (hide)]]="HEAD",PartCM[[#This Row],[Format (hide)]]="LIST"),"BLANK CELL","")</f>
        <v/>
      </c>
      <c r="L9" s="227" t="str">
        <f>IF(OR(PartCM[[#This Row],[Format (hide)]]="HEAD",PartCM[[#This Row],[Format (hide)]]="LIST"),"BLANK CELL","")</f>
        <v/>
      </c>
      <c r="M9" s="124" t="str">
        <f>IF(OR(PartCM[[#This Row],[Format (hide)]]="HEAD",PartCM[[#This Row],[Format (hide)]]="LIST"),"BLANK CELL","")</f>
        <v/>
      </c>
      <c r="N9" s="124" t="str">
        <f>IF(OR(PartCM[[#This Row],[Format (hide)]]="HEAD",PartCM[[#This Row],[Format (hide)]]="LIST"),"BLANK CELL","")</f>
        <v/>
      </c>
      <c r="O9" s="124" t="str">
        <f>IF(OR(PartCM[[#This Row],[Format (hide)]]="HEAD",PartCM[[#This Row],[Format (hide)]]="LIST"),"BLANK CELL","")</f>
        <v/>
      </c>
      <c r="P9" s="124" t="str">
        <f>IF(OR(PartCM[[#This Row],[Format (hide)]]="HEAD",PartCM[[#This Row],[Format (hide)]]="LIST"),"BLANK CELL","")</f>
        <v/>
      </c>
      <c r="Q9" s="130" t="str">
        <f>IF(OR(PartCM[[#This Row],[Format (hide)]]="HEAD",PartCM[[#This Row],[Format (hide)]]="LIST"),"BLANK CELL","")</f>
        <v/>
      </c>
    </row>
    <row r="10" spans="1:17" x14ac:dyDescent="0.3">
      <c r="A10" s="128">
        <f t="array" aca="1" ref="A10" ca="1">SUM((TRIM(MID(SUBSTITUTE(C10,".",REPT(" ",256)),(ROW(INDIRECT("1:"&amp;LEN(C10)-LEN(SUBSTITUTE(C10,".",""))+1))-1)*256+1,256)))*(10^((10-ROW(INDIRECT("1:"&amp;LEN(C10)-LEN(SUBSTITUTE(C10,".",""))+1)))*2)))</f>
        <v>2E+18</v>
      </c>
      <c r="B10" s="124" t="s">
        <v>3179</v>
      </c>
      <c r="C10" s="124">
        <v>2</v>
      </c>
      <c r="D10" s="124" t="s">
        <v>1406</v>
      </c>
      <c r="E10" s="129" t="s">
        <v>1824</v>
      </c>
      <c r="F10" s="129" t="s">
        <v>217</v>
      </c>
      <c r="G10" s="124" t="str">
        <f>IF(OR(PartCM[[#This Row],[Format (hide)]]="HEAD",PartCM[[#This Row],[Format (hide)]]="LIST"),"BLANK CELL","")</f>
        <v>BLANK CELL</v>
      </c>
      <c r="H10" s="124" t="str">
        <f>IF(OR(PartCM[[#This Row],[Format (hide)]]="HEAD",PartCM[[#This Row],[Format (hide)]]="LIST"),"BLANK CELL","")</f>
        <v>BLANK CELL</v>
      </c>
      <c r="I10" s="124" t="str">
        <f>IF(OR(PartCM[[#This Row],[Format (hide)]]="HEAD",PartCM[[#This Row],[Format (hide)]]="LIST"),"BLANK CELL","")</f>
        <v>BLANK CELL</v>
      </c>
      <c r="J10" s="124" t="str">
        <f>IF(OR(PartCM[[#This Row],[Format (hide)]]="HEAD",PartCM[[#This Row],[Format (hide)]]="LIST"),"BLANK CELL","")</f>
        <v>BLANK CELL</v>
      </c>
      <c r="K10" s="124" t="str">
        <f>IF(OR(PartCM[[#This Row],[Format (hide)]]="HEAD",PartCM[[#This Row],[Format (hide)]]="LIST"),"BLANK CELL","")</f>
        <v>BLANK CELL</v>
      </c>
      <c r="L10" s="124" t="str">
        <f>IF(OR(PartCM[[#This Row],[Format (hide)]]="HEAD",PartCM[[#This Row],[Format (hide)]]="LIST"),"BLANK CELL","")</f>
        <v>BLANK CELL</v>
      </c>
      <c r="M10" s="124" t="str">
        <f>IF(OR(PartCM[[#This Row],[Format (hide)]]="HEAD",PartCM[[#This Row],[Format (hide)]]="LIST"),"BLANK CELL","")</f>
        <v>BLANK CELL</v>
      </c>
      <c r="N10" s="124" t="str">
        <f>IF(OR(PartCM[[#This Row],[Format (hide)]]="HEAD",PartCM[[#This Row],[Format (hide)]]="LIST"),"BLANK CELL","")</f>
        <v>BLANK CELL</v>
      </c>
      <c r="O10" s="124" t="str">
        <f>IF(OR(PartCM[[#This Row],[Format (hide)]]="HEAD",PartCM[[#This Row],[Format (hide)]]="LIST"),"BLANK CELL","")</f>
        <v>BLANK CELL</v>
      </c>
      <c r="P10" s="124" t="str">
        <f>IF(OR(PartCM[[#This Row],[Format (hide)]]="HEAD",PartCM[[#This Row],[Format (hide)]]="LIST"),"BLANK CELL","")</f>
        <v>BLANK CELL</v>
      </c>
      <c r="Q10" s="130" t="str">
        <f>IF(OR(PartCM[[#This Row],[Format (hide)]]="HEAD",PartCM[[#This Row],[Format (hide)]]="LIST"),"BLANK CELL","")</f>
        <v>BLANK CELL</v>
      </c>
    </row>
    <row r="11" spans="1:17" ht="99" x14ac:dyDescent="0.3">
      <c r="A11" s="128">
        <f t="array" aca="1" ref="A11" ca="1">SUM((TRIM(MID(SUBSTITUTE(C11,".",REPT(" ",256)),(ROW(INDIRECT("1:"&amp;LEN(C11)-LEN(SUBSTITUTE(C11,".",""))+1))-1)*256+1,256)))*(10^((10-ROW(INDIRECT("1:"&amp;LEN(C11)-LEN(SUBSTITUTE(C11,".",""))+1)))*2)))</f>
        <v>2.01E+18</v>
      </c>
      <c r="B11" s="124" t="s">
        <v>3179</v>
      </c>
      <c r="C11" s="124" t="s">
        <v>2876</v>
      </c>
      <c r="E11" s="124" t="s">
        <v>1825</v>
      </c>
      <c r="F11" s="124" t="s">
        <v>1419</v>
      </c>
      <c r="H11" s="124" t="s">
        <v>2508</v>
      </c>
      <c r="I11" s="124" t="str">
        <f t="shared" ref="I11:I26" si="1">IF($I$1="Yes","Compliant","")</f>
        <v/>
      </c>
      <c r="J11" s="227" t="str">
        <f>IF(OR(PartCM[[#This Row],[Format (hide)]]="HEAD",PartCM[[#This Row],[Format (hide)]]="LIST"),"BLANK CELL","")</f>
        <v/>
      </c>
      <c r="K11" s="227" t="str">
        <f>IF(OR(PartCM[[#This Row],[Format (hide)]]="HEAD",PartCM[[#This Row],[Format (hide)]]="LIST"),"BLANK CELL","")</f>
        <v/>
      </c>
      <c r="L11" s="227" t="str">
        <f>IF(OR(PartCM[[#This Row],[Format (hide)]]="HEAD",PartCM[[#This Row],[Format (hide)]]="LIST"),"BLANK CELL","")</f>
        <v/>
      </c>
      <c r="M11" s="124" t="str">
        <f>IF(OR(PartCM[[#This Row],[Format (hide)]]="HEAD",PartCM[[#This Row],[Format (hide)]]="LIST"),"BLANK CELL","")</f>
        <v/>
      </c>
      <c r="N11" s="124" t="str">
        <f>IF(OR(PartCM[[#This Row],[Format (hide)]]="HEAD",PartCM[[#This Row],[Format (hide)]]="LIST"),"BLANK CELL","")</f>
        <v/>
      </c>
      <c r="O11" s="124" t="str">
        <f>IF(OR(PartCM[[#This Row],[Format (hide)]]="HEAD",PartCM[[#This Row],[Format (hide)]]="LIST"),"BLANK CELL","")</f>
        <v/>
      </c>
      <c r="P11" s="124" t="str">
        <f>IF(OR(PartCM[[#This Row],[Format (hide)]]="HEAD",PartCM[[#This Row],[Format (hide)]]="LIST"),"BLANK CELL","")</f>
        <v/>
      </c>
      <c r="Q11" s="130" t="str">
        <f>IF(OR(PartCM[[#This Row],[Format (hide)]]="HEAD",PartCM[[#This Row],[Format (hide)]]="LIST"),"BLANK CELL","")</f>
        <v/>
      </c>
    </row>
    <row r="12" spans="1:17" ht="115.5" x14ac:dyDescent="0.3">
      <c r="A12" s="128">
        <f t="array" aca="1" ref="A12" ca="1">SUM((TRIM(MID(SUBSTITUTE(C12,".",REPT(" ",256)),(ROW(INDIRECT("1:"&amp;LEN(C12)-LEN(SUBSTITUTE(C12,".",""))+1))-1)*256+1,256)))*(10^((10-ROW(INDIRECT("1:"&amp;LEN(C12)-LEN(SUBSTITUTE(C12,".",""))+1)))*2)))</f>
        <v>2.0101E+18</v>
      </c>
      <c r="B12" s="124" t="s">
        <v>3179</v>
      </c>
      <c r="C12" s="124" t="s">
        <v>3180</v>
      </c>
      <c r="E12" s="124" t="s">
        <v>1826</v>
      </c>
      <c r="F12" s="124" t="s">
        <v>218</v>
      </c>
      <c r="H12" s="124" t="s">
        <v>2508</v>
      </c>
      <c r="I12" s="124" t="str">
        <f t="shared" si="1"/>
        <v/>
      </c>
      <c r="J12" s="227" t="str">
        <f>IF(OR(PartCM[[#This Row],[Format (hide)]]="HEAD",PartCM[[#This Row],[Format (hide)]]="LIST"),"BLANK CELL","")</f>
        <v/>
      </c>
      <c r="K12" s="227" t="str">
        <f>IF(OR(PartCM[[#This Row],[Format (hide)]]="HEAD",PartCM[[#This Row],[Format (hide)]]="LIST"),"BLANK CELL","")</f>
        <v/>
      </c>
      <c r="L12" s="227" t="str">
        <f>IF(OR(PartCM[[#This Row],[Format (hide)]]="HEAD",PartCM[[#This Row],[Format (hide)]]="LIST"),"BLANK CELL","")</f>
        <v/>
      </c>
      <c r="M12" s="124" t="str">
        <f>IF(OR(PartCM[[#This Row],[Format (hide)]]="HEAD",PartCM[[#This Row],[Format (hide)]]="LIST"),"BLANK CELL","")</f>
        <v/>
      </c>
      <c r="N12" s="124" t="str">
        <f>IF(OR(PartCM[[#This Row],[Format (hide)]]="HEAD",PartCM[[#This Row],[Format (hide)]]="LIST"),"BLANK CELL","")</f>
        <v/>
      </c>
      <c r="O12" s="124" t="str">
        <f>IF(OR(PartCM[[#This Row],[Format (hide)]]="HEAD",PartCM[[#This Row],[Format (hide)]]="LIST"),"BLANK CELL","")</f>
        <v/>
      </c>
      <c r="P12" s="124" t="str">
        <f>IF(OR(PartCM[[#This Row],[Format (hide)]]="HEAD",PartCM[[#This Row],[Format (hide)]]="LIST"),"BLANK CELL","")</f>
        <v/>
      </c>
      <c r="Q12" s="130" t="str">
        <f>IF(OR(PartCM[[#This Row],[Format (hide)]]="HEAD",PartCM[[#This Row],[Format (hide)]]="LIST"),"BLANK CELL","")</f>
        <v/>
      </c>
    </row>
    <row r="13" spans="1:17" ht="82.5" x14ac:dyDescent="0.3">
      <c r="A13" s="128">
        <f t="array" aca="1" ref="A13" ca="1">SUM((TRIM(MID(SUBSTITUTE(C13,".",REPT(" ",256)),(ROW(INDIRECT("1:"&amp;LEN(C13)-LEN(SUBSTITUTE(C13,".",""))+1))-1)*256+1,256)))*(10^((10-ROW(INDIRECT("1:"&amp;LEN(C13)-LEN(SUBSTITUTE(C13,".",""))+1)))*2)))</f>
        <v>2.0102E+18</v>
      </c>
      <c r="B13" s="124" t="s">
        <v>3179</v>
      </c>
      <c r="C13" s="124" t="s">
        <v>3181</v>
      </c>
      <c r="E13" s="124" t="s">
        <v>1827</v>
      </c>
      <c r="F13" s="124" t="s">
        <v>1424</v>
      </c>
      <c r="H13" s="124" t="s">
        <v>2508</v>
      </c>
      <c r="I13" s="124" t="str">
        <f t="shared" si="1"/>
        <v/>
      </c>
      <c r="J13" s="227" t="str">
        <f>IF(OR(PartCM[[#This Row],[Format (hide)]]="HEAD",PartCM[[#This Row],[Format (hide)]]="LIST"),"BLANK CELL","")</f>
        <v/>
      </c>
      <c r="K13" s="227" t="str">
        <f>IF(OR(PartCM[[#This Row],[Format (hide)]]="HEAD",PartCM[[#This Row],[Format (hide)]]="LIST"),"BLANK CELL","")</f>
        <v/>
      </c>
      <c r="L13" s="227" t="str">
        <f>IF(OR(PartCM[[#This Row],[Format (hide)]]="HEAD",PartCM[[#This Row],[Format (hide)]]="LIST"),"BLANK CELL","")</f>
        <v/>
      </c>
      <c r="M13" s="124" t="str">
        <f>IF(OR(PartCM[[#This Row],[Format (hide)]]="HEAD",PartCM[[#This Row],[Format (hide)]]="LIST"),"BLANK CELL","")</f>
        <v/>
      </c>
      <c r="N13" s="124" t="str">
        <f>IF(OR(PartCM[[#This Row],[Format (hide)]]="HEAD",PartCM[[#This Row],[Format (hide)]]="LIST"),"BLANK CELL","")</f>
        <v/>
      </c>
      <c r="O13" s="124" t="str">
        <f>IF(OR(PartCM[[#This Row],[Format (hide)]]="HEAD",PartCM[[#This Row],[Format (hide)]]="LIST"),"BLANK CELL","")</f>
        <v/>
      </c>
      <c r="P13" s="124" t="str">
        <f>IF(OR(PartCM[[#This Row],[Format (hide)]]="HEAD",PartCM[[#This Row],[Format (hide)]]="LIST"),"BLANK CELL","")</f>
        <v/>
      </c>
      <c r="Q13" s="130" t="str">
        <f>IF(OR(PartCM[[#This Row],[Format (hide)]]="HEAD",PartCM[[#This Row],[Format (hide)]]="LIST"),"BLANK CELL","")</f>
        <v/>
      </c>
    </row>
    <row r="14" spans="1:17" ht="66" x14ac:dyDescent="0.3">
      <c r="A14" s="128">
        <f t="array" aca="1" ref="A14" ca="1">SUM((TRIM(MID(SUBSTITUTE(C14,".",REPT(" ",256)),(ROW(INDIRECT("1:"&amp;LEN(C14)-LEN(SUBSTITUTE(C14,".",""))+1))-1)*256+1,256)))*(10^((10-ROW(INDIRECT("1:"&amp;LEN(C14)-LEN(SUBSTITUTE(C14,".",""))+1)))*2)))</f>
        <v>2.0103E+18</v>
      </c>
      <c r="B14" s="124" t="s">
        <v>3179</v>
      </c>
      <c r="C14" s="124" t="s">
        <v>3182</v>
      </c>
      <c r="E14" s="124" t="s">
        <v>1828</v>
      </c>
      <c r="F14" s="124" t="s">
        <v>307</v>
      </c>
      <c r="H14" s="124" t="s">
        <v>2508</v>
      </c>
      <c r="I14" s="124" t="str">
        <f t="shared" si="1"/>
        <v/>
      </c>
      <c r="J14" s="227" t="str">
        <f>IF(OR(PartCM[[#This Row],[Format (hide)]]="HEAD",PartCM[[#This Row],[Format (hide)]]="LIST"),"BLANK CELL","")</f>
        <v/>
      </c>
      <c r="K14" s="227" t="str">
        <f>IF(OR(PartCM[[#This Row],[Format (hide)]]="HEAD",PartCM[[#This Row],[Format (hide)]]="LIST"),"BLANK CELL","")</f>
        <v/>
      </c>
      <c r="L14" s="227" t="str">
        <f>IF(OR(PartCM[[#This Row],[Format (hide)]]="HEAD",PartCM[[#This Row],[Format (hide)]]="LIST"),"BLANK CELL","")</f>
        <v/>
      </c>
      <c r="M14" s="124" t="str">
        <f>IF(OR(PartCM[[#This Row],[Format (hide)]]="HEAD",PartCM[[#This Row],[Format (hide)]]="LIST"),"BLANK CELL","")</f>
        <v/>
      </c>
      <c r="N14" s="124" t="str">
        <f>IF(OR(PartCM[[#This Row],[Format (hide)]]="HEAD",PartCM[[#This Row],[Format (hide)]]="LIST"),"BLANK CELL","")</f>
        <v/>
      </c>
      <c r="O14" s="124" t="str">
        <f>IF(OR(PartCM[[#This Row],[Format (hide)]]="HEAD",PartCM[[#This Row],[Format (hide)]]="LIST"),"BLANK CELL","")</f>
        <v/>
      </c>
      <c r="P14" s="124" t="str">
        <f>IF(OR(PartCM[[#This Row],[Format (hide)]]="HEAD",PartCM[[#This Row],[Format (hide)]]="LIST"),"BLANK CELL","")</f>
        <v/>
      </c>
      <c r="Q14" s="130" t="str">
        <f>IF(OR(PartCM[[#This Row],[Format (hide)]]="HEAD",PartCM[[#This Row],[Format (hide)]]="LIST"),"BLANK CELL","")</f>
        <v/>
      </c>
    </row>
    <row r="15" spans="1:17" ht="99" x14ac:dyDescent="0.3">
      <c r="A15" s="128">
        <f t="array" aca="1" ref="A15" ca="1">SUM((TRIM(MID(SUBSTITUTE(C15,".",REPT(" ",256)),(ROW(INDIRECT("1:"&amp;LEN(C15)-LEN(SUBSTITUTE(C15,".",""))+1))-1)*256+1,256)))*(10^((10-ROW(INDIRECT("1:"&amp;LEN(C15)-LEN(SUBSTITUTE(C15,".",""))+1)))*2)))</f>
        <v>2.02E+18</v>
      </c>
      <c r="B15" s="124" t="s">
        <v>3179</v>
      </c>
      <c r="C15" s="124" t="s">
        <v>2877</v>
      </c>
      <c r="E15" s="124" t="s">
        <v>1829</v>
      </c>
      <c r="F15" s="124" t="s">
        <v>219</v>
      </c>
      <c r="H15" s="124" t="s">
        <v>2508</v>
      </c>
      <c r="I15" s="124" t="str">
        <f t="shared" si="1"/>
        <v/>
      </c>
      <c r="J15" s="227" t="str">
        <f>IF(OR(PartCM[[#This Row],[Format (hide)]]="HEAD",PartCM[[#This Row],[Format (hide)]]="LIST"),"BLANK CELL","")</f>
        <v/>
      </c>
      <c r="K15" s="227" t="str">
        <f>IF(OR(PartCM[[#This Row],[Format (hide)]]="HEAD",PartCM[[#This Row],[Format (hide)]]="LIST"),"BLANK CELL","")</f>
        <v/>
      </c>
      <c r="L15" s="227" t="str">
        <f>IF(OR(PartCM[[#This Row],[Format (hide)]]="HEAD",PartCM[[#This Row],[Format (hide)]]="LIST"),"BLANK CELL","")</f>
        <v/>
      </c>
      <c r="M15" s="124" t="str">
        <f>IF(OR(PartCM[[#This Row],[Format (hide)]]="HEAD",PartCM[[#This Row],[Format (hide)]]="LIST"),"BLANK CELL","")</f>
        <v/>
      </c>
      <c r="N15" s="124" t="str">
        <f>IF(OR(PartCM[[#This Row],[Format (hide)]]="HEAD",PartCM[[#This Row],[Format (hide)]]="LIST"),"BLANK CELL","")</f>
        <v/>
      </c>
      <c r="O15" s="124" t="str">
        <f>IF(OR(PartCM[[#This Row],[Format (hide)]]="HEAD",PartCM[[#This Row],[Format (hide)]]="LIST"),"BLANK CELL","")</f>
        <v/>
      </c>
      <c r="P15" s="124" t="str">
        <f>IF(OR(PartCM[[#This Row],[Format (hide)]]="HEAD",PartCM[[#This Row],[Format (hide)]]="LIST"),"BLANK CELL","")</f>
        <v/>
      </c>
      <c r="Q15" s="130" t="str">
        <f>IF(OR(PartCM[[#This Row],[Format (hide)]]="HEAD",PartCM[[#This Row],[Format (hide)]]="LIST"),"BLANK CELL","")</f>
        <v/>
      </c>
    </row>
    <row r="16" spans="1:17" ht="82.5" x14ac:dyDescent="0.3">
      <c r="A16" s="128">
        <f t="array" aca="1" ref="A16" ca="1">SUM((TRIM(MID(SUBSTITUTE(C16,".",REPT(" ",256)),(ROW(INDIRECT("1:"&amp;LEN(C16)-LEN(SUBSTITUTE(C16,".",""))+1))-1)*256+1,256)))*(10^((10-ROW(INDIRECT("1:"&amp;LEN(C16)-LEN(SUBSTITUTE(C16,".",""))+1)))*2)))</f>
        <v>2.03E+18</v>
      </c>
      <c r="B16" s="124" t="s">
        <v>3179</v>
      </c>
      <c r="C16" s="124" t="s">
        <v>2878</v>
      </c>
      <c r="E16" s="124" t="s">
        <v>1834</v>
      </c>
      <c r="F16" s="124" t="s">
        <v>1835</v>
      </c>
      <c r="H16" s="124" t="s">
        <v>2508</v>
      </c>
      <c r="I16" s="124" t="str">
        <f t="shared" si="1"/>
        <v/>
      </c>
      <c r="J16" s="227" t="str">
        <f>IF(OR(PartCM[[#This Row],[Format (hide)]]="HEAD",PartCM[[#This Row],[Format (hide)]]="LIST"),"BLANK CELL","")</f>
        <v/>
      </c>
      <c r="K16" s="227" t="str">
        <f>IF(OR(PartCM[[#This Row],[Format (hide)]]="HEAD",PartCM[[#This Row],[Format (hide)]]="LIST"),"BLANK CELL","")</f>
        <v/>
      </c>
      <c r="L16" s="227" t="str">
        <f>IF(OR(PartCM[[#This Row],[Format (hide)]]="HEAD",PartCM[[#This Row],[Format (hide)]]="LIST"),"BLANK CELL","")</f>
        <v/>
      </c>
      <c r="M16" s="124" t="str">
        <f>IF(OR(PartCM[[#This Row],[Format (hide)]]="HEAD",PartCM[[#This Row],[Format (hide)]]="LIST"),"BLANK CELL","")</f>
        <v/>
      </c>
      <c r="N16" s="124" t="str">
        <f>IF(OR(PartCM[[#This Row],[Format (hide)]]="HEAD",PartCM[[#This Row],[Format (hide)]]="LIST"),"BLANK CELL","")</f>
        <v/>
      </c>
      <c r="O16" s="124" t="str">
        <f>IF(OR(PartCM[[#This Row],[Format (hide)]]="HEAD",PartCM[[#This Row],[Format (hide)]]="LIST"),"BLANK CELL","")</f>
        <v/>
      </c>
      <c r="P16" s="124" t="str">
        <f>IF(OR(PartCM[[#This Row],[Format (hide)]]="HEAD",PartCM[[#This Row],[Format (hide)]]="LIST"),"BLANK CELL","")</f>
        <v/>
      </c>
      <c r="Q16" s="130" t="str">
        <f>IF(OR(PartCM[[#This Row],[Format (hide)]]="HEAD",PartCM[[#This Row],[Format (hide)]]="LIST"),"BLANK CELL","")</f>
        <v/>
      </c>
    </row>
    <row r="17" spans="1:17" ht="132" x14ac:dyDescent="0.3">
      <c r="A17" s="128">
        <f t="array" aca="1" ref="A17" ca="1">SUM((TRIM(MID(SUBSTITUTE(C17,".",REPT(" ",256)),(ROW(INDIRECT("1:"&amp;LEN(C17)-LEN(SUBSTITUTE(C17,".",""))+1))-1)*256+1,256)))*(10^((10-ROW(INDIRECT("1:"&amp;LEN(C17)-LEN(SUBSTITUTE(C17,".",""))+1)))*2)))</f>
        <v>2.04E+18</v>
      </c>
      <c r="B17" s="124" t="s">
        <v>3179</v>
      </c>
      <c r="C17" s="124" t="s">
        <v>2879</v>
      </c>
      <c r="E17" s="124" t="s">
        <v>1830</v>
      </c>
      <c r="F17" s="124" t="s">
        <v>1831</v>
      </c>
      <c r="H17" s="124" t="s">
        <v>2508</v>
      </c>
      <c r="I17" s="124" t="str">
        <f t="shared" si="1"/>
        <v/>
      </c>
      <c r="J17" s="227" t="str">
        <f>IF(OR(PartCM[[#This Row],[Format (hide)]]="HEAD",PartCM[[#This Row],[Format (hide)]]="LIST"),"BLANK CELL","")</f>
        <v/>
      </c>
      <c r="K17" s="227" t="str">
        <f>IF(OR(PartCM[[#This Row],[Format (hide)]]="HEAD",PartCM[[#This Row],[Format (hide)]]="LIST"),"BLANK CELL","")</f>
        <v/>
      </c>
      <c r="L17" s="227" t="str">
        <f>IF(OR(PartCM[[#This Row],[Format (hide)]]="HEAD",PartCM[[#This Row],[Format (hide)]]="LIST"),"BLANK CELL","")</f>
        <v/>
      </c>
      <c r="M17" s="124" t="str">
        <f>IF(OR(PartCM[[#This Row],[Format (hide)]]="HEAD",PartCM[[#This Row],[Format (hide)]]="LIST"),"BLANK CELL","")</f>
        <v/>
      </c>
      <c r="N17" s="124" t="str">
        <f>IF(OR(PartCM[[#This Row],[Format (hide)]]="HEAD",PartCM[[#This Row],[Format (hide)]]="LIST"),"BLANK CELL","")</f>
        <v/>
      </c>
      <c r="O17" s="124" t="str">
        <f>IF(OR(PartCM[[#This Row],[Format (hide)]]="HEAD",PartCM[[#This Row],[Format (hide)]]="LIST"),"BLANK CELL","")</f>
        <v/>
      </c>
      <c r="P17" s="124" t="str">
        <f>IF(OR(PartCM[[#This Row],[Format (hide)]]="HEAD",PartCM[[#This Row],[Format (hide)]]="LIST"),"BLANK CELL","")</f>
        <v/>
      </c>
      <c r="Q17" s="130" t="str">
        <f>IF(OR(PartCM[[#This Row],[Format (hide)]]="HEAD",PartCM[[#This Row],[Format (hide)]]="LIST"),"BLANK CELL","")</f>
        <v/>
      </c>
    </row>
    <row r="18" spans="1:17" ht="66" x14ac:dyDescent="0.3">
      <c r="A18" s="128">
        <f t="array" aca="1" ref="A18" ca="1">SUM((TRIM(MID(SUBSTITUTE(C18,".",REPT(" ",256)),(ROW(INDIRECT("1:"&amp;LEN(C18)-LEN(SUBSTITUTE(C18,".",""))+1))-1)*256+1,256)))*(10^((10-ROW(INDIRECT("1:"&amp;LEN(C18)-LEN(SUBSTITUTE(C18,".",""))+1)))*2)))</f>
        <v>2.0401E+18</v>
      </c>
      <c r="B18" s="124" t="s">
        <v>3179</v>
      </c>
      <c r="C18" s="124" t="s">
        <v>3183</v>
      </c>
      <c r="E18" s="124" t="s">
        <v>1832</v>
      </c>
      <c r="F18" s="124" t="s">
        <v>1432</v>
      </c>
      <c r="H18" s="124" t="s">
        <v>2508</v>
      </c>
      <c r="I18" s="124" t="str">
        <f t="shared" si="1"/>
        <v/>
      </c>
      <c r="J18" s="227" t="str">
        <f>IF(OR(PartCM[[#This Row],[Format (hide)]]="HEAD",PartCM[[#This Row],[Format (hide)]]="LIST"),"BLANK CELL","")</f>
        <v/>
      </c>
      <c r="K18" s="227" t="str">
        <f>IF(OR(PartCM[[#This Row],[Format (hide)]]="HEAD",PartCM[[#This Row],[Format (hide)]]="LIST"),"BLANK CELL","")</f>
        <v/>
      </c>
      <c r="L18" s="227" t="str">
        <f>IF(OR(PartCM[[#This Row],[Format (hide)]]="HEAD",PartCM[[#This Row],[Format (hide)]]="LIST"),"BLANK CELL","")</f>
        <v/>
      </c>
      <c r="M18" s="124" t="str">
        <f>IF(OR(PartCM[[#This Row],[Format (hide)]]="HEAD",PartCM[[#This Row],[Format (hide)]]="LIST"),"BLANK CELL","")</f>
        <v/>
      </c>
      <c r="N18" s="124" t="str">
        <f>IF(OR(PartCM[[#This Row],[Format (hide)]]="HEAD",PartCM[[#This Row],[Format (hide)]]="LIST"),"BLANK CELL","")</f>
        <v/>
      </c>
      <c r="O18" s="124" t="str">
        <f>IF(OR(PartCM[[#This Row],[Format (hide)]]="HEAD",PartCM[[#This Row],[Format (hide)]]="LIST"),"BLANK CELL","")</f>
        <v/>
      </c>
      <c r="P18" s="124" t="str">
        <f>IF(OR(PartCM[[#This Row],[Format (hide)]]="HEAD",PartCM[[#This Row],[Format (hide)]]="LIST"),"BLANK CELL","")</f>
        <v/>
      </c>
      <c r="Q18" s="130" t="str">
        <f>IF(OR(PartCM[[#This Row],[Format (hide)]]="HEAD",PartCM[[#This Row],[Format (hide)]]="LIST"),"BLANK CELL","")</f>
        <v/>
      </c>
    </row>
    <row r="19" spans="1:17" ht="82.5" x14ac:dyDescent="0.3">
      <c r="A19" s="128">
        <f t="array" aca="1" ref="A19" ca="1">SUM((TRIM(MID(SUBSTITUTE(C19,".",REPT(" ",256)),(ROW(INDIRECT("1:"&amp;LEN(C19)-LEN(SUBSTITUTE(C19,".",""))+1))-1)*256+1,256)))*(10^((10-ROW(INDIRECT("1:"&amp;LEN(C19)-LEN(SUBSTITUTE(C19,".",""))+1)))*2)))</f>
        <v>2.0402E+18</v>
      </c>
      <c r="B19" s="124" t="s">
        <v>3179</v>
      </c>
      <c r="C19" s="124" t="s">
        <v>3184</v>
      </c>
      <c r="E19" s="124" t="s">
        <v>1833</v>
      </c>
      <c r="F19" s="124" t="s">
        <v>220</v>
      </c>
      <c r="H19" s="124" t="s">
        <v>2508</v>
      </c>
      <c r="I19" s="124" t="str">
        <f t="shared" si="1"/>
        <v/>
      </c>
      <c r="J19" s="227" t="str">
        <f>IF(OR(PartCM[[#This Row],[Format (hide)]]="HEAD",PartCM[[#This Row],[Format (hide)]]="LIST"),"BLANK CELL","")</f>
        <v/>
      </c>
      <c r="K19" s="227" t="str">
        <f>IF(OR(PartCM[[#This Row],[Format (hide)]]="HEAD",PartCM[[#This Row],[Format (hide)]]="LIST"),"BLANK CELL","")</f>
        <v/>
      </c>
      <c r="L19" s="227" t="str">
        <f>IF(OR(PartCM[[#This Row],[Format (hide)]]="HEAD",PartCM[[#This Row],[Format (hide)]]="LIST"),"BLANK CELL","")</f>
        <v/>
      </c>
      <c r="M19" s="124" t="str">
        <f>IF(OR(PartCM[[#This Row],[Format (hide)]]="HEAD",PartCM[[#This Row],[Format (hide)]]="LIST"),"BLANK CELL","")</f>
        <v/>
      </c>
      <c r="N19" s="124" t="str">
        <f>IF(OR(PartCM[[#This Row],[Format (hide)]]="HEAD",PartCM[[#This Row],[Format (hide)]]="LIST"),"BLANK CELL","")</f>
        <v/>
      </c>
      <c r="O19" s="124" t="str">
        <f>IF(OR(PartCM[[#This Row],[Format (hide)]]="HEAD",PartCM[[#This Row],[Format (hide)]]="LIST"),"BLANK CELL","")</f>
        <v/>
      </c>
      <c r="P19" s="124" t="str">
        <f>IF(OR(PartCM[[#This Row],[Format (hide)]]="HEAD",PartCM[[#This Row],[Format (hide)]]="LIST"),"BLANK CELL","")</f>
        <v/>
      </c>
      <c r="Q19" s="130" t="str">
        <f>IF(OR(PartCM[[#This Row],[Format (hide)]]="HEAD",PartCM[[#This Row],[Format (hide)]]="LIST"),"BLANK CELL","")</f>
        <v/>
      </c>
    </row>
    <row r="20" spans="1:17" ht="99" x14ac:dyDescent="0.3">
      <c r="A20" s="128">
        <f t="array" aca="1" ref="A20" ca="1">SUM((TRIM(MID(SUBSTITUTE(C20,".",REPT(" ",256)),(ROW(INDIRECT("1:"&amp;LEN(C20)-LEN(SUBSTITUTE(C20,".",""))+1))-1)*256+1,256)))*(10^((10-ROW(INDIRECT("1:"&amp;LEN(C20)-LEN(SUBSTITUTE(C20,".",""))+1)))*2)))</f>
        <v>2.05E+18</v>
      </c>
      <c r="B20" s="124" t="s">
        <v>3179</v>
      </c>
      <c r="C20" s="124" t="s">
        <v>2880</v>
      </c>
      <c r="E20" s="124" t="s">
        <v>1836</v>
      </c>
      <c r="F20" s="124" t="s">
        <v>221</v>
      </c>
      <c r="H20" s="124" t="s">
        <v>2508</v>
      </c>
      <c r="I20" s="124" t="str">
        <f t="shared" si="1"/>
        <v/>
      </c>
      <c r="J20" s="227" t="str">
        <f>IF(OR(PartCM[[#This Row],[Format (hide)]]="HEAD",PartCM[[#This Row],[Format (hide)]]="LIST"),"BLANK CELL","")</f>
        <v/>
      </c>
      <c r="K20" s="227" t="str">
        <f>IF(OR(PartCM[[#This Row],[Format (hide)]]="HEAD",PartCM[[#This Row],[Format (hide)]]="LIST"),"BLANK CELL","")</f>
        <v/>
      </c>
      <c r="L20" s="227" t="str">
        <f>IF(OR(PartCM[[#This Row],[Format (hide)]]="HEAD",PartCM[[#This Row],[Format (hide)]]="LIST"),"BLANK CELL","")</f>
        <v/>
      </c>
      <c r="M20" s="124" t="str">
        <f>IF(OR(PartCM[[#This Row],[Format (hide)]]="HEAD",PartCM[[#This Row],[Format (hide)]]="LIST"),"BLANK CELL","")</f>
        <v/>
      </c>
      <c r="N20" s="124" t="str">
        <f>IF(OR(PartCM[[#This Row],[Format (hide)]]="HEAD",PartCM[[#This Row],[Format (hide)]]="LIST"),"BLANK CELL","")</f>
        <v/>
      </c>
      <c r="O20" s="124" t="str">
        <f>IF(OR(PartCM[[#This Row],[Format (hide)]]="HEAD",PartCM[[#This Row],[Format (hide)]]="LIST"),"BLANK CELL","")</f>
        <v/>
      </c>
      <c r="P20" s="124" t="str">
        <f>IF(OR(PartCM[[#This Row],[Format (hide)]]="HEAD",PartCM[[#This Row],[Format (hide)]]="LIST"),"BLANK CELL","")</f>
        <v/>
      </c>
      <c r="Q20" s="130" t="str">
        <f>IF(OR(PartCM[[#This Row],[Format (hide)]]="HEAD",PartCM[[#This Row],[Format (hide)]]="LIST"),"BLANK CELL","")</f>
        <v/>
      </c>
    </row>
    <row r="21" spans="1:17" ht="66" x14ac:dyDescent="0.3">
      <c r="A21" s="128">
        <f t="array" aca="1" ref="A21" ca="1">SUM((TRIM(MID(SUBSTITUTE(C21,".",REPT(" ",256)),(ROW(INDIRECT("1:"&amp;LEN(C21)-LEN(SUBSTITUTE(C21,".",""))+1))-1)*256+1,256)))*(10^((10-ROW(INDIRECT("1:"&amp;LEN(C21)-LEN(SUBSTITUTE(C21,".",""))+1)))*2)))</f>
        <v>2.06E+18</v>
      </c>
      <c r="B21" s="124" t="s">
        <v>3179</v>
      </c>
      <c r="C21" s="124" t="s">
        <v>2881</v>
      </c>
      <c r="E21" s="124" t="s">
        <v>1837</v>
      </c>
      <c r="F21" s="124" t="s">
        <v>222</v>
      </c>
      <c r="H21" s="124" t="s">
        <v>2508</v>
      </c>
      <c r="I21" s="124" t="str">
        <f t="shared" si="1"/>
        <v/>
      </c>
      <c r="J21" s="227" t="str">
        <f>IF(OR(PartCM[[#This Row],[Format (hide)]]="HEAD",PartCM[[#This Row],[Format (hide)]]="LIST"),"BLANK CELL","")</f>
        <v/>
      </c>
      <c r="K21" s="227" t="str">
        <f>IF(OR(PartCM[[#This Row],[Format (hide)]]="HEAD",PartCM[[#This Row],[Format (hide)]]="LIST"),"BLANK CELL","")</f>
        <v/>
      </c>
      <c r="L21" s="227" t="str">
        <f>IF(OR(PartCM[[#This Row],[Format (hide)]]="HEAD",PartCM[[#This Row],[Format (hide)]]="LIST"),"BLANK CELL","")</f>
        <v/>
      </c>
      <c r="M21" s="124" t="str">
        <f>IF(OR(PartCM[[#This Row],[Format (hide)]]="HEAD",PartCM[[#This Row],[Format (hide)]]="LIST"),"BLANK CELL","")</f>
        <v/>
      </c>
      <c r="N21" s="124" t="str">
        <f>IF(OR(PartCM[[#This Row],[Format (hide)]]="HEAD",PartCM[[#This Row],[Format (hide)]]="LIST"),"BLANK CELL","")</f>
        <v/>
      </c>
      <c r="O21" s="124" t="str">
        <f>IF(OR(PartCM[[#This Row],[Format (hide)]]="HEAD",PartCM[[#This Row],[Format (hide)]]="LIST"),"BLANK CELL","")</f>
        <v/>
      </c>
      <c r="P21" s="124" t="str">
        <f>IF(OR(PartCM[[#This Row],[Format (hide)]]="HEAD",PartCM[[#This Row],[Format (hide)]]="LIST"),"BLANK CELL","")</f>
        <v/>
      </c>
      <c r="Q21" s="130" t="str">
        <f>IF(OR(PartCM[[#This Row],[Format (hide)]]="HEAD",PartCM[[#This Row],[Format (hide)]]="LIST"),"BLANK CELL","")</f>
        <v/>
      </c>
    </row>
    <row r="22" spans="1:17" ht="66" x14ac:dyDescent="0.3">
      <c r="A22" s="128">
        <f t="array" aca="1" ref="A22" ca="1">SUM((TRIM(MID(SUBSTITUTE(C22,".",REPT(" ",256)),(ROW(INDIRECT("1:"&amp;LEN(C22)-LEN(SUBSTITUTE(C22,".",""))+1))-1)*256+1,256)))*(10^((10-ROW(INDIRECT("1:"&amp;LEN(C22)-LEN(SUBSTITUTE(C22,".",""))+1)))*2)))</f>
        <v>2.07E+18</v>
      </c>
      <c r="B22" s="124" t="s">
        <v>3179</v>
      </c>
      <c r="C22" s="124" t="s">
        <v>2882</v>
      </c>
      <c r="E22" s="124" t="s">
        <v>1838</v>
      </c>
      <c r="F22" s="124" t="s">
        <v>774</v>
      </c>
      <c r="H22" s="124" t="s">
        <v>2508</v>
      </c>
      <c r="I22" s="124" t="str">
        <f t="shared" si="1"/>
        <v/>
      </c>
      <c r="J22" s="227" t="str">
        <f>IF(OR(PartCM[[#This Row],[Format (hide)]]="HEAD",PartCM[[#This Row],[Format (hide)]]="LIST"),"BLANK CELL","")</f>
        <v/>
      </c>
      <c r="K22" s="227" t="str">
        <f>IF(OR(PartCM[[#This Row],[Format (hide)]]="HEAD",PartCM[[#This Row],[Format (hide)]]="LIST"),"BLANK CELL","")</f>
        <v/>
      </c>
      <c r="L22" s="227" t="str">
        <f>IF(OR(PartCM[[#This Row],[Format (hide)]]="HEAD",PartCM[[#This Row],[Format (hide)]]="LIST"),"BLANK CELL","")</f>
        <v/>
      </c>
      <c r="M22" s="124" t="str">
        <f>IF(OR(PartCM[[#This Row],[Format (hide)]]="HEAD",PartCM[[#This Row],[Format (hide)]]="LIST"),"BLANK CELL","")</f>
        <v/>
      </c>
      <c r="N22" s="124" t="str">
        <f>IF(OR(PartCM[[#This Row],[Format (hide)]]="HEAD",PartCM[[#This Row],[Format (hide)]]="LIST"),"BLANK CELL","")</f>
        <v/>
      </c>
      <c r="O22" s="124" t="str">
        <f>IF(OR(PartCM[[#This Row],[Format (hide)]]="HEAD",PartCM[[#This Row],[Format (hide)]]="LIST"),"BLANK CELL","")</f>
        <v/>
      </c>
      <c r="P22" s="124" t="str">
        <f>IF(OR(PartCM[[#This Row],[Format (hide)]]="HEAD",PartCM[[#This Row],[Format (hide)]]="LIST"),"BLANK CELL","")</f>
        <v/>
      </c>
      <c r="Q22" s="130" t="str">
        <f>IF(OR(PartCM[[#This Row],[Format (hide)]]="HEAD",PartCM[[#This Row],[Format (hide)]]="LIST"),"BLANK CELL","")</f>
        <v/>
      </c>
    </row>
    <row r="23" spans="1:17" ht="82.5" x14ac:dyDescent="0.3">
      <c r="A23" s="128">
        <f t="array" aca="1" ref="A23" ca="1">SUM((TRIM(MID(SUBSTITUTE(C23,".",REPT(" ",256)),(ROW(INDIRECT("1:"&amp;LEN(C23)-LEN(SUBSTITUTE(C23,".",""))+1))-1)*256+1,256)))*(10^((10-ROW(INDIRECT("1:"&amp;LEN(C23)-LEN(SUBSTITUTE(C23,".",""))+1)))*2)))</f>
        <v>2.08E+18</v>
      </c>
      <c r="B23" s="124" t="s">
        <v>3179</v>
      </c>
      <c r="C23" s="124" t="s">
        <v>2883</v>
      </c>
      <c r="E23" s="124" t="s">
        <v>1839</v>
      </c>
      <c r="F23" s="124" t="s">
        <v>1840</v>
      </c>
      <c r="H23" s="124" t="s">
        <v>2508</v>
      </c>
      <c r="I23" s="124" t="str">
        <f t="shared" si="1"/>
        <v/>
      </c>
      <c r="J23" s="227" t="str">
        <f>IF(OR(PartCM[[#This Row],[Format (hide)]]="HEAD",PartCM[[#This Row],[Format (hide)]]="LIST"),"BLANK CELL","")</f>
        <v/>
      </c>
      <c r="K23" s="227" t="str">
        <f>IF(OR(PartCM[[#This Row],[Format (hide)]]="HEAD",PartCM[[#This Row],[Format (hide)]]="LIST"),"BLANK CELL","")</f>
        <v/>
      </c>
      <c r="L23" s="227" t="str">
        <f>IF(OR(PartCM[[#This Row],[Format (hide)]]="HEAD",PartCM[[#This Row],[Format (hide)]]="LIST"),"BLANK CELL","")</f>
        <v/>
      </c>
      <c r="M23" s="124" t="str">
        <f>IF(OR(PartCM[[#This Row],[Format (hide)]]="HEAD",PartCM[[#This Row],[Format (hide)]]="LIST"),"BLANK CELL","")</f>
        <v/>
      </c>
      <c r="N23" s="124" t="str">
        <f>IF(OR(PartCM[[#This Row],[Format (hide)]]="HEAD",PartCM[[#This Row],[Format (hide)]]="LIST"),"BLANK CELL","")</f>
        <v/>
      </c>
      <c r="O23" s="124" t="str">
        <f>IF(OR(PartCM[[#This Row],[Format (hide)]]="HEAD",PartCM[[#This Row],[Format (hide)]]="LIST"),"BLANK CELL","")</f>
        <v/>
      </c>
      <c r="P23" s="124" t="str">
        <f>IF(OR(PartCM[[#This Row],[Format (hide)]]="HEAD",PartCM[[#This Row],[Format (hide)]]="LIST"),"BLANK CELL","")</f>
        <v/>
      </c>
      <c r="Q23" s="130" t="str">
        <f>IF(OR(PartCM[[#This Row],[Format (hide)]]="HEAD",PartCM[[#This Row],[Format (hide)]]="LIST"),"BLANK CELL","")</f>
        <v/>
      </c>
    </row>
    <row r="24" spans="1:17" ht="132" x14ac:dyDescent="0.3">
      <c r="A24" s="128">
        <f t="array" aca="1" ref="A24" ca="1">SUM((TRIM(MID(SUBSTITUTE(C24,".",REPT(" ",256)),(ROW(INDIRECT("1:"&amp;LEN(C24)-LEN(SUBSTITUTE(C24,".",""))+1))-1)*256+1,256)))*(10^((10-ROW(INDIRECT("1:"&amp;LEN(C24)-LEN(SUBSTITUTE(C24,".",""))+1)))*2)))</f>
        <v>2.09E+18</v>
      </c>
      <c r="B24" s="124" t="s">
        <v>3179</v>
      </c>
      <c r="C24" s="124" t="s">
        <v>2891</v>
      </c>
      <c r="E24" s="124" t="s">
        <v>1841</v>
      </c>
      <c r="F24" s="124" t="s">
        <v>223</v>
      </c>
      <c r="H24" s="124" t="s">
        <v>2508</v>
      </c>
      <c r="I24" s="124" t="str">
        <f t="shared" si="1"/>
        <v/>
      </c>
      <c r="J24" s="227" t="str">
        <f>IF(OR(PartCM[[#This Row],[Format (hide)]]="HEAD",PartCM[[#This Row],[Format (hide)]]="LIST"),"BLANK CELL","")</f>
        <v/>
      </c>
      <c r="K24" s="227" t="str">
        <f>IF(OR(PartCM[[#This Row],[Format (hide)]]="HEAD",PartCM[[#This Row],[Format (hide)]]="LIST"),"BLANK CELL","")</f>
        <v/>
      </c>
      <c r="L24" s="227" t="str">
        <f>IF(OR(PartCM[[#This Row],[Format (hide)]]="HEAD",PartCM[[#This Row],[Format (hide)]]="LIST"),"BLANK CELL","")</f>
        <v/>
      </c>
      <c r="M24" s="124" t="str">
        <f>IF(OR(PartCM[[#This Row],[Format (hide)]]="HEAD",PartCM[[#This Row],[Format (hide)]]="LIST"),"BLANK CELL","")</f>
        <v/>
      </c>
      <c r="N24" s="124" t="str">
        <f>IF(OR(PartCM[[#This Row],[Format (hide)]]="HEAD",PartCM[[#This Row],[Format (hide)]]="LIST"),"BLANK CELL","")</f>
        <v/>
      </c>
      <c r="O24" s="124" t="str">
        <f>IF(OR(PartCM[[#This Row],[Format (hide)]]="HEAD",PartCM[[#This Row],[Format (hide)]]="LIST"),"BLANK CELL","")</f>
        <v/>
      </c>
      <c r="P24" s="124" t="str">
        <f>IF(OR(PartCM[[#This Row],[Format (hide)]]="HEAD",PartCM[[#This Row],[Format (hide)]]="LIST"),"BLANK CELL","")</f>
        <v/>
      </c>
      <c r="Q24" s="130" t="str">
        <f>IF(OR(PartCM[[#This Row],[Format (hide)]]="HEAD",PartCM[[#This Row],[Format (hide)]]="LIST"),"BLANK CELL","")</f>
        <v/>
      </c>
    </row>
    <row r="25" spans="1:17" ht="132" x14ac:dyDescent="0.3">
      <c r="A25" s="128">
        <f t="array" aca="1" ref="A25" ca="1">SUM((TRIM(MID(SUBSTITUTE(C25,".",REPT(" ",256)),(ROW(INDIRECT("1:"&amp;LEN(C25)-LEN(SUBSTITUTE(C25,".",""))+1))-1)*256+1,256)))*(10^((10-ROW(INDIRECT("1:"&amp;LEN(C25)-LEN(SUBSTITUTE(C25,".",""))+1)))*2)))</f>
        <v>2.1E+18</v>
      </c>
      <c r="B25" s="124" t="s">
        <v>3179</v>
      </c>
      <c r="C25" s="124" t="s">
        <v>2884</v>
      </c>
      <c r="E25" s="124" t="s">
        <v>1842</v>
      </c>
      <c r="F25" s="124" t="s">
        <v>1843</v>
      </c>
      <c r="H25" s="124" t="s">
        <v>2508</v>
      </c>
      <c r="I25" s="124" t="str">
        <f t="shared" si="1"/>
        <v/>
      </c>
      <c r="J25" s="227" t="str">
        <f>IF(OR(PartCM[[#This Row],[Format (hide)]]="HEAD",PartCM[[#This Row],[Format (hide)]]="LIST"),"BLANK CELL","")</f>
        <v/>
      </c>
      <c r="K25" s="227" t="str">
        <f>IF(OR(PartCM[[#This Row],[Format (hide)]]="HEAD",PartCM[[#This Row],[Format (hide)]]="LIST"),"BLANK CELL","")</f>
        <v/>
      </c>
      <c r="L25" s="227" t="str">
        <f>IF(OR(PartCM[[#This Row],[Format (hide)]]="HEAD",PartCM[[#This Row],[Format (hide)]]="LIST"),"BLANK CELL","")</f>
        <v/>
      </c>
      <c r="M25" s="124" t="str">
        <f>IF(OR(PartCM[[#This Row],[Format (hide)]]="HEAD",PartCM[[#This Row],[Format (hide)]]="LIST"),"BLANK CELL","")</f>
        <v/>
      </c>
      <c r="N25" s="124" t="str">
        <f>IF(OR(PartCM[[#This Row],[Format (hide)]]="HEAD",PartCM[[#This Row],[Format (hide)]]="LIST"),"BLANK CELL","")</f>
        <v/>
      </c>
      <c r="O25" s="124" t="str">
        <f>IF(OR(PartCM[[#This Row],[Format (hide)]]="HEAD",PartCM[[#This Row],[Format (hide)]]="LIST"),"BLANK CELL","")</f>
        <v/>
      </c>
      <c r="P25" s="124" t="str">
        <f>IF(OR(PartCM[[#This Row],[Format (hide)]]="HEAD",PartCM[[#This Row],[Format (hide)]]="LIST"),"BLANK CELL","")</f>
        <v/>
      </c>
      <c r="Q25" s="130" t="str">
        <f>IF(OR(PartCM[[#This Row],[Format (hide)]]="HEAD",PartCM[[#This Row],[Format (hide)]]="LIST"),"BLANK CELL","")</f>
        <v/>
      </c>
    </row>
    <row r="26" spans="1:17" ht="82.5" x14ac:dyDescent="0.3">
      <c r="A26" s="128">
        <f t="array" aca="1" ref="A26" ca="1">SUM((TRIM(MID(SUBSTITUTE(C26,".",REPT(" ",256)),(ROW(INDIRECT("1:"&amp;LEN(C26)-LEN(SUBSTITUTE(C26,".",""))+1))-1)*256+1,256)))*(10^((10-ROW(INDIRECT("1:"&amp;LEN(C26)-LEN(SUBSTITUTE(C26,".",""))+1)))*2)))</f>
        <v>2.11E+18</v>
      </c>
      <c r="B26" s="124" t="s">
        <v>3179</v>
      </c>
      <c r="C26" s="124" t="s">
        <v>2885</v>
      </c>
      <c r="E26" s="124" t="s">
        <v>1844</v>
      </c>
      <c r="F26" s="124" t="s">
        <v>377</v>
      </c>
      <c r="H26" s="124" t="s">
        <v>2508</v>
      </c>
      <c r="I26" s="124" t="str">
        <f t="shared" si="1"/>
        <v/>
      </c>
      <c r="J26" s="227" t="str">
        <f>IF(OR(PartCM[[#This Row],[Format (hide)]]="HEAD",PartCM[[#This Row],[Format (hide)]]="LIST"),"BLANK CELL","")</f>
        <v/>
      </c>
      <c r="K26" s="227" t="str">
        <f>IF(OR(PartCM[[#This Row],[Format (hide)]]="HEAD",PartCM[[#This Row],[Format (hide)]]="LIST"),"BLANK CELL","")</f>
        <v/>
      </c>
      <c r="L26" s="227" t="str">
        <f>IF(OR(PartCM[[#This Row],[Format (hide)]]="HEAD",PartCM[[#This Row],[Format (hide)]]="LIST"),"BLANK CELL","")</f>
        <v/>
      </c>
      <c r="M26" s="124" t="str">
        <f>IF(OR(PartCM[[#This Row],[Format (hide)]]="HEAD",PartCM[[#This Row],[Format (hide)]]="LIST"),"BLANK CELL","")</f>
        <v/>
      </c>
      <c r="N26" s="124" t="str">
        <f>IF(OR(PartCM[[#This Row],[Format (hide)]]="HEAD",PartCM[[#This Row],[Format (hide)]]="LIST"),"BLANK CELL","")</f>
        <v/>
      </c>
      <c r="O26" s="124" t="str">
        <f>IF(OR(PartCM[[#This Row],[Format (hide)]]="HEAD",PartCM[[#This Row],[Format (hide)]]="LIST"),"BLANK CELL","")</f>
        <v/>
      </c>
      <c r="P26" s="124" t="str">
        <f>IF(OR(PartCM[[#This Row],[Format (hide)]]="HEAD",PartCM[[#This Row],[Format (hide)]]="LIST"),"BLANK CELL","")</f>
        <v/>
      </c>
      <c r="Q26" s="130" t="str">
        <f>IF(OR(PartCM[[#This Row],[Format (hide)]]="HEAD",PartCM[[#This Row],[Format (hide)]]="LIST"),"BLANK CELL","")</f>
        <v/>
      </c>
    </row>
    <row r="27" spans="1:17" x14ac:dyDescent="0.3">
      <c r="A27" s="128">
        <f t="array" aca="1" ref="A27" ca="1">SUM((TRIM(MID(SUBSTITUTE(C27,".",REPT(" ",256)),(ROW(INDIRECT("1:"&amp;LEN(C27)-LEN(SUBSTITUTE(C27,".",""))+1))-1)*256+1,256)))*(10^((10-ROW(INDIRECT("1:"&amp;LEN(C27)-LEN(SUBSTITUTE(C27,".",""))+1)))*2)))</f>
        <v>3E+18</v>
      </c>
      <c r="B27" s="124" t="s">
        <v>3179</v>
      </c>
      <c r="C27" s="124">
        <v>3</v>
      </c>
      <c r="D27" s="124" t="s">
        <v>1406</v>
      </c>
      <c r="E27" s="129" t="s">
        <v>1845</v>
      </c>
      <c r="F27" s="129" t="s">
        <v>11</v>
      </c>
      <c r="G27" s="124" t="str">
        <f>IF(OR(PartCM[[#This Row],[Format (hide)]]="HEAD",PartCM[[#This Row],[Format (hide)]]="LIST"),"BLANK CELL","")</f>
        <v>BLANK CELL</v>
      </c>
      <c r="H27" s="124" t="str">
        <f>IF(OR(PartCM[[#This Row],[Format (hide)]]="HEAD",PartCM[[#This Row],[Format (hide)]]="LIST"),"BLANK CELL","")</f>
        <v>BLANK CELL</v>
      </c>
      <c r="I27" s="124" t="str">
        <f>IF(OR(PartCM[[#This Row],[Format (hide)]]="HEAD",PartCM[[#This Row],[Format (hide)]]="LIST"),"BLANK CELL","")</f>
        <v>BLANK CELL</v>
      </c>
      <c r="J27" s="124" t="str">
        <f>IF(OR(PartCM[[#This Row],[Format (hide)]]="HEAD",PartCM[[#This Row],[Format (hide)]]="LIST"),"BLANK CELL","")</f>
        <v>BLANK CELL</v>
      </c>
      <c r="K27" s="124" t="str">
        <f>IF(OR(PartCM[[#This Row],[Format (hide)]]="HEAD",PartCM[[#This Row],[Format (hide)]]="LIST"),"BLANK CELL","")</f>
        <v>BLANK CELL</v>
      </c>
      <c r="L27" s="124" t="str">
        <f>IF(OR(PartCM[[#This Row],[Format (hide)]]="HEAD",PartCM[[#This Row],[Format (hide)]]="LIST"),"BLANK CELL","")</f>
        <v>BLANK CELL</v>
      </c>
      <c r="M27" s="124" t="str">
        <f>IF(OR(PartCM[[#This Row],[Format (hide)]]="HEAD",PartCM[[#This Row],[Format (hide)]]="LIST"),"BLANK CELL","")</f>
        <v>BLANK CELL</v>
      </c>
      <c r="N27" s="124" t="str">
        <f>IF(OR(PartCM[[#This Row],[Format (hide)]]="HEAD",PartCM[[#This Row],[Format (hide)]]="LIST"),"BLANK CELL","")</f>
        <v>BLANK CELL</v>
      </c>
      <c r="O27" s="124" t="str">
        <f>IF(OR(PartCM[[#This Row],[Format (hide)]]="HEAD",PartCM[[#This Row],[Format (hide)]]="LIST"),"BLANK CELL","")</f>
        <v>BLANK CELL</v>
      </c>
      <c r="P27" s="124" t="str">
        <f>IF(OR(PartCM[[#This Row],[Format (hide)]]="HEAD",PartCM[[#This Row],[Format (hide)]]="LIST"),"BLANK CELL","")</f>
        <v>BLANK CELL</v>
      </c>
      <c r="Q27" s="130" t="str">
        <f>IF(OR(PartCM[[#This Row],[Format (hide)]]="HEAD",PartCM[[#This Row],[Format (hide)]]="LIST"),"BLANK CELL","")</f>
        <v>BLANK CELL</v>
      </c>
    </row>
    <row r="28" spans="1:17" ht="28.5" x14ac:dyDescent="0.3">
      <c r="A28" s="128">
        <f t="array" aca="1" ref="A28" ca="1">SUM((TRIM(MID(SUBSTITUTE(C28,".",REPT(" ",256)),(ROW(INDIRECT("1:"&amp;LEN(C28)-LEN(SUBSTITUTE(C28,".",""))+1))-1)*256+1,256)))*(10^((10-ROW(INDIRECT("1:"&amp;LEN(C28)-LEN(SUBSTITUTE(C28,".",""))+1)))*2)))</f>
        <v>3.01E+18</v>
      </c>
      <c r="B28" s="124" t="s">
        <v>3179</v>
      </c>
      <c r="C28" s="124" t="s">
        <v>2896</v>
      </c>
      <c r="D28" s="124" t="s">
        <v>1406</v>
      </c>
      <c r="E28" s="129" t="s">
        <v>1846</v>
      </c>
      <c r="F28" s="129" t="s">
        <v>224</v>
      </c>
      <c r="G28" s="124" t="str">
        <f>IF(OR(PartCM[[#This Row],[Format (hide)]]="HEAD",PartCM[[#This Row],[Format (hide)]]="LIST"),"BLANK CELL","")</f>
        <v>BLANK CELL</v>
      </c>
      <c r="H28" s="124" t="str">
        <f>IF(OR(PartCM[[#This Row],[Format (hide)]]="HEAD",PartCM[[#This Row],[Format (hide)]]="LIST"),"BLANK CELL","")</f>
        <v>BLANK CELL</v>
      </c>
      <c r="I28" s="124" t="str">
        <f>IF(OR(PartCM[[#This Row],[Format (hide)]]="HEAD",PartCM[[#This Row],[Format (hide)]]="LIST"),"BLANK CELL","")</f>
        <v>BLANK CELL</v>
      </c>
      <c r="J28" s="124" t="str">
        <f>IF(OR(PartCM[[#This Row],[Format (hide)]]="HEAD",PartCM[[#This Row],[Format (hide)]]="LIST"),"BLANK CELL","")</f>
        <v>BLANK CELL</v>
      </c>
      <c r="K28" s="124" t="str">
        <f>IF(OR(PartCM[[#This Row],[Format (hide)]]="HEAD",PartCM[[#This Row],[Format (hide)]]="LIST"),"BLANK CELL","")</f>
        <v>BLANK CELL</v>
      </c>
      <c r="L28" s="124" t="str">
        <f>IF(OR(PartCM[[#This Row],[Format (hide)]]="HEAD",PartCM[[#This Row],[Format (hide)]]="LIST"),"BLANK CELL","")</f>
        <v>BLANK CELL</v>
      </c>
      <c r="M28" s="124" t="str">
        <f>IF(OR(PartCM[[#This Row],[Format (hide)]]="HEAD",PartCM[[#This Row],[Format (hide)]]="LIST"),"BLANK CELL","")</f>
        <v>BLANK CELL</v>
      </c>
      <c r="N28" s="124" t="str">
        <f>IF(OR(PartCM[[#This Row],[Format (hide)]]="HEAD",PartCM[[#This Row],[Format (hide)]]="LIST"),"BLANK CELL","")</f>
        <v>BLANK CELL</v>
      </c>
      <c r="O28" s="124" t="str">
        <f>IF(OR(PartCM[[#This Row],[Format (hide)]]="HEAD",PartCM[[#This Row],[Format (hide)]]="LIST"),"BLANK CELL","")</f>
        <v>BLANK CELL</v>
      </c>
      <c r="P28" s="124" t="str">
        <f>IF(OR(PartCM[[#This Row],[Format (hide)]]="HEAD",PartCM[[#This Row],[Format (hide)]]="LIST"),"BLANK CELL","")</f>
        <v>BLANK CELL</v>
      </c>
      <c r="Q28" s="130" t="str">
        <f>IF(OR(PartCM[[#This Row],[Format (hide)]]="HEAD",PartCM[[#This Row],[Format (hide)]]="LIST"),"BLANK CELL","")</f>
        <v>BLANK CELL</v>
      </c>
    </row>
    <row r="29" spans="1:17" ht="115.5" x14ac:dyDescent="0.3">
      <c r="A29" s="128">
        <f t="array" aca="1" ref="A29" ca="1">SUM((TRIM(MID(SUBSTITUTE(C29,".",REPT(" ",256)),(ROW(INDIRECT("1:"&amp;LEN(C29)-LEN(SUBSTITUTE(C29,".",""))+1))-1)*256+1,256)))*(10^((10-ROW(INDIRECT("1:"&amp;LEN(C29)-LEN(SUBSTITUTE(C29,".",""))+1)))*2)))</f>
        <v>3.0101E+18</v>
      </c>
      <c r="B29" s="124" t="s">
        <v>3179</v>
      </c>
      <c r="C29" s="124" t="s">
        <v>2897</v>
      </c>
      <c r="E29" s="124" t="s">
        <v>1847</v>
      </c>
      <c r="F29" s="124" t="s">
        <v>1848</v>
      </c>
      <c r="H29" s="124" t="s">
        <v>2508</v>
      </c>
      <c r="I29" s="124" t="str">
        <f>IF($I$1="Yes","Compliant","")</f>
        <v/>
      </c>
      <c r="J29" s="227" t="str">
        <f>IF(OR(PartCM[[#This Row],[Format (hide)]]="HEAD",PartCM[[#This Row],[Format (hide)]]="LIST"),"BLANK CELL","")</f>
        <v/>
      </c>
      <c r="K29" s="227" t="str">
        <f>IF(OR(PartCM[[#This Row],[Format (hide)]]="HEAD",PartCM[[#This Row],[Format (hide)]]="LIST"),"BLANK CELL","")</f>
        <v/>
      </c>
      <c r="L29" s="227" t="str">
        <f>IF(OR(PartCM[[#This Row],[Format (hide)]]="HEAD",PartCM[[#This Row],[Format (hide)]]="LIST"),"BLANK CELL","")</f>
        <v/>
      </c>
      <c r="M29" s="124" t="str">
        <f>IF(OR(PartCM[[#This Row],[Format (hide)]]="HEAD",PartCM[[#This Row],[Format (hide)]]="LIST"),"BLANK CELL","")</f>
        <v/>
      </c>
      <c r="N29" s="124" t="str">
        <f>IF(OR(PartCM[[#This Row],[Format (hide)]]="HEAD",PartCM[[#This Row],[Format (hide)]]="LIST"),"BLANK CELL","")</f>
        <v/>
      </c>
      <c r="O29" s="124" t="str">
        <f>IF(OR(PartCM[[#This Row],[Format (hide)]]="HEAD",PartCM[[#This Row],[Format (hide)]]="LIST"),"BLANK CELL","")</f>
        <v/>
      </c>
      <c r="P29" s="124" t="str">
        <f>IF(OR(PartCM[[#This Row],[Format (hide)]]="HEAD",PartCM[[#This Row],[Format (hide)]]="LIST"),"BLANK CELL","")</f>
        <v/>
      </c>
      <c r="Q29" s="130" t="str">
        <f>IF(OR(PartCM[[#This Row],[Format (hide)]]="HEAD",PartCM[[#This Row],[Format (hide)]]="LIST"),"BLANK CELL","")</f>
        <v/>
      </c>
    </row>
    <row r="30" spans="1:17" ht="66" x14ac:dyDescent="0.3">
      <c r="A30" s="128">
        <f t="array" aca="1" ref="A30" ca="1">SUM((TRIM(MID(SUBSTITUTE(C30,".",REPT(" ",256)),(ROW(INDIRECT("1:"&amp;LEN(C30)-LEN(SUBSTITUTE(C30,".",""))+1))-1)*256+1,256)))*(10^((10-ROW(INDIRECT("1:"&amp;LEN(C30)-LEN(SUBSTITUTE(C30,".",""))+1)))*2)))</f>
        <v>3.0102E+18</v>
      </c>
      <c r="B30" s="124" t="s">
        <v>3179</v>
      </c>
      <c r="C30" s="124" t="s">
        <v>2898</v>
      </c>
      <c r="D30" s="124" t="s">
        <v>557</v>
      </c>
      <c r="E30" s="124" t="s">
        <v>1849</v>
      </c>
      <c r="F30" s="124" t="s">
        <v>225</v>
      </c>
      <c r="G30" s="124" t="str">
        <f>IF(OR(PartCM[[#This Row],[Format (hide)]]="HEAD",PartCM[[#This Row],[Format (hide)]]="LIST"),"BLANK CELL","")</f>
        <v>BLANK CELL</v>
      </c>
      <c r="H30" s="124" t="str">
        <f>IF(OR(PartCM[[#This Row],[Format (hide)]]="HEAD",PartCM[[#This Row],[Format (hide)]]="LIST"),"BLANK CELL","")</f>
        <v>BLANK CELL</v>
      </c>
      <c r="I30" s="124" t="str">
        <f>IF(OR(PartCM[[#This Row],[Format (hide)]]="HEAD",PartCM[[#This Row],[Format (hide)]]="LIST"),"BLANK CELL","")</f>
        <v>BLANK CELL</v>
      </c>
      <c r="J30" s="124" t="str">
        <f>IF(OR(PartCM[[#This Row],[Format (hide)]]="HEAD",PartCM[[#This Row],[Format (hide)]]="LIST"),"BLANK CELL","")</f>
        <v>BLANK CELL</v>
      </c>
      <c r="K30" s="124" t="str">
        <f>IF(OR(PartCM[[#This Row],[Format (hide)]]="HEAD",PartCM[[#This Row],[Format (hide)]]="LIST"),"BLANK CELL","")</f>
        <v>BLANK CELL</v>
      </c>
      <c r="L30" s="124" t="str">
        <f>IF(OR(PartCM[[#This Row],[Format (hide)]]="HEAD",PartCM[[#This Row],[Format (hide)]]="LIST"),"BLANK CELL","")</f>
        <v>BLANK CELL</v>
      </c>
      <c r="M30" s="124" t="str">
        <f>IF(OR(PartCM[[#This Row],[Format (hide)]]="HEAD",PartCM[[#This Row],[Format (hide)]]="LIST"),"BLANK CELL","")</f>
        <v>BLANK CELL</v>
      </c>
      <c r="N30" s="124" t="str">
        <f>IF(OR(PartCM[[#This Row],[Format (hide)]]="HEAD",PartCM[[#This Row],[Format (hide)]]="LIST"),"BLANK CELL","")</f>
        <v>BLANK CELL</v>
      </c>
      <c r="O30" s="124" t="str">
        <f>IF(OR(PartCM[[#This Row],[Format (hide)]]="HEAD",PartCM[[#This Row],[Format (hide)]]="LIST"),"BLANK CELL","")</f>
        <v>BLANK CELL</v>
      </c>
      <c r="P30" s="124" t="str">
        <f>IF(OR(PartCM[[#This Row],[Format (hide)]]="HEAD",PartCM[[#This Row],[Format (hide)]]="LIST"),"BLANK CELL","")</f>
        <v>BLANK CELL</v>
      </c>
      <c r="Q30" s="130" t="str">
        <f>IF(OR(PartCM[[#This Row],[Format (hide)]]="HEAD",PartCM[[#This Row],[Format (hide)]]="LIST"),"BLANK CELL","")</f>
        <v>BLANK CELL</v>
      </c>
    </row>
    <row r="31" spans="1:17" ht="66" x14ac:dyDescent="0.3">
      <c r="A31" s="128">
        <f t="array" aca="1" ref="A31" ca="1">SUM((TRIM(MID(SUBSTITUTE(C31,".",REPT(" ",256)),(ROW(INDIRECT("1:"&amp;LEN(C31)-LEN(SUBSTITUTE(C31,".",""))+1))-1)*256+1,256)))*(10^((10-ROW(INDIRECT("1:"&amp;LEN(C31)-LEN(SUBSTITUTE(C31,".",""))+1)))*2)))</f>
        <v>3.010201E+18</v>
      </c>
      <c r="B31" s="124" t="s">
        <v>3179</v>
      </c>
      <c r="C31" s="124" t="s">
        <v>3185</v>
      </c>
      <c r="E31" s="124" t="s">
        <v>1850</v>
      </c>
      <c r="F31" s="124" t="s">
        <v>226</v>
      </c>
      <c r="H31" s="124" t="s">
        <v>2508</v>
      </c>
      <c r="I31" s="124" t="str">
        <f t="shared" ref="I31:I42" si="2">IF($I$1="Yes","Compliant","")</f>
        <v/>
      </c>
      <c r="J31" s="227" t="str">
        <f>IF(OR(PartCM[[#This Row],[Format (hide)]]="HEAD",PartCM[[#This Row],[Format (hide)]]="LIST"),"BLANK CELL","")</f>
        <v/>
      </c>
      <c r="K31" s="227" t="str">
        <f>IF(OR(PartCM[[#This Row],[Format (hide)]]="HEAD",PartCM[[#This Row],[Format (hide)]]="LIST"),"BLANK CELL","")</f>
        <v/>
      </c>
      <c r="L31" s="227" t="str">
        <f>IF(OR(PartCM[[#This Row],[Format (hide)]]="HEAD",PartCM[[#This Row],[Format (hide)]]="LIST"),"BLANK CELL","")</f>
        <v/>
      </c>
      <c r="M31" s="124" t="str">
        <f>IF(OR(PartCM[[#This Row],[Format (hide)]]="HEAD",PartCM[[#This Row],[Format (hide)]]="LIST"),"BLANK CELL","")</f>
        <v/>
      </c>
      <c r="N31" s="124" t="str">
        <f>IF(OR(PartCM[[#This Row],[Format (hide)]]="HEAD",PartCM[[#This Row],[Format (hide)]]="LIST"),"BLANK CELL","")</f>
        <v/>
      </c>
      <c r="O31" s="124" t="str">
        <f>IF(OR(PartCM[[#This Row],[Format (hide)]]="HEAD",PartCM[[#This Row],[Format (hide)]]="LIST"),"BLANK CELL","")</f>
        <v/>
      </c>
      <c r="P31" s="124" t="str">
        <f>IF(OR(PartCM[[#This Row],[Format (hide)]]="HEAD",PartCM[[#This Row],[Format (hide)]]="LIST"),"BLANK CELL","")</f>
        <v/>
      </c>
      <c r="Q31" s="130" t="str">
        <f>IF(OR(PartCM[[#This Row],[Format (hide)]]="HEAD",PartCM[[#This Row],[Format (hide)]]="LIST"),"BLANK CELL","")</f>
        <v/>
      </c>
    </row>
    <row r="32" spans="1:17" ht="66" x14ac:dyDescent="0.3">
      <c r="A32" s="128">
        <f t="array" aca="1" ref="A32" ca="1">SUM((TRIM(MID(SUBSTITUTE(C32,".",REPT(" ",256)),(ROW(INDIRECT("1:"&amp;LEN(C32)-LEN(SUBSTITUTE(C32,".",""))+1))-1)*256+1,256)))*(10^((10-ROW(INDIRECT("1:"&amp;LEN(C32)-LEN(SUBSTITUTE(C32,".",""))+1)))*2)))</f>
        <v>3.010202E+18</v>
      </c>
      <c r="B32" s="124" t="s">
        <v>3179</v>
      </c>
      <c r="C32" s="124" t="s">
        <v>3186</v>
      </c>
      <c r="E32" s="124" t="s">
        <v>1851</v>
      </c>
      <c r="F32" s="124" t="s">
        <v>227</v>
      </c>
      <c r="H32" s="124" t="s">
        <v>2508</v>
      </c>
      <c r="I32" s="124" t="str">
        <f t="shared" si="2"/>
        <v/>
      </c>
      <c r="J32" s="227" t="str">
        <f>IF(OR(PartCM[[#This Row],[Format (hide)]]="HEAD",PartCM[[#This Row],[Format (hide)]]="LIST"),"BLANK CELL","")</f>
        <v/>
      </c>
      <c r="K32" s="227" t="str">
        <f>IF(OR(PartCM[[#This Row],[Format (hide)]]="HEAD",PartCM[[#This Row],[Format (hide)]]="LIST"),"BLANK CELL","")</f>
        <v/>
      </c>
      <c r="L32" s="227" t="str">
        <f>IF(OR(PartCM[[#This Row],[Format (hide)]]="HEAD",PartCM[[#This Row],[Format (hide)]]="LIST"),"BLANK CELL","")</f>
        <v/>
      </c>
      <c r="M32" s="124" t="str">
        <f>IF(OR(PartCM[[#This Row],[Format (hide)]]="HEAD",PartCM[[#This Row],[Format (hide)]]="LIST"),"BLANK CELL","")</f>
        <v/>
      </c>
      <c r="N32" s="124" t="str">
        <f>IF(OR(PartCM[[#This Row],[Format (hide)]]="HEAD",PartCM[[#This Row],[Format (hide)]]="LIST"),"BLANK CELL","")</f>
        <v/>
      </c>
      <c r="O32" s="124" t="str">
        <f>IF(OR(PartCM[[#This Row],[Format (hide)]]="HEAD",PartCM[[#This Row],[Format (hide)]]="LIST"),"BLANK CELL","")</f>
        <v/>
      </c>
      <c r="P32" s="124" t="str">
        <f>IF(OR(PartCM[[#This Row],[Format (hide)]]="HEAD",PartCM[[#This Row],[Format (hide)]]="LIST"),"BLANK CELL","")</f>
        <v/>
      </c>
      <c r="Q32" s="130" t="str">
        <f>IF(OR(PartCM[[#This Row],[Format (hide)]]="HEAD",PartCM[[#This Row],[Format (hide)]]="LIST"),"BLANK CELL","")</f>
        <v/>
      </c>
    </row>
    <row r="33" spans="1:17" ht="66" x14ac:dyDescent="0.3">
      <c r="A33" s="128">
        <f t="array" aca="1" ref="A33" ca="1">SUM((TRIM(MID(SUBSTITUTE(C33,".",REPT(" ",256)),(ROW(INDIRECT("1:"&amp;LEN(C33)-LEN(SUBSTITUTE(C33,".",""))+1))-1)*256+1,256)))*(10^((10-ROW(INDIRECT("1:"&amp;LEN(C33)-LEN(SUBSTITUTE(C33,".",""))+1)))*2)))</f>
        <v>3.010203E+18</v>
      </c>
      <c r="B33" s="124" t="s">
        <v>3179</v>
      </c>
      <c r="C33" s="124" t="s">
        <v>3187</v>
      </c>
      <c r="E33" s="124" t="s">
        <v>1852</v>
      </c>
      <c r="F33" s="124" t="s">
        <v>228</v>
      </c>
      <c r="H33" s="124" t="s">
        <v>2508</v>
      </c>
      <c r="I33" s="124" t="str">
        <f t="shared" si="2"/>
        <v/>
      </c>
      <c r="J33" s="227" t="str">
        <f>IF(OR(PartCM[[#This Row],[Format (hide)]]="HEAD",PartCM[[#This Row],[Format (hide)]]="LIST"),"BLANK CELL","")</f>
        <v/>
      </c>
      <c r="K33" s="227" t="str">
        <f>IF(OR(PartCM[[#This Row],[Format (hide)]]="HEAD",PartCM[[#This Row],[Format (hide)]]="LIST"),"BLANK CELL","")</f>
        <v/>
      </c>
      <c r="L33" s="227" t="str">
        <f>IF(OR(PartCM[[#This Row],[Format (hide)]]="HEAD",PartCM[[#This Row],[Format (hide)]]="LIST"),"BLANK CELL","")</f>
        <v/>
      </c>
      <c r="M33" s="124" t="str">
        <f>IF(OR(PartCM[[#This Row],[Format (hide)]]="HEAD",PartCM[[#This Row],[Format (hide)]]="LIST"),"BLANK CELL","")</f>
        <v/>
      </c>
      <c r="N33" s="124" t="str">
        <f>IF(OR(PartCM[[#This Row],[Format (hide)]]="HEAD",PartCM[[#This Row],[Format (hide)]]="LIST"),"BLANK CELL","")</f>
        <v/>
      </c>
      <c r="O33" s="124" t="str">
        <f>IF(OR(PartCM[[#This Row],[Format (hide)]]="HEAD",PartCM[[#This Row],[Format (hide)]]="LIST"),"BLANK CELL","")</f>
        <v/>
      </c>
      <c r="P33" s="124" t="str">
        <f>IF(OR(PartCM[[#This Row],[Format (hide)]]="HEAD",PartCM[[#This Row],[Format (hide)]]="LIST"),"BLANK CELL","")</f>
        <v/>
      </c>
      <c r="Q33" s="130" t="str">
        <f>IF(OR(PartCM[[#This Row],[Format (hide)]]="HEAD",PartCM[[#This Row],[Format (hide)]]="LIST"),"BLANK CELL","")</f>
        <v/>
      </c>
    </row>
    <row r="34" spans="1:17" ht="66" x14ac:dyDescent="0.3">
      <c r="A34" s="128">
        <f t="array" aca="1" ref="A34" ca="1">SUM((TRIM(MID(SUBSTITUTE(C34,".",REPT(" ",256)),(ROW(INDIRECT("1:"&amp;LEN(C34)-LEN(SUBSTITUTE(C34,".",""))+1))-1)*256+1,256)))*(10^((10-ROW(INDIRECT("1:"&amp;LEN(C34)-LEN(SUBSTITUTE(C34,".",""))+1)))*2)))</f>
        <v>3.010204E+18</v>
      </c>
      <c r="B34" s="124" t="s">
        <v>3179</v>
      </c>
      <c r="C34" s="124" t="s">
        <v>3188</v>
      </c>
      <c r="E34" s="124" t="s">
        <v>1853</v>
      </c>
      <c r="F34" s="124" t="s">
        <v>229</v>
      </c>
      <c r="H34" s="124" t="s">
        <v>2508</v>
      </c>
      <c r="I34" s="124" t="str">
        <f t="shared" si="2"/>
        <v/>
      </c>
      <c r="J34" s="227" t="str">
        <f>IF(OR(PartCM[[#This Row],[Format (hide)]]="HEAD",PartCM[[#This Row],[Format (hide)]]="LIST"),"BLANK CELL","")</f>
        <v/>
      </c>
      <c r="K34" s="227" t="str">
        <f>IF(OR(PartCM[[#This Row],[Format (hide)]]="HEAD",PartCM[[#This Row],[Format (hide)]]="LIST"),"BLANK CELL","")</f>
        <v/>
      </c>
      <c r="L34" s="227" t="str">
        <f>IF(OR(PartCM[[#This Row],[Format (hide)]]="HEAD",PartCM[[#This Row],[Format (hide)]]="LIST"),"BLANK CELL","")</f>
        <v/>
      </c>
      <c r="M34" s="124" t="str">
        <f>IF(OR(PartCM[[#This Row],[Format (hide)]]="HEAD",PartCM[[#This Row],[Format (hide)]]="LIST"),"BLANK CELL","")</f>
        <v/>
      </c>
      <c r="N34" s="124" t="str">
        <f>IF(OR(PartCM[[#This Row],[Format (hide)]]="HEAD",PartCM[[#This Row],[Format (hide)]]="LIST"),"BLANK CELL","")</f>
        <v/>
      </c>
      <c r="O34" s="124" t="str">
        <f>IF(OR(PartCM[[#This Row],[Format (hide)]]="HEAD",PartCM[[#This Row],[Format (hide)]]="LIST"),"BLANK CELL","")</f>
        <v/>
      </c>
      <c r="P34" s="124" t="str">
        <f>IF(OR(PartCM[[#This Row],[Format (hide)]]="HEAD",PartCM[[#This Row],[Format (hide)]]="LIST"),"BLANK CELL","")</f>
        <v/>
      </c>
      <c r="Q34" s="130" t="str">
        <f>IF(OR(PartCM[[#This Row],[Format (hide)]]="HEAD",PartCM[[#This Row],[Format (hide)]]="LIST"),"BLANK CELL","")</f>
        <v/>
      </c>
    </row>
    <row r="35" spans="1:17" ht="66" x14ac:dyDescent="0.3">
      <c r="A35" s="128">
        <f t="array" aca="1" ref="A35" ca="1">SUM((TRIM(MID(SUBSTITUTE(C35,".",REPT(" ",256)),(ROW(INDIRECT("1:"&amp;LEN(C35)-LEN(SUBSTITUTE(C35,".",""))+1))-1)*256+1,256)))*(10^((10-ROW(INDIRECT("1:"&amp;LEN(C35)-LEN(SUBSTITUTE(C35,".",""))+1)))*2)))</f>
        <v>3.010205E+18</v>
      </c>
      <c r="B35" s="124" t="s">
        <v>3179</v>
      </c>
      <c r="C35" s="124" t="s">
        <v>3189</v>
      </c>
      <c r="E35" s="124" t="s">
        <v>1854</v>
      </c>
      <c r="F35" s="124" t="s">
        <v>230</v>
      </c>
      <c r="H35" s="124" t="s">
        <v>2508</v>
      </c>
      <c r="I35" s="124" t="str">
        <f t="shared" si="2"/>
        <v/>
      </c>
      <c r="J35" s="227" t="str">
        <f>IF(OR(PartCM[[#This Row],[Format (hide)]]="HEAD",PartCM[[#This Row],[Format (hide)]]="LIST"),"BLANK CELL","")</f>
        <v/>
      </c>
      <c r="K35" s="227" t="str">
        <f>IF(OR(PartCM[[#This Row],[Format (hide)]]="HEAD",PartCM[[#This Row],[Format (hide)]]="LIST"),"BLANK CELL","")</f>
        <v/>
      </c>
      <c r="L35" s="227" t="str">
        <f>IF(OR(PartCM[[#This Row],[Format (hide)]]="HEAD",PartCM[[#This Row],[Format (hide)]]="LIST"),"BLANK CELL","")</f>
        <v/>
      </c>
      <c r="M35" s="124" t="str">
        <f>IF(OR(PartCM[[#This Row],[Format (hide)]]="HEAD",PartCM[[#This Row],[Format (hide)]]="LIST"),"BLANK CELL","")</f>
        <v/>
      </c>
      <c r="N35" s="124" t="str">
        <f>IF(OR(PartCM[[#This Row],[Format (hide)]]="HEAD",PartCM[[#This Row],[Format (hide)]]="LIST"),"BLANK CELL","")</f>
        <v/>
      </c>
      <c r="O35" s="124" t="str">
        <f>IF(OR(PartCM[[#This Row],[Format (hide)]]="HEAD",PartCM[[#This Row],[Format (hide)]]="LIST"),"BLANK CELL","")</f>
        <v/>
      </c>
      <c r="P35" s="124" t="str">
        <f>IF(OR(PartCM[[#This Row],[Format (hide)]]="HEAD",PartCM[[#This Row],[Format (hide)]]="LIST"),"BLANK CELL","")</f>
        <v/>
      </c>
      <c r="Q35" s="130" t="str">
        <f>IF(OR(PartCM[[#This Row],[Format (hide)]]="HEAD",PartCM[[#This Row],[Format (hide)]]="LIST"),"BLANK CELL","")</f>
        <v/>
      </c>
    </row>
    <row r="36" spans="1:17" ht="66" x14ac:dyDescent="0.3">
      <c r="A36" s="128">
        <f t="array" aca="1" ref="A36" ca="1">SUM((TRIM(MID(SUBSTITUTE(C36,".",REPT(" ",256)),(ROW(INDIRECT("1:"&amp;LEN(C36)-LEN(SUBSTITUTE(C36,".",""))+1))-1)*256+1,256)))*(10^((10-ROW(INDIRECT("1:"&amp;LEN(C36)-LEN(SUBSTITUTE(C36,".",""))+1)))*2)))</f>
        <v>3.010206E+18</v>
      </c>
      <c r="B36" s="124" t="s">
        <v>3179</v>
      </c>
      <c r="C36" s="124" t="s">
        <v>3190</v>
      </c>
      <c r="E36" s="124" t="s">
        <v>1855</v>
      </c>
      <c r="F36" s="124" t="s">
        <v>231</v>
      </c>
      <c r="H36" s="124" t="s">
        <v>2508</v>
      </c>
      <c r="I36" s="124" t="str">
        <f t="shared" si="2"/>
        <v/>
      </c>
      <c r="J36" s="227" t="str">
        <f>IF(OR(PartCM[[#This Row],[Format (hide)]]="HEAD",PartCM[[#This Row],[Format (hide)]]="LIST"),"BLANK CELL","")</f>
        <v/>
      </c>
      <c r="K36" s="227" t="str">
        <f>IF(OR(PartCM[[#This Row],[Format (hide)]]="HEAD",PartCM[[#This Row],[Format (hide)]]="LIST"),"BLANK CELL","")</f>
        <v/>
      </c>
      <c r="L36" s="227" t="str">
        <f>IF(OR(PartCM[[#This Row],[Format (hide)]]="HEAD",PartCM[[#This Row],[Format (hide)]]="LIST"),"BLANK CELL","")</f>
        <v/>
      </c>
      <c r="M36" s="124" t="str">
        <f>IF(OR(PartCM[[#This Row],[Format (hide)]]="HEAD",PartCM[[#This Row],[Format (hide)]]="LIST"),"BLANK CELL","")</f>
        <v/>
      </c>
      <c r="N36" s="124" t="str">
        <f>IF(OR(PartCM[[#This Row],[Format (hide)]]="HEAD",PartCM[[#This Row],[Format (hide)]]="LIST"),"BLANK CELL","")</f>
        <v/>
      </c>
      <c r="O36" s="124" t="str">
        <f>IF(OR(PartCM[[#This Row],[Format (hide)]]="HEAD",PartCM[[#This Row],[Format (hide)]]="LIST"),"BLANK CELL","")</f>
        <v/>
      </c>
      <c r="P36" s="124" t="str">
        <f>IF(OR(PartCM[[#This Row],[Format (hide)]]="HEAD",PartCM[[#This Row],[Format (hide)]]="LIST"),"BLANK CELL","")</f>
        <v/>
      </c>
      <c r="Q36" s="130" t="str">
        <f>IF(OR(PartCM[[#This Row],[Format (hide)]]="HEAD",PartCM[[#This Row],[Format (hide)]]="LIST"),"BLANK CELL","")</f>
        <v/>
      </c>
    </row>
    <row r="37" spans="1:17" ht="66" x14ac:dyDescent="0.3">
      <c r="A37" s="128">
        <f t="array" aca="1" ref="A37" ca="1">SUM((TRIM(MID(SUBSTITUTE(C37,".",REPT(" ",256)),(ROW(INDIRECT("1:"&amp;LEN(C37)-LEN(SUBSTITUTE(C37,".",""))+1))-1)*256+1,256)))*(10^((10-ROW(INDIRECT("1:"&amp;LEN(C37)-LEN(SUBSTITUTE(C37,".",""))+1)))*2)))</f>
        <v>3.010207E+18</v>
      </c>
      <c r="B37" s="124" t="s">
        <v>3179</v>
      </c>
      <c r="C37" s="124" t="s">
        <v>3191</v>
      </c>
      <c r="E37" s="124" t="s">
        <v>1856</v>
      </c>
      <c r="F37" s="124" t="s">
        <v>232</v>
      </c>
      <c r="H37" s="124" t="s">
        <v>2508</v>
      </c>
      <c r="I37" s="124" t="str">
        <f t="shared" si="2"/>
        <v/>
      </c>
      <c r="J37" s="227" t="str">
        <f>IF(OR(PartCM[[#This Row],[Format (hide)]]="HEAD",PartCM[[#This Row],[Format (hide)]]="LIST"),"BLANK CELL","")</f>
        <v/>
      </c>
      <c r="K37" s="227" t="str">
        <f>IF(OR(PartCM[[#This Row],[Format (hide)]]="HEAD",PartCM[[#This Row],[Format (hide)]]="LIST"),"BLANK CELL","")</f>
        <v/>
      </c>
      <c r="L37" s="227" t="str">
        <f>IF(OR(PartCM[[#This Row],[Format (hide)]]="HEAD",PartCM[[#This Row],[Format (hide)]]="LIST"),"BLANK CELL","")</f>
        <v/>
      </c>
      <c r="M37" s="124" t="str">
        <f>IF(OR(PartCM[[#This Row],[Format (hide)]]="HEAD",PartCM[[#This Row],[Format (hide)]]="LIST"),"BLANK CELL","")</f>
        <v/>
      </c>
      <c r="N37" s="124" t="str">
        <f>IF(OR(PartCM[[#This Row],[Format (hide)]]="HEAD",PartCM[[#This Row],[Format (hide)]]="LIST"),"BLANK CELL","")</f>
        <v/>
      </c>
      <c r="O37" s="124" t="str">
        <f>IF(OR(PartCM[[#This Row],[Format (hide)]]="HEAD",PartCM[[#This Row],[Format (hide)]]="LIST"),"BLANK CELL","")</f>
        <v/>
      </c>
      <c r="P37" s="124" t="str">
        <f>IF(OR(PartCM[[#This Row],[Format (hide)]]="HEAD",PartCM[[#This Row],[Format (hide)]]="LIST"),"BLANK CELL","")</f>
        <v/>
      </c>
      <c r="Q37" s="130" t="str">
        <f>IF(OR(PartCM[[#This Row],[Format (hide)]]="HEAD",PartCM[[#This Row],[Format (hide)]]="LIST"),"BLANK CELL","")</f>
        <v/>
      </c>
    </row>
    <row r="38" spans="1:17" ht="82.5" x14ac:dyDescent="0.3">
      <c r="A38" s="128">
        <f t="array" aca="1" ref="A38" ca="1">SUM((TRIM(MID(SUBSTITUTE(C38,".",REPT(" ",256)),(ROW(INDIRECT("1:"&amp;LEN(C38)-LEN(SUBSTITUTE(C38,".",""))+1))-1)*256+1,256)))*(10^((10-ROW(INDIRECT("1:"&amp;LEN(C38)-LEN(SUBSTITUTE(C38,".",""))+1)))*2)))</f>
        <v>3.010208E+18</v>
      </c>
      <c r="B38" s="124" t="s">
        <v>3179</v>
      </c>
      <c r="C38" s="124" t="s">
        <v>3192</v>
      </c>
      <c r="E38" s="124" t="s">
        <v>1857</v>
      </c>
      <c r="F38" s="124" t="s">
        <v>233</v>
      </c>
      <c r="H38" s="124" t="s">
        <v>2508</v>
      </c>
      <c r="I38" s="124" t="str">
        <f t="shared" si="2"/>
        <v/>
      </c>
      <c r="J38" s="227" t="str">
        <f>IF(OR(PartCM[[#This Row],[Format (hide)]]="HEAD",PartCM[[#This Row],[Format (hide)]]="LIST"),"BLANK CELL","")</f>
        <v/>
      </c>
      <c r="K38" s="227" t="str">
        <f>IF(OR(PartCM[[#This Row],[Format (hide)]]="HEAD",PartCM[[#This Row],[Format (hide)]]="LIST"),"BLANK CELL","")</f>
        <v/>
      </c>
      <c r="L38" s="227" t="str">
        <f>IF(OR(PartCM[[#This Row],[Format (hide)]]="HEAD",PartCM[[#This Row],[Format (hide)]]="LIST"),"BLANK CELL","")</f>
        <v/>
      </c>
      <c r="M38" s="124" t="str">
        <f>IF(OR(PartCM[[#This Row],[Format (hide)]]="HEAD",PartCM[[#This Row],[Format (hide)]]="LIST"),"BLANK CELL","")</f>
        <v/>
      </c>
      <c r="N38" s="124" t="str">
        <f>IF(OR(PartCM[[#This Row],[Format (hide)]]="HEAD",PartCM[[#This Row],[Format (hide)]]="LIST"),"BLANK CELL","")</f>
        <v/>
      </c>
      <c r="O38" s="124" t="str">
        <f>IF(OR(PartCM[[#This Row],[Format (hide)]]="HEAD",PartCM[[#This Row],[Format (hide)]]="LIST"),"BLANK CELL","")</f>
        <v/>
      </c>
      <c r="P38" s="124" t="str">
        <f>IF(OR(PartCM[[#This Row],[Format (hide)]]="HEAD",PartCM[[#This Row],[Format (hide)]]="LIST"),"BLANK CELL","")</f>
        <v/>
      </c>
      <c r="Q38" s="130" t="str">
        <f>IF(OR(PartCM[[#This Row],[Format (hide)]]="HEAD",PartCM[[#This Row],[Format (hide)]]="LIST"),"BLANK CELL","")</f>
        <v/>
      </c>
    </row>
    <row r="39" spans="1:17" ht="82.5" x14ac:dyDescent="0.3">
      <c r="A39" s="128">
        <f t="array" aca="1" ref="A39" ca="1">SUM((TRIM(MID(SUBSTITUTE(C39,".",REPT(" ",256)),(ROW(INDIRECT("1:"&amp;LEN(C39)-LEN(SUBSTITUTE(C39,".",""))+1))-1)*256+1,256)))*(10^((10-ROW(INDIRECT("1:"&amp;LEN(C39)-LEN(SUBSTITUTE(C39,".",""))+1)))*2)))</f>
        <v>3.0103E+18</v>
      </c>
      <c r="B39" s="124" t="s">
        <v>3179</v>
      </c>
      <c r="C39" s="124" t="s">
        <v>2899</v>
      </c>
      <c r="E39" s="124" t="s">
        <v>1858</v>
      </c>
      <c r="F39" s="124" t="s">
        <v>1859</v>
      </c>
      <c r="H39" s="124" t="s">
        <v>2508</v>
      </c>
      <c r="I39" s="124" t="str">
        <f t="shared" si="2"/>
        <v/>
      </c>
      <c r="J39" s="227" t="str">
        <f>IF(OR(PartCM[[#This Row],[Format (hide)]]="HEAD",PartCM[[#This Row],[Format (hide)]]="LIST"),"BLANK CELL","")</f>
        <v/>
      </c>
      <c r="K39" s="227" t="str">
        <f>IF(OR(PartCM[[#This Row],[Format (hide)]]="HEAD",PartCM[[#This Row],[Format (hide)]]="LIST"),"BLANK CELL","")</f>
        <v/>
      </c>
      <c r="L39" s="227" t="str">
        <f>IF(OR(PartCM[[#This Row],[Format (hide)]]="HEAD",PartCM[[#This Row],[Format (hide)]]="LIST"),"BLANK CELL","")</f>
        <v/>
      </c>
      <c r="M39" s="124" t="str">
        <f>IF(OR(PartCM[[#This Row],[Format (hide)]]="HEAD",PartCM[[#This Row],[Format (hide)]]="LIST"),"BLANK CELL","")</f>
        <v/>
      </c>
      <c r="N39" s="124" t="str">
        <f>IF(OR(PartCM[[#This Row],[Format (hide)]]="HEAD",PartCM[[#This Row],[Format (hide)]]="LIST"),"BLANK CELL","")</f>
        <v/>
      </c>
      <c r="O39" s="124" t="str">
        <f>IF(OR(PartCM[[#This Row],[Format (hide)]]="HEAD",PartCM[[#This Row],[Format (hide)]]="LIST"),"BLANK CELL","")</f>
        <v/>
      </c>
      <c r="P39" s="124" t="str">
        <f>IF(OR(PartCM[[#This Row],[Format (hide)]]="HEAD",PartCM[[#This Row],[Format (hide)]]="LIST"),"BLANK CELL","")</f>
        <v/>
      </c>
      <c r="Q39" s="130" t="str">
        <f>IF(OR(PartCM[[#This Row],[Format (hide)]]="HEAD",PartCM[[#This Row],[Format (hide)]]="LIST"),"BLANK CELL","")</f>
        <v/>
      </c>
    </row>
    <row r="40" spans="1:17" ht="99" x14ac:dyDescent="0.3">
      <c r="A40" s="128">
        <f t="array" aca="1" ref="A40" ca="1">SUM((TRIM(MID(SUBSTITUTE(C40,".",REPT(" ",256)),(ROW(INDIRECT("1:"&amp;LEN(C40)-LEN(SUBSTITUTE(C40,".",""))+1))-1)*256+1,256)))*(10^((10-ROW(INDIRECT("1:"&amp;LEN(C40)-LEN(SUBSTITUTE(C40,".",""))+1)))*2)))</f>
        <v>3.0104E+18</v>
      </c>
      <c r="B40" s="124" t="s">
        <v>3179</v>
      </c>
      <c r="C40" s="124" t="s">
        <v>2900</v>
      </c>
      <c r="E40" s="124" t="s">
        <v>1860</v>
      </c>
      <c r="F40" s="124" t="s">
        <v>1861</v>
      </c>
      <c r="H40" s="124" t="s">
        <v>2508</v>
      </c>
      <c r="I40" s="124" t="str">
        <f t="shared" si="2"/>
        <v/>
      </c>
      <c r="J40" s="227" t="str">
        <f>IF(OR(PartCM[[#This Row],[Format (hide)]]="HEAD",PartCM[[#This Row],[Format (hide)]]="LIST"),"BLANK CELL","")</f>
        <v/>
      </c>
      <c r="K40" s="227" t="str">
        <f>IF(OR(PartCM[[#This Row],[Format (hide)]]="HEAD",PartCM[[#This Row],[Format (hide)]]="LIST"),"BLANK CELL","")</f>
        <v/>
      </c>
      <c r="L40" s="227" t="str">
        <f>IF(OR(PartCM[[#This Row],[Format (hide)]]="HEAD",PartCM[[#This Row],[Format (hide)]]="LIST"),"BLANK CELL","")</f>
        <v/>
      </c>
      <c r="M40" s="124" t="str">
        <f>IF(OR(PartCM[[#This Row],[Format (hide)]]="HEAD",PartCM[[#This Row],[Format (hide)]]="LIST"),"BLANK CELL","")</f>
        <v/>
      </c>
      <c r="N40" s="124" t="str">
        <f>IF(OR(PartCM[[#This Row],[Format (hide)]]="HEAD",PartCM[[#This Row],[Format (hide)]]="LIST"),"BLANK CELL","")</f>
        <v/>
      </c>
      <c r="O40" s="124" t="str">
        <f>IF(OR(PartCM[[#This Row],[Format (hide)]]="HEAD",PartCM[[#This Row],[Format (hide)]]="LIST"),"BLANK CELL","")</f>
        <v/>
      </c>
      <c r="P40" s="124" t="str">
        <f>IF(OR(PartCM[[#This Row],[Format (hide)]]="HEAD",PartCM[[#This Row],[Format (hide)]]="LIST"),"BLANK CELL","")</f>
        <v/>
      </c>
      <c r="Q40" s="130" t="str">
        <f>IF(OR(PartCM[[#This Row],[Format (hide)]]="HEAD",PartCM[[#This Row],[Format (hide)]]="LIST"),"BLANK CELL","")</f>
        <v/>
      </c>
    </row>
    <row r="41" spans="1:17" ht="99" x14ac:dyDescent="0.3">
      <c r="A41" s="128">
        <f t="array" aca="1" ref="A41" ca="1">SUM((TRIM(MID(SUBSTITUTE(C41,".",REPT(" ",256)),(ROW(INDIRECT("1:"&amp;LEN(C41)-LEN(SUBSTITUTE(C41,".",""))+1))-1)*256+1,256)))*(10^((10-ROW(INDIRECT("1:"&amp;LEN(C41)-LEN(SUBSTITUTE(C41,".",""))+1)))*2)))</f>
        <v>3.0105E+18</v>
      </c>
      <c r="B41" s="124" t="s">
        <v>3179</v>
      </c>
      <c r="C41" s="124" t="s">
        <v>2901</v>
      </c>
      <c r="E41" s="124" t="s">
        <v>1862</v>
      </c>
      <c r="F41" s="124" t="s">
        <v>1863</v>
      </c>
      <c r="H41" s="124" t="s">
        <v>2508</v>
      </c>
      <c r="I41" s="124" t="str">
        <f t="shared" si="2"/>
        <v/>
      </c>
      <c r="J41" s="227" t="str">
        <f>IF(OR(PartCM[[#This Row],[Format (hide)]]="HEAD",PartCM[[#This Row],[Format (hide)]]="LIST"),"BLANK CELL","")</f>
        <v/>
      </c>
      <c r="K41" s="227" t="str">
        <f>IF(OR(PartCM[[#This Row],[Format (hide)]]="HEAD",PartCM[[#This Row],[Format (hide)]]="LIST"),"BLANK CELL","")</f>
        <v/>
      </c>
      <c r="L41" s="227" t="str">
        <f>IF(OR(PartCM[[#This Row],[Format (hide)]]="HEAD",PartCM[[#This Row],[Format (hide)]]="LIST"),"BLANK CELL","")</f>
        <v/>
      </c>
      <c r="M41" s="124" t="str">
        <f>IF(OR(PartCM[[#This Row],[Format (hide)]]="HEAD",PartCM[[#This Row],[Format (hide)]]="LIST"),"BLANK CELL","")</f>
        <v/>
      </c>
      <c r="N41" s="124" t="str">
        <f>IF(OR(PartCM[[#This Row],[Format (hide)]]="HEAD",PartCM[[#This Row],[Format (hide)]]="LIST"),"BLANK CELL","")</f>
        <v/>
      </c>
      <c r="O41" s="124" t="str">
        <f>IF(OR(PartCM[[#This Row],[Format (hide)]]="HEAD",PartCM[[#This Row],[Format (hide)]]="LIST"),"BLANK CELL","")</f>
        <v/>
      </c>
      <c r="P41" s="124" t="str">
        <f>IF(OR(PartCM[[#This Row],[Format (hide)]]="HEAD",PartCM[[#This Row],[Format (hide)]]="LIST"),"BLANK CELL","")</f>
        <v/>
      </c>
      <c r="Q41" s="130" t="str">
        <f>IF(OR(PartCM[[#This Row],[Format (hide)]]="HEAD",PartCM[[#This Row],[Format (hide)]]="LIST"),"BLANK CELL","")</f>
        <v/>
      </c>
    </row>
    <row r="42" spans="1:17" ht="66" x14ac:dyDescent="0.3">
      <c r="A42" s="128">
        <f t="array" aca="1" ref="A42" ca="1">SUM((TRIM(MID(SUBSTITUTE(C42,".",REPT(" ",256)),(ROW(INDIRECT("1:"&amp;LEN(C42)-LEN(SUBSTITUTE(C42,".",""))+1))-1)*256+1,256)))*(10^((10-ROW(INDIRECT("1:"&amp;LEN(C42)-LEN(SUBSTITUTE(C42,".",""))+1)))*2)))</f>
        <v>3.010501E+18</v>
      </c>
      <c r="B42" s="124" t="s">
        <v>3179</v>
      </c>
      <c r="C42" s="124" t="s">
        <v>2902</v>
      </c>
      <c r="E42" s="124" t="s">
        <v>1864</v>
      </c>
      <c r="F42" s="124" t="s">
        <v>37</v>
      </c>
      <c r="H42" s="124" t="s">
        <v>2508</v>
      </c>
      <c r="I42" s="124" t="str">
        <f t="shared" si="2"/>
        <v/>
      </c>
      <c r="J42" s="227" t="str">
        <f>IF(OR(PartCM[[#This Row],[Format (hide)]]="HEAD",PartCM[[#This Row],[Format (hide)]]="LIST"),"BLANK CELL","")</f>
        <v/>
      </c>
      <c r="K42" s="227" t="str">
        <f>IF(OR(PartCM[[#This Row],[Format (hide)]]="HEAD",PartCM[[#This Row],[Format (hide)]]="LIST"),"BLANK CELL","")</f>
        <v/>
      </c>
      <c r="L42" s="227" t="str">
        <f>IF(OR(PartCM[[#This Row],[Format (hide)]]="HEAD",PartCM[[#This Row],[Format (hide)]]="LIST"),"BLANK CELL","")</f>
        <v/>
      </c>
      <c r="M42" s="124" t="str">
        <f>IF(OR(PartCM[[#This Row],[Format (hide)]]="HEAD",PartCM[[#This Row],[Format (hide)]]="LIST"),"BLANK CELL","")</f>
        <v/>
      </c>
      <c r="N42" s="124" t="str">
        <f>IF(OR(PartCM[[#This Row],[Format (hide)]]="HEAD",PartCM[[#This Row],[Format (hide)]]="LIST"),"BLANK CELL","")</f>
        <v/>
      </c>
      <c r="O42" s="124" t="str">
        <f>IF(OR(PartCM[[#This Row],[Format (hide)]]="HEAD",PartCM[[#This Row],[Format (hide)]]="LIST"),"BLANK CELL","")</f>
        <v/>
      </c>
      <c r="P42" s="124" t="str">
        <f>IF(OR(PartCM[[#This Row],[Format (hide)]]="HEAD",PartCM[[#This Row],[Format (hide)]]="LIST"),"BLANK CELL","")</f>
        <v/>
      </c>
      <c r="Q42" s="130" t="str">
        <f>IF(OR(PartCM[[#This Row],[Format (hide)]]="HEAD",PartCM[[#This Row],[Format (hide)]]="LIST"),"BLANK CELL","")</f>
        <v/>
      </c>
    </row>
    <row r="43" spans="1:17" x14ac:dyDescent="0.3">
      <c r="A43" s="128">
        <f t="array" aca="1" ref="A43" ca="1">SUM((TRIM(MID(SUBSTITUTE(C43,".",REPT(" ",256)),(ROW(INDIRECT("1:"&amp;LEN(C43)-LEN(SUBSTITUTE(C43,".",""))+1))-1)*256+1,256)))*(10^((10-ROW(INDIRECT("1:"&amp;LEN(C43)-LEN(SUBSTITUTE(C43,".",""))+1)))*2)))</f>
        <v>3.02E+18</v>
      </c>
      <c r="B43" s="124" t="s">
        <v>3179</v>
      </c>
      <c r="C43" s="124" t="s">
        <v>2905</v>
      </c>
      <c r="D43" s="124" t="s">
        <v>1406</v>
      </c>
      <c r="E43" s="129" t="s">
        <v>1865</v>
      </c>
      <c r="F43" s="129" t="s">
        <v>234</v>
      </c>
      <c r="G43" s="124" t="str">
        <f>IF(OR(PartCM[[#This Row],[Format (hide)]]="HEAD",PartCM[[#This Row],[Format (hide)]]="LIST"),"BLANK CELL","")</f>
        <v>BLANK CELL</v>
      </c>
      <c r="H43" s="124" t="str">
        <f>IF(OR(PartCM[[#This Row],[Format (hide)]]="HEAD",PartCM[[#This Row],[Format (hide)]]="LIST"),"BLANK CELL","")</f>
        <v>BLANK CELL</v>
      </c>
      <c r="I43" s="124" t="str">
        <f>IF(OR(PartCM[[#This Row],[Format (hide)]]="HEAD",PartCM[[#This Row],[Format (hide)]]="LIST"),"BLANK CELL","")</f>
        <v>BLANK CELL</v>
      </c>
      <c r="J43" s="124" t="str">
        <f>IF(OR(PartCM[[#This Row],[Format (hide)]]="HEAD",PartCM[[#This Row],[Format (hide)]]="LIST"),"BLANK CELL","")</f>
        <v>BLANK CELL</v>
      </c>
      <c r="K43" s="124" t="str">
        <f>IF(OR(PartCM[[#This Row],[Format (hide)]]="HEAD",PartCM[[#This Row],[Format (hide)]]="LIST"),"BLANK CELL","")</f>
        <v>BLANK CELL</v>
      </c>
      <c r="L43" s="124" t="str">
        <f>IF(OR(PartCM[[#This Row],[Format (hide)]]="HEAD",PartCM[[#This Row],[Format (hide)]]="LIST"),"BLANK CELL","")</f>
        <v>BLANK CELL</v>
      </c>
      <c r="M43" s="124" t="str">
        <f>IF(OR(PartCM[[#This Row],[Format (hide)]]="HEAD",PartCM[[#This Row],[Format (hide)]]="LIST"),"BLANK CELL","")</f>
        <v>BLANK CELL</v>
      </c>
      <c r="N43" s="124" t="str">
        <f>IF(OR(PartCM[[#This Row],[Format (hide)]]="HEAD",PartCM[[#This Row],[Format (hide)]]="LIST"),"BLANK CELL","")</f>
        <v>BLANK CELL</v>
      </c>
      <c r="O43" s="124" t="str">
        <f>IF(OR(PartCM[[#This Row],[Format (hide)]]="HEAD",PartCM[[#This Row],[Format (hide)]]="LIST"),"BLANK CELL","")</f>
        <v>BLANK CELL</v>
      </c>
      <c r="P43" s="124" t="str">
        <f>IF(OR(PartCM[[#This Row],[Format (hide)]]="HEAD",PartCM[[#This Row],[Format (hide)]]="LIST"),"BLANK CELL","")</f>
        <v>BLANK CELL</v>
      </c>
      <c r="Q43" s="130" t="str">
        <f>IF(OR(PartCM[[#This Row],[Format (hide)]]="HEAD",PartCM[[#This Row],[Format (hide)]]="LIST"),"BLANK CELL","")</f>
        <v>BLANK CELL</v>
      </c>
    </row>
    <row r="44" spans="1:17" ht="181.5" x14ac:dyDescent="0.3">
      <c r="A44" s="128">
        <f t="array" aca="1" ref="A44" ca="1">SUM((TRIM(MID(SUBSTITUTE(C44,".",REPT(" ",256)),(ROW(INDIRECT("1:"&amp;LEN(C44)-LEN(SUBSTITUTE(C44,".",""))+1))-1)*256+1,256)))*(10^((10-ROW(INDIRECT("1:"&amp;LEN(C44)-LEN(SUBSTITUTE(C44,".",""))+1)))*2)))</f>
        <v>3.0201E+18</v>
      </c>
      <c r="B44" s="124" t="s">
        <v>3179</v>
      </c>
      <c r="C44" s="124" t="s">
        <v>2906</v>
      </c>
      <c r="E44" s="124" t="s">
        <v>1866</v>
      </c>
      <c r="F44" s="124" t="s">
        <v>1867</v>
      </c>
      <c r="H44" s="124" t="s">
        <v>2508</v>
      </c>
      <c r="I44" s="124" t="str">
        <f>IF($I$1="Yes","Compliant","")</f>
        <v/>
      </c>
      <c r="J44" s="227" t="str">
        <f>IF(OR(PartCM[[#This Row],[Format (hide)]]="HEAD",PartCM[[#This Row],[Format (hide)]]="LIST"),"BLANK CELL","")</f>
        <v/>
      </c>
      <c r="K44" s="227" t="str">
        <f>IF(OR(PartCM[[#This Row],[Format (hide)]]="HEAD",PartCM[[#This Row],[Format (hide)]]="LIST"),"BLANK CELL","")</f>
        <v/>
      </c>
      <c r="L44" s="227" t="str">
        <f>IF(OR(PartCM[[#This Row],[Format (hide)]]="HEAD",PartCM[[#This Row],[Format (hide)]]="LIST"),"BLANK CELL","")</f>
        <v/>
      </c>
      <c r="M44" s="124" t="str">
        <f>IF(OR(PartCM[[#This Row],[Format (hide)]]="HEAD",PartCM[[#This Row],[Format (hide)]]="LIST"),"BLANK CELL","")</f>
        <v/>
      </c>
      <c r="N44" s="124" t="str">
        <f>IF(OR(PartCM[[#This Row],[Format (hide)]]="HEAD",PartCM[[#This Row],[Format (hide)]]="LIST"),"BLANK CELL","")</f>
        <v/>
      </c>
      <c r="O44" s="124" t="str">
        <f>IF(OR(PartCM[[#This Row],[Format (hide)]]="HEAD",PartCM[[#This Row],[Format (hide)]]="LIST"),"BLANK CELL","")</f>
        <v/>
      </c>
      <c r="P44" s="124" t="str">
        <f>IF(OR(PartCM[[#This Row],[Format (hide)]]="HEAD",PartCM[[#This Row],[Format (hide)]]="LIST"),"BLANK CELL","")</f>
        <v/>
      </c>
      <c r="Q44" s="130" t="str">
        <f>IF(OR(PartCM[[#This Row],[Format (hide)]]="HEAD",PartCM[[#This Row],[Format (hide)]]="LIST"),"BLANK CELL","")</f>
        <v/>
      </c>
    </row>
    <row r="45" spans="1:17" ht="82.5" x14ac:dyDescent="0.3">
      <c r="A45" s="128">
        <f t="array" aca="1" ref="A45" ca="1">SUM((TRIM(MID(SUBSTITUTE(C45,".",REPT(" ",256)),(ROW(INDIRECT("1:"&amp;LEN(C45)-LEN(SUBSTITUTE(C45,".",""))+1))-1)*256+1,256)))*(10^((10-ROW(INDIRECT("1:"&amp;LEN(C45)-LEN(SUBSTITUTE(C45,".",""))+1)))*2)))</f>
        <v>3.0202E+18</v>
      </c>
      <c r="B45" s="124" t="s">
        <v>3179</v>
      </c>
      <c r="C45" s="124" t="s">
        <v>2909</v>
      </c>
      <c r="E45" s="124" t="s">
        <v>1868</v>
      </c>
      <c r="F45" s="124" t="s">
        <v>1869</v>
      </c>
      <c r="H45" s="124" t="s">
        <v>2508</v>
      </c>
      <c r="I45" s="124" t="str">
        <f>IF($I$1="Yes","Compliant","")</f>
        <v/>
      </c>
      <c r="J45" s="227" t="str">
        <f>IF(OR(PartCM[[#This Row],[Format (hide)]]="HEAD",PartCM[[#This Row],[Format (hide)]]="LIST"),"BLANK CELL","")</f>
        <v/>
      </c>
      <c r="K45" s="227" t="str">
        <f>IF(OR(PartCM[[#This Row],[Format (hide)]]="HEAD",PartCM[[#This Row],[Format (hide)]]="LIST"),"BLANK CELL","")</f>
        <v/>
      </c>
      <c r="L45" s="227" t="str">
        <f>IF(OR(PartCM[[#This Row],[Format (hide)]]="HEAD",PartCM[[#This Row],[Format (hide)]]="LIST"),"BLANK CELL","")</f>
        <v/>
      </c>
      <c r="M45" s="124" t="str">
        <f>IF(OR(PartCM[[#This Row],[Format (hide)]]="HEAD",PartCM[[#This Row],[Format (hide)]]="LIST"),"BLANK CELL","")</f>
        <v/>
      </c>
      <c r="N45" s="124" t="str">
        <f>IF(OR(PartCM[[#This Row],[Format (hide)]]="HEAD",PartCM[[#This Row],[Format (hide)]]="LIST"),"BLANK CELL","")</f>
        <v/>
      </c>
      <c r="O45" s="124" t="str">
        <f>IF(OR(PartCM[[#This Row],[Format (hide)]]="HEAD",PartCM[[#This Row],[Format (hide)]]="LIST"),"BLANK CELL","")</f>
        <v/>
      </c>
      <c r="P45" s="124" t="str">
        <f>IF(OR(PartCM[[#This Row],[Format (hide)]]="HEAD",PartCM[[#This Row],[Format (hide)]]="LIST"),"BLANK CELL","")</f>
        <v/>
      </c>
      <c r="Q45" s="130" t="str">
        <f>IF(OR(PartCM[[#This Row],[Format (hide)]]="HEAD",PartCM[[#This Row],[Format (hide)]]="LIST"),"BLANK CELL","")</f>
        <v/>
      </c>
    </row>
    <row r="46" spans="1:17" ht="115.5" x14ac:dyDescent="0.3">
      <c r="A46" s="128">
        <f t="array" aca="1" ref="A46" ca="1">SUM((TRIM(MID(SUBSTITUTE(C46,".",REPT(" ",256)),(ROW(INDIRECT("1:"&amp;LEN(C46)-LEN(SUBSTITUTE(C46,".",""))+1))-1)*256+1,256)))*(10^((10-ROW(INDIRECT("1:"&amp;LEN(C46)-LEN(SUBSTITUTE(C46,".",""))+1)))*2)))</f>
        <v>3.0203E+18</v>
      </c>
      <c r="B46" s="124" t="s">
        <v>3179</v>
      </c>
      <c r="C46" s="124" t="s">
        <v>3193</v>
      </c>
      <c r="E46" s="124" t="s">
        <v>1870</v>
      </c>
      <c r="F46" s="124" t="s">
        <v>1871</v>
      </c>
      <c r="H46" s="124" t="s">
        <v>2508</v>
      </c>
      <c r="I46" s="124" t="str">
        <f>IF($I$1="Yes","Compliant","")</f>
        <v/>
      </c>
      <c r="J46" s="227" t="str">
        <f>IF(OR(PartCM[[#This Row],[Format (hide)]]="HEAD",PartCM[[#This Row],[Format (hide)]]="LIST"),"BLANK CELL","")</f>
        <v/>
      </c>
      <c r="K46" s="227" t="str">
        <f>IF(OR(PartCM[[#This Row],[Format (hide)]]="HEAD",PartCM[[#This Row],[Format (hide)]]="LIST"),"BLANK CELL","")</f>
        <v/>
      </c>
      <c r="L46" s="227" t="str">
        <f>IF(OR(PartCM[[#This Row],[Format (hide)]]="HEAD",PartCM[[#This Row],[Format (hide)]]="LIST"),"BLANK CELL","")</f>
        <v/>
      </c>
      <c r="M46" s="124" t="str">
        <f>IF(OR(PartCM[[#This Row],[Format (hide)]]="HEAD",PartCM[[#This Row],[Format (hide)]]="LIST"),"BLANK CELL","")</f>
        <v/>
      </c>
      <c r="N46" s="124" t="str">
        <f>IF(OR(PartCM[[#This Row],[Format (hide)]]="HEAD",PartCM[[#This Row],[Format (hide)]]="LIST"),"BLANK CELL","")</f>
        <v/>
      </c>
      <c r="O46" s="124" t="str">
        <f>IF(OR(PartCM[[#This Row],[Format (hide)]]="HEAD",PartCM[[#This Row],[Format (hide)]]="LIST"),"BLANK CELL","")</f>
        <v/>
      </c>
      <c r="P46" s="124" t="str">
        <f>IF(OR(PartCM[[#This Row],[Format (hide)]]="HEAD",PartCM[[#This Row],[Format (hide)]]="LIST"),"BLANK CELL","")</f>
        <v/>
      </c>
      <c r="Q46" s="130" t="str">
        <f>IF(OR(PartCM[[#This Row],[Format (hide)]]="HEAD",PartCM[[#This Row],[Format (hide)]]="LIST"),"BLANK CELL","")</f>
        <v/>
      </c>
    </row>
    <row r="47" spans="1:17" ht="66" x14ac:dyDescent="0.3">
      <c r="A47" s="128">
        <f t="array" aca="1" ref="A47" ca="1">SUM((TRIM(MID(SUBSTITUTE(C47,".",REPT(" ",256)),(ROW(INDIRECT("1:"&amp;LEN(C47)-LEN(SUBSTITUTE(C47,".",""))+1))-1)*256+1,256)))*(10^((10-ROW(INDIRECT("1:"&amp;LEN(C47)-LEN(SUBSTITUTE(C47,".",""))+1)))*2)))</f>
        <v>3.020301E+18</v>
      </c>
      <c r="B47" s="124" t="s">
        <v>3179</v>
      </c>
      <c r="C47" s="124" t="s">
        <v>3194</v>
      </c>
      <c r="E47" s="124" t="s">
        <v>1872</v>
      </c>
      <c r="F47" s="124" t="s">
        <v>37</v>
      </c>
      <c r="H47" s="124" t="s">
        <v>2508</v>
      </c>
      <c r="I47" s="124" t="str">
        <f>IF($I$1="Yes","Compliant","")</f>
        <v/>
      </c>
      <c r="J47" s="227" t="str">
        <f>IF(OR(PartCM[[#This Row],[Format (hide)]]="HEAD",PartCM[[#This Row],[Format (hide)]]="LIST"),"BLANK CELL","")</f>
        <v/>
      </c>
      <c r="K47" s="227" t="str">
        <f>IF(OR(PartCM[[#This Row],[Format (hide)]]="HEAD",PartCM[[#This Row],[Format (hide)]]="LIST"),"BLANK CELL","")</f>
        <v/>
      </c>
      <c r="L47" s="227" t="str">
        <f>IF(OR(PartCM[[#This Row],[Format (hide)]]="HEAD",PartCM[[#This Row],[Format (hide)]]="LIST"),"BLANK CELL","")</f>
        <v/>
      </c>
      <c r="M47" s="124" t="str">
        <f>IF(OR(PartCM[[#This Row],[Format (hide)]]="HEAD",PartCM[[#This Row],[Format (hide)]]="LIST"),"BLANK CELL","")</f>
        <v/>
      </c>
      <c r="N47" s="124" t="str">
        <f>IF(OR(PartCM[[#This Row],[Format (hide)]]="HEAD",PartCM[[#This Row],[Format (hide)]]="LIST"),"BLANK CELL","")</f>
        <v/>
      </c>
      <c r="O47" s="124" t="str">
        <f>IF(OR(PartCM[[#This Row],[Format (hide)]]="HEAD",PartCM[[#This Row],[Format (hide)]]="LIST"),"BLANK CELL","")</f>
        <v/>
      </c>
      <c r="P47" s="124" t="str">
        <f>IF(OR(PartCM[[#This Row],[Format (hide)]]="HEAD",PartCM[[#This Row],[Format (hide)]]="LIST"),"BLANK CELL","")</f>
        <v/>
      </c>
      <c r="Q47" s="130" t="str">
        <f>IF(OR(PartCM[[#This Row],[Format (hide)]]="HEAD",PartCM[[#This Row],[Format (hide)]]="LIST"),"BLANK CELL","")</f>
        <v/>
      </c>
    </row>
    <row r="48" spans="1:17" x14ac:dyDescent="0.3">
      <c r="A48" s="128">
        <f t="array" aca="1" ref="A48" ca="1">SUM((TRIM(MID(SUBSTITUTE(C48,".",REPT(" ",256)),(ROW(INDIRECT("1:"&amp;LEN(C48)-LEN(SUBSTITUTE(C48,".",""))+1))-1)*256+1,256)))*(10^((10-ROW(INDIRECT("1:"&amp;LEN(C48)-LEN(SUBSTITUTE(C48,".",""))+1)))*2)))</f>
        <v>3.03E+18</v>
      </c>
      <c r="B48" s="124" t="s">
        <v>3179</v>
      </c>
      <c r="C48" s="124" t="s">
        <v>2911</v>
      </c>
      <c r="D48" s="124" t="s">
        <v>1406</v>
      </c>
      <c r="E48" s="129" t="s">
        <v>1873</v>
      </c>
      <c r="F48" s="129" t="s">
        <v>235</v>
      </c>
      <c r="G48" s="124" t="str">
        <f>IF(OR(PartCM[[#This Row],[Format (hide)]]="HEAD",PartCM[[#This Row],[Format (hide)]]="LIST"),"BLANK CELL","")</f>
        <v>BLANK CELL</v>
      </c>
      <c r="H48" s="124" t="str">
        <f>IF(OR(PartCM[[#This Row],[Format (hide)]]="HEAD",PartCM[[#This Row],[Format (hide)]]="LIST"),"BLANK CELL","")</f>
        <v>BLANK CELL</v>
      </c>
      <c r="I48" s="124" t="str">
        <f>IF(OR(PartCM[[#This Row],[Format (hide)]]="HEAD",PartCM[[#This Row],[Format (hide)]]="LIST"),"BLANK CELL","")</f>
        <v>BLANK CELL</v>
      </c>
      <c r="J48" s="124" t="str">
        <f>IF(OR(PartCM[[#This Row],[Format (hide)]]="HEAD",PartCM[[#This Row],[Format (hide)]]="LIST"),"BLANK CELL","")</f>
        <v>BLANK CELL</v>
      </c>
      <c r="K48" s="124" t="str">
        <f>IF(OR(PartCM[[#This Row],[Format (hide)]]="HEAD",PartCM[[#This Row],[Format (hide)]]="LIST"),"BLANK CELL","")</f>
        <v>BLANK CELL</v>
      </c>
      <c r="L48" s="124" t="str">
        <f>IF(OR(PartCM[[#This Row],[Format (hide)]]="HEAD",PartCM[[#This Row],[Format (hide)]]="LIST"),"BLANK CELL","")</f>
        <v>BLANK CELL</v>
      </c>
      <c r="M48" s="124" t="str">
        <f>IF(OR(PartCM[[#This Row],[Format (hide)]]="HEAD",PartCM[[#This Row],[Format (hide)]]="LIST"),"BLANK CELL","")</f>
        <v>BLANK CELL</v>
      </c>
      <c r="N48" s="124" t="str">
        <f>IF(OR(PartCM[[#This Row],[Format (hide)]]="HEAD",PartCM[[#This Row],[Format (hide)]]="LIST"),"BLANK CELL","")</f>
        <v>BLANK CELL</v>
      </c>
      <c r="O48" s="124" t="str">
        <f>IF(OR(PartCM[[#This Row],[Format (hide)]]="HEAD",PartCM[[#This Row],[Format (hide)]]="LIST"),"BLANK CELL","")</f>
        <v>BLANK CELL</v>
      </c>
      <c r="P48" s="124" t="str">
        <f>IF(OR(PartCM[[#This Row],[Format (hide)]]="HEAD",PartCM[[#This Row],[Format (hide)]]="LIST"),"BLANK CELL","")</f>
        <v>BLANK CELL</v>
      </c>
      <c r="Q48" s="130" t="str">
        <f>IF(OR(PartCM[[#This Row],[Format (hide)]]="HEAD",PartCM[[#This Row],[Format (hide)]]="LIST"),"BLANK CELL","")</f>
        <v>BLANK CELL</v>
      </c>
    </row>
    <row r="49" spans="1:17" ht="82.5" x14ac:dyDescent="0.3">
      <c r="A49" s="128">
        <f t="array" aca="1" ref="A49" ca="1">SUM((TRIM(MID(SUBSTITUTE(C49,".",REPT(" ",256)),(ROW(INDIRECT("1:"&amp;LEN(C49)-LEN(SUBSTITUTE(C49,".",""))+1))-1)*256+1,256)))*(10^((10-ROW(INDIRECT("1:"&amp;LEN(C49)-LEN(SUBSTITUTE(C49,".",""))+1)))*2)))</f>
        <v>3.0301E+18</v>
      </c>
      <c r="B49" s="124" t="s">
        <v>3179</v>
      </c>
      <c r="C49" s="124" t="s">
        <v>2912</v>
      </c>
      <c r="E49" s="124" t="s">
        <v>1874</v>
      </c>
      <c r="F49" s="124" t="s">
        <v>236</v>
      </c>
      <c r="H49" s="124" t="s">
        <v>2508</v>
      </c>
      <c r="I49" s="124" t="str">
        <f>IF($I$1="Yes","Compliant","")</f>
        <v/>
      </c>
      <c r="J49" s="227" t="str">
        <f>IF(OR(PartCM[[#This Row],[Format (hide)]]="HEAD",PartCM[[#This Row],[Format (hide)]]="LIST"),"BLANK CELL","")</f>
        <v/>
      </c>
      <c r="K49" s="227" t="str">
        <f>IF(OR(PartCM[[#This Row],[Format (hide)]]="HEAD",PartCM[[#This Row],[Format (hide)]]="LIST"),"BLANK CELL","")</f>
        <v/>
      </c>
      <c r="L49" s="227" t="str">
        <f>IF(OR(PartCM[[#This Row],[Format (hide)]]="HEAD",PartCM[[#This Row],[Format (hide)]]="LIST"),"BLANK CELL","")</f>
        <v/>
      </c>
      <c r="M49" s="124" t="str">
        <f>IF(OR(PartCM[[#This Row],[Format (hide)]]="HEAD",PartCM[[#This Row],[Format (hide)]]="LIST"),"BLANK CELL","")</f>
        <v/>
      </c>
      <c r="N49" s="124" t="str">
        <f>IF(OR(PartCM[[#This Row],[Format (hide)]]="HEAD",PartCM[[#This Row],[Format (hide)]]="LIST"),"BLANK CELL","")</f>
        <v/>
      </c>
      <c r="O49" s="124" t="str">
        <f>IF(OR(PartCM[[#This Row],[Format (hide)]]="HEAD",PartCM[[#This Row],[Format (hide)]]="LIST"),"BLANK CELL","")</f>
        <v/>
      </c>
      <c r="P49" s="124" t="str">
        <f>IF(OR(PartCM[[#This Row],[Format (hide)]]="HEAD",PartCM[[#This Row],[Format (hide)]]="LIST"),"BLANK CELL","")</f>
        <v/>
      </c>
      <c r="Q49" s="130" t="str">
        <f>IF(OR(PartCM[[#This Row],[Format (hide)]]="HEAD",PartCM[[#This Row],[Format (hide)]]="LIST"),"BLANK CELL","")</f>
        <v/>
      </c>
    </row>
    <row r="50" spans="1:17" ht="132" x14ac:dyDescent="0.3">
      <c r="A50" s="128">
        <f t="array" aca="1" ref="A50" ca="1">SUM((TRIM(MID(SUBSTITUTE(C50,".",REPT(" ",256)),(ROW(INDIRECT("1:"&amp;LEN(C50)-LEN(SUBSTITUTE(C50,".",""))+1))-1)*256+1,256)))*(10^((10-ROW(INDIRECT("1:"&amp;LEN(C50)-LEN(SUBSTITUTE(C50,".",""))+1)))*2)))</f>
        <v>3.0302E+18</v>
      </c>
      <c r="B50" s="124" t="s">
        <v>3179</v>
      </c>
      <c r="C50" s="124" t="s">
        <v>2913</v>
      </c>
      <c r="E50" s="124" t="s">
        <v>1875</v>
      </c>
      <c r="F50" s="124" t="s">
        <v>237</v>
      </c>
      <c r="H50" s="124" t="s">
        <v>2508</v>
      </c>
      <c r="I50" s="124" t="str">
        <f>IF($I$1="Yes","Compliant","")</f>
        <v/>
      </c>
      <c r="J50" s="227" t="str">
        <f>IF(OR(PartCM[[#This Row],[Format (hide)]]="HEAD",PartCM[[#This Row],[Format (hide)]]="LIST"),"BLANK CELL","")</f>
        <v/>
      </c>
      <c r="K50" s="227" t="str">
        <f>IF(OR(PartCM[[#This Row],[Format (hide)]]="HEAD",PartCM[[#This Row],[Format (hide)]]="LIST"),"BLANK CELL","")</f>
        <v/>
      </c>
      <c r="L50" s="227" t="str">
        <f>IF(OR(PartCM[[#This Row],[Format (hide)]]="HEAD",PartCM[[#This Row],[Format (hide)]]="LIST"),"BLANK CELL","")</f>
        <v/>
      </c>
      <c r="M50" s="124" t="str">
        <f>IF(OR(PartCM[[#This Row],[Format (hide)]]="HEAD",PartCM[[#This Row],[Format (hide)]]="LIST"),"BLANK CELL","")</f>
        <v/>
      </c>
      <c r="N50" s="124" t="str">
        <f>IF(OR(PartCM[[#This Row],[Format (hide)]]="HEAD",PartCM[[#This Row],[Format (hide)]]="LIST"),"BLANK CELL","")</f>
        <v/>
      </c>
      <c r="O50" s="124" t="str">
        <f>IF(OR(PartCM[[#This Row],[Format (hide)]]="HEAD",PartCM[[#This Row],[Format (hide)]]="LIST"),"BLANK CELL","")</f>
        <v/>
      </c>
      <c r="P50" s="124" t="str">
        <f>IF(OR(PartCM[[#This Row],[Format (hide)]]="HEAD",PartCM[[#This Row],[Format (hide)]]="LIST"),"BLANK CELL","")</f>
        <v/>
      </c>
      <c r="Q50" s="130" t="str">
        <f>IF(OR(PartCM[[#This Row],[Format (hide)]]="HEAD",PartCM[[#This Row],[Format (hide)]]="LIST"),"BLANK CELL","")</f>
        <v/>
      </c>
    </row>
    <row r="51" spans="1:17" ht="115.5" x14ac:dyDescent="0.3">
      <c r="A51" s="128">
        <f t="array" aca="1" ref="A51" ca="1">SUM((TRIM(MID(SUBSTITUTE(C51,".",REPT(" ",256)),(ROW(INDIRECT("1:"&amp;LEN(C51)-LEN(SUBSTITUTE(C51,".",""))+1))-1)*256+1,256)))*(10^((10-ROW(INDIRECT("1:"&amp;LEN(C51)-LEN(SUBSTITUTE(C51,".",""))+1)))*2)))</f>
        <v>3.0303E+18</v>
      </c>
      <c r="B51" s="124" t="s">
        <v>3179</v>
      </c>
      <c r="C51" s="124" t="s">
        <v>2914</v>
      </c>
      <c r="E51" s="124" t="s">
        <v>1876</v>
      </c>
      <c r="F51" s="124" t="s">
        <v>1877</v>
      </c>
      <c r="H51" s="124" t="s">
        <v>2508</v>
      </c>
      <c r="I51" s="124" t="str">
        <f>IF($I$1="Yes","Compliant","")</f>
        <v/>
      </c>
      <c r="J51" s="227" t="str">
        <f>IF(OR(PartCM[[#This Row],[Format (hide)]]="HEAD",PartCM[[#This Row],[Format (hide)]]="LIST"),"BLANK CELL","")</f>
        <v/>
      </c>
      <c r="K51" s="227" t="str">
        <f>IF(OR(PartCM[[#This Row],[Format (hide)]]="HEAD",PartCM[[#This Row],[Format (hide)]]="LIST"),"BLANK CELL","")</f>
        <v/>
      </c>
      <c r="L51" s="227" t="str">
        <f>IF(OR(PartCM[[#This Row],[Format (hide)]]="HEAD",PartCM[[#This Row],[Format (hide)]]="LIST"),"BLANK CELL","")</f>
        <v/>
      </c>
      <c r="M51" s="124" t="str">
        <f>IF(OR(PartCM[[#This Row],[Format (hide)]]="HEAD",PartCM[[#This Row],[Format (hide)]]="LIST"),"BLANK CELL","")</f>
        <v/>
      </c>
      <c r="N51" s="124" t="str">
        <f>IF(OR(PartCM[[#This Row],[Format (hide)]]="HEAD",PartCM[[#This Row],[Format (hide)]]="LIST"),"BLANK CELL","")</f>
        <v/>
      </c>
      <c r="O51" s="124" t="str">
        <f>IF(OR(PartCM[[#This Row],[Format (hide)]]="HEAD",PartCM[[#This Row],[Format (hide)]]="LIST"),"BLANK CELL","")</f>
        <v/>
      </c>
      <c r="P51" s="124" t="str">
        <f>IF(OR(PartCM[[#This Row],[Format (hide)]]="HEAD",PartCM[[#This Row],[Format (hide)]]="LIST"),"BLANK CELL","")</f>
        <v/>
      </c>
      <c r="Q51" s="130" t="str">
        <f>IF(OR(PartCM[[#This Row],[Format (hide)]]="HEAD",PartCM[[#This Row],[Format (hide)]]="LIST"),"BLANK CELL","")</f>
        <v/>
      </c>
    </row>
    <row r="52" spans="1:17" ht="49.5" x14ac:dyDescent="0.3">
      <c r="A52" s="128">
        <f t="array" aca="1" ref="A52" ca="1">SUM((TRIM(MID(SUBSTITUTE(C52,".",REPT(" ",256)),(ROW(INDIRECT("1:"&amp;LEN(C52)-LEN(SUBSTITUTE(C52,".",""))+1))-1)*256+1,256)))*(10^((10-ROW(INDIRECT("1:"&amp;LEN(C52)-LEN(SUBSTITUTE(C52,".",""))+1)))*2)))</f>
        <v>4E+18</v>
      </c>
      <c r="B52" s="124" t="s">
        <v>3179</v>
      </c>
      <c r="C52" s="124">
        <v>4</v>
      </c>
      <c r="D52" s="124" t="s">
        <v>1406</v>
      </c>
      <c r="E52" s="129" t="s">
        <v>1878</v>
      </c>
      <c r="F52" s="129" t="s">
        <v>75</v>
      </c>
      <c r="G52" s="132" t="s">
        <v>3490</v>
      </c>
      <c r="H52" s="124" t="str">
        <f>IF(OR(PartCM[[#This Row],[Format (hide)]]="HEAD",PartCM[[#This Row],[Format (hide)]]="LIST"),"BLANK CELL","")</f>
        <v>BLANK CELL</v>
      </c>
      <c r="I52" s="124" t="str">
        <f>IF(OR(PartCM[[#This Row],[Format (hide)]]="HEAD",PartCM[[#This Row],[Format (hide)]]="LIST"),"BLANK CELL","")</f>
        <v>BLANK CELL</v>
      </c>
      <c r="J52" s="124" t="str">
        <f>IF(OR(PartCM[[#This Row],[Format (hide)]]="HEAD",PartCM[[#This Row],[Format (hide)]]="LIST"),"BLANK CELL","")</f>
        <v>BLANK CELL</v>
      </c>
      <c r="K52" s="124" t="str">
        <f>IF(OR(PartCM[[#This Row],[Format (hide)]]="HEAD",PartCM[[#This Row],[Format (hide)]]="LIST"),"BLANK CELL","")</f>
        <v>BLANK CELL</v>
      </c>
      <c r="L52" s="124" t="str">
        <f>IF(OR(PartCM[[#This Row],[Format (hide)]]="HEAD",PartCM[[#This Row],[Format (hide)]]="LIST"),"BLANK CELL","")</f>
        <v>BLANK CELL</v>
      </c>
      <c r="M52" s="124" t="str">
        <f>IF(OR(PartCM[[#This Row],[Format (hide)]]="HEAD",PartCM[[#This Row],[Format (hide)]]="LIST"),"BLANK CELL","")</f>
        <v>BLANK CELL</v>
      </c>
      <c r="N52" s="124" t="str">
        <f>IF(OR(PartCM[[#This Row],[Format (hide)]]="HEAD",PartCM[[#This Row],[Format (hide)]]="LIST"),"BLANK CELL","")</f>
        <v>BLANK CELL</v>
      </c>
      <c r="O52" s="124" t="str">
        <f>IF(OR(PartCM[[#This Row],[Format (hide)]]="HEAD",PartCM[[#This Row],[Format (hide)]]="LIST"),"BLANK CELL","")</f>
        <v>BLANK CELL</v>
      </c>
      <c r="P52" s="124" t="str">
        <f>IF(OR(PartCM[[#This Row],[Format (hide)]]="HEAD",PartCM[[#This Row],[Format (hide)]]="LIST"),"BLANK CELL","")</f>
        <v>BLANK CELL</v>
      </c>
      <c r="Q52" s="130" t="str">
        <f>IF(OR(PartCM[[#This Row],[Format (hide)]]="HEAD",PartCM[[#This Row],[Format (hide)]]="LIST"),"BLANK CELL","")</f>
        <v>BLANK CELL</v>
      </c>
    </row>
    <row r="53" spans="1:17" ht="28.5" x14ac:dyDescent="0.3">
      <c r="A53" s="128">
        <f t="array" aca="1" ref="A53" ca="1">SUM((TRIM(MID(SUBSTITUTE(C53,".",REPT(" ",256)),(ROW(INDIRECT("1:"&amp;LEN(C53)-LEN(SUBSTITUTE(C53,".",""))+1))-1)*256+1,256)))*(10^((10-ROW(INDIRECT("1:"&amp;LEN(C53)-LEN(SUBSTITUTE(C53,".",""))+1)))*2)))</f>
        <v>5E+18</v>
      </c>
      <c r="B53" s="124" t="s">
        <v>3179</v>
      </c>
      <c r="C53" s="124">
        <v>5</v>
      </c>
      <c r="D53" s="124" t="s">
        <v>1406</v>
      </c>
      <c r="E53" s="129" t="s">
        <v>1880</v>
      </c>
      <c r="F53" s="129" t="s">
        <v>1160</v>
      </c>
      <c r="G53" s="124" t="str">
        <f>IF(OR(PartCM[[#This Row],[Format (hide)]]="HEAD",PartCM[[#This Row],[Format (hide)]]="LIST"),"BLANK CELL","")</f>
        <v>BLANK CELL</v>
      </c>
      <c r="H53" s="124" t="str">
        <f>IF(OR(PartCM[[#This Row],[Format (hide)]]="HEAD",PartCM[[#This Row],[Format (hide)]]="LIST"),"BLANK CELL","")</f>
        <v>BLANK CELL</v>
      </c>
      <c r="I53" s="124" t="str">
        <f>IF(OR(PartCM[[#This Row],[Format (hide)]]="HEAD",PartCM[[#This Row],[Format (hide)]]="LIST"),"BLANK CELL","")</f>
        <v>BLANK CELL</v>
      </c>
      <c r="J53" s="124" t="str">
        <f>IF(OR(PartCM[[#This Row],[Format (hide)]]="HEAD",PartCM[[#This Row],[Format (hide)]]="LIST"),"BLANK CELL","")</f>
        <v>BLANK CELL</v>
      </c>
      <c r="K53" s="124" t="str">
        <f>IF(OR(PartCM[[#This Row],[Format (hide)]]="HEAD",PartCM[[#This Row],[Format (hide)]]="LIST"),"BLANK CELL","")</f>
        <v>BLANK CELL</v>
      </c>
      <c r="L53" s="124" t="str">
        <f>IF(OR(PartCM[[#This Row],[Format (hide)]]="HEAD",PartCM[[#This Row],[Format (hide)]]="LIST"),"BLANK CELL","")</f>
        <v>BLANK CELL</v>
      </c>
      <c r="M53" s="124" t="str">
        <f>IF(OR(PartCM[[#This Row],[Format (hide)]]="HEAD",PartCM[[#This Row],[Format (hide)]]="LIST"),"BLANK CELL","")</f>
        <v>BLANK CELL</v>
      </c>
      <c r="N53" s="124" t="str">
        <f>IF(OR(PartCM[[#This Row],[Format (hide)]]="HEAD",PartCM[[#This Row],[Format (hide)]]="LIST"),"BLANK CELL","")</f>
        <v>BLANK CELL</v>
      </c>
      <c r="O53" s="124" t="str">
        <f>IF(OR(PartCM[[#This Row],[Format (hide)]]="HEAD",PartCM[[#This Row],[Format (hide)]]="LIST"),"BLANK CELL","")</f>
        <v>BLANK CELL</v>
      </c>
      <c r="P53" s="124" t="str">
        <f>IF(OR(PartCM[[#This Row],[Format (hide)]]="HEAD",PartCM[[#This Row],[Format (hide)]]="LIST"),"BLANK CELL","")</f>
        <v>BLANK CELL</v>
      </c>
      <c r="Q53" s="130" t="str">
        <f>IF(OR(PartCM[[#This Row],[Format (hide)]]="HEAD",PartCM[[#This Row],[Format (hide)]]="LIST"),"BLANK CELL","")</f>
        <v>BLANK CELL</v>
      </c>
    </row>
    <row r="54" spans="1:17" ht="57" x14ac:dyDescent="0.3">
      <c r="A54" s="128">
        <f t="array" aca="1" ref="A54" ca="1">SUM((TRIM(MID(SUBSTITUTE(C54,".",REPT(" ",256)),(ROW(INDIRECT("1:"&amp;LEN(C54)-LEN(SUBSTITUTE(C54,".",""))+1))-1)*256+1,256)))*(10^((10-ROW(INDIRECT("1:"&amp;LEN(C54)-LEN(SUBSTITUTE(C54,".",""))+1)))*2)))</f>
        <v>6E+18</v>
      </c>
      <c r="B54" s="124" t="s">
        <v>3179</v>
      </c>
      <c r="C54" s="124">
        <v>6</v>
      </c>
      <c r="D54" s="124" t="s">
        <v>1406</v>
      </c>
      <c r="E54" s="129" t="s">
        <v>1917</v>
      </c>
      <c r="F54" s="129" t="s">
        <v>251</v>
      </c>
      <c r="G54" s="132" t="s">
        <v>3466</v>
      </c>
      <c r="H54" s="124" t="str">
        <f>IF(OR(PartCM[[#This Row],[Format (hide)]]="HEAD",PartCM[[#This Row],[Format (hide)]]="LIST"),"BLANK CELL","")</f>
        <v>BLANK CELL</v>
      </c>
      <c r="I54" s="124" t="str">
        <f>IF(OR(PartCM[[#This Row],[Format (hide)]]="HEAD",PartCM[[#This Row],[Format (hide)]]="LIST"),"BLANK CELL","")</f>
        <v>BLANK CELL</v>
      </c>
      <c r="J54" s="124" t="str">
        <f>IF(OR(PartCM[[#This Row],[Format (hide)]]="HEAD",PartCM[[#This Row],[Format (hide)]]="LIST"),"BLANK CELL","")</f>
        <v>BLANK CELL</v>
      </c>
      <c r="K54" s="124" t="str">
        <f>IF(OR(PartCM[[#This Row],[Format (hide)]]="HEAD",PartCM[[#This Row],[Format (hide)]]="LIST"),"BLANK CELL","")</f>
        <v>BLANK CELL</v>
      </c>
      <c r="L54" s="124" t="str">
        <f>IF(OR(PartCM[[#This Row],[Format (hide)]]="HEAD",PartCM[[#This Row],[Format (hide)]]="LIST"),"BLANK CELL","")</f>
        <v>BLANK CELL</v>
      </c>
      <c r="M54" s="124" t="str">
        <f>IF(OR(PartCM[[#This Row],[Format (hide)]]="HEAD",PartCM[[#This Row],[Format (hide)]]="LIST"),"BLANK CELL","")</f>
        <v>BLANK CELL</v>
      </c>
      <c r="N54" s="124" t="str">
        <f>IF(OR(PartCM[[#This Row],[Format (hide)]]="HEAD",PartCM[[#This Row],[Format (hide)]]="LIST"),"BLANK CELL","")</f>
        <v>BLANK CELL</v>
      </c>
      <c r="O54" s="124" t="str">
        <f>IF(OR(PartCM[[#This Row],[Format (hide)]]="HEAD",PartCM[[#This Row],[Format (hide)]]="LIST"),"BLANK CELL","")</f>
        <v>BLANK CELL</v>
      </c>
      <c r="P54" s="124" t="str">
        <f>IF(OR(PartCM[[#This Row],[Format (hide)]]="HEAD",PartCM[[#This Row],[Format (hide)]]="LIST"),"BLANK CELL","")</f>
        <v>BLANK CELL</v>
      </c>
      <c r="Q54" s="130" t="str">
        <f>IF(OR(PartCM[[#This Row],[Format (hide)]]="HEAD",PartCM[[#This Row],[Format (hide)]]="LIST"),"BLANK CELL","")</f>
        <v>BLANK CELL</v>
      </c>
    </row>
    <row r="55" spans="1:17" ht="28.5" x14ac:dyDescent="0.3">
      <c r="A55" s="128">
        <f t="array" aca="1" ref="A55" ca="1">SUM((TRIM(MID(SUBSTITUTE(C55,".",REPT(" ",256)),(ROW(INDIRECT("1:"&amp;LEN(C55)-LEN(SUBSTITUTE(C55,".",""))+1))-1)*256+1,256)))*(10^((10-ROW(INDIRECT("1:"&amp;LEN(C55)-LEN(SUBSTITUTE(C55,".",""))+1)))*2)))</f>
        <v>7E+18</v>
      </c>
      <c r="B55" s="124" t="s">
        <v>3179</v>
      </c>
      <c r="C55" s="124">
        <v>7</v>
      </c>
      <c r="D55" s="124" t="s">
        <v>1406</v>
      </c>
      <c r="E55" s="129" t="s">
        <v>1928</v>
      </c>
      <c r="F55" s="129" t="s">
        <v>252</v>
      </c>
      <c r="G55" s="124" t="str">
        <f>IF(OR(PartCM[[#This Row],[Format (hide)]]="HEAD",PartCM[[#This Row],[Format (hide)]]="LIST"),"BLANK CELL","")</f>
        <v>BLANK CELL</v>
      </c>
      <c r="H55" s="124" t="str">
        <f>IF(OR(PartCM[[#This Row],[Format (hide)]]="HEAD",PartCM[[#This Row],[Format (hide)]]="LIST"),"BLANK CELL","")</f>
        <v>BLANK CELL</v>
      </c>
      <c r="I55" s="124" t="str">
        <f>IF(OR(PartCM[[#This Row],[Format (hide)]]="HEAD",PartCM[[#This Row],[Format (hide)]]="LIST"),"BLANK CELL","")</f>
        <v>BLANK CELL</v>
      </c>
      <c r="J55" s="124" t="str">
        <f>IF(OR(PartCM[[#This Row],[Format (hide)]]="HEAD",PartCM[[#This Row],[Format (hide)]]="LIST"),"BLANK CELL","")</f>
        <v>BLANK CELL</v>
      </c>
      <c r="K55" s="124" t="str">
        <f>IF(OR(PartCM[[#This Row],[Format (hide)]]="HEAD",PartCM[[#This Row],[Format (hide)]]="LIST"),"BLANK CELL","")</f>
        <v>BLANK CELL</v>
      </c>
      <c r="L55" s="124" t="str">
        <f>IF(OR(PartCM[[#This Row],[Format (hide)]]="HEAD",PartCM[[#This Row],[Format (hide)]]="LIST"),"BLANK CELL","")</f>
        <v>BLANK CELL</v>
      </c>
      <c r="M55" s="124" t="str">
        <f>IF(OR(PartCM[[#This Row],[Format (hide)]]="HEAD",PartCM[[#This Row],[Format (hide)]]="LIST"),"BLANK CELL","")</f>
        <v>BLANK CELL</v>
      </c>
      <c r="N55" s="124" t="str">
        <f>IF(OR(PartCM[[#This Row],[Format (hide)]]="HEAD",PartCM[[#This Row],[Format (hide)]]="LIST"),"BLANK CELL","")</f>
        <v>BLANK CELL</v>
      </c>
      <c r="O55" s="124" t="str">
        <f>IF(OR(PartCM[[#This Row],[Format (hide)]]="HEAD",PartCM[[#This Row],[Format (hide)]]="LIST"),"BLANK CELL","")</f>
        <v>BLANK CELL</v>
      </c>
      <c r="P55" s="124" t="str">
        <f>IF(OR(PartCM[[#This Row],[Format (hide)]]="HEAD",PartCM[[#This Row],[Format (hide)]]="LIST"),"BLANK CELL","")</f>
        <v>BLANK CELL</v>
      </c>
      <c r="Q55" s="130" t="str">
        <f>IF(OR(PartCM[[#This Row],[Format (hide)]]="HEAD",PartCM[[#This Row],[Format (hide)]]="LIST"),"BLANK CELL","")</f>
        <v>BLANK CELL</v>
      </c>
    </row>
    <row r="56" spans="1:17" ht="49.5" x14ac:dyDescent="0.3">
      <c r="A56" s="128">
        <f t="array" aca="1" ref="A56" ca="1">SUM((TRIM(MID(SUBSTITUTE(C56,".",REPT(" ",256)),(ROW(INDIRECT("1:"&amp;LEN(C56)-LEN(SUBSTITUTE(C56,".",""))+1))-1)*256+1,256)))*(10^((10-ROW(INDIRECT("1:"&amp;LEN(C56)-LEN(SUBSTITUTE(C56,".",""))+1)))*2)))</f>
        <v>7.01E+18</v>
      </c>
      <c r="B56" s="124" t="s">
        <v>3179</v>
      </c>
      <c r="C56" s="124" t="s">
        <v>3069</v>
      </c>
      <c r="D56" s="124" t="s">
        <v>1406</v>
      </c>
      <c r="E56" s="129" t="s">
        <v>1929</v>
      </c>
      <c r="F56" s="129" t="s">
        <v>253</v>
      </c>
      <c r="G56" s="132" t="s">
        <v>3489</v>
      </c>
      <c r="H56" s="124" t="str">
        <f>IF(OR(PartCM[[#This Row],[Format (hide)]]="HEAD",PartCM[[#This Row],[Format (hide)]]="LIST"),"BLANK CELL","")</f>
        <v>BLANK CELL</v>
      </c>
      <c r="I56" s="132" t="s">
        <v>3489</v>
      </c>
      <c r="J56" s="124" t="str">
        <f>IF(OR(PartCM[[#This Row],[Format (hide)]]="HEAD",PartCM[[#This Row],[Format (hide)]]="LIST"),"BLANK CELL","")</f>
        <v>BLANK CELL</v>
      </c>
      <c r="K56" s="124" t="str">
        <f>IF(OR(PartCM[[#This Row],[Format (hide)]]="HEAD",PartCM[[#This Row],[Format (hide)]]="LIST"),"BLANK CELL","")</f>
        <v>BLANK CELL</v>
      </c>
      <c r="L56" s="124" t="str">
        <f>IF(OR(PartCM[[#This Row],[Format (hide)]]="HEAD",PartCM[[#This Row],[Format (hide)]]="LIST"),"BLANK CELL","")</f>
        <v>BLANK CELL</v>
      </c>
      <c r="M56" s="124" t="str">
        <f>IF(OR(PartCM[[#This Row],[Format (hide)]]="HEAD",PartCM[[#This Row],[Format (hide)]]="LIST"),"BLANK CELL","")</f>
        <v>BLANK CELL</v>
      </c>
      <c r="N56" s="124" t="str">
        <f>IF(OR(PartCM[[#This Row],[Format (hide)]]="HEAD",PartCM[[#This Row],[Format (hide)]]="LIST"),"BLANK CELL","")</f>
        <v>BLANK CELL</v>
      </c>
      <c r="O56" s="124" t="str">
        <f>IF(OR(PartCM[[#This Row],[Format (hide)]]="HEAD",PartCM[[#This Row],[Format (hide)]]="LIST"),"BLANK CELL","")</f>
        <v>BLANK CELL</v>
      </c>
      <c r="P56" s="124" t="str">
        <f>IF(OR(PartCM[[#This Row],[Format (hide)]]="HEAD",PartCM[[#This Row],[Format (hide)]]="LIST"),"BLANK CELL","")</f>
        <v>BLANK CELL</v>
      </c>
      <c r="Q56" s="130" t="str">
        <f>IF(OR(PartCM[[#This Row],[Format (hide)]]="HEAD",PartCM[[#This Row],[Format (hide)]]="LIST"),"BLANK CELL","")</f>
        <v>BLANK CELL</v>
      </c>
    </row>
    <row r="57" spans="1:17" ht="66" x14ac:dyDescent="0.3">
      <c r="A57" s="128">
        <f t="array" aca="1" ref="A57" ca="1">SUM((TRIM(MID(SUBSTITUTE(C57,".",REPT(" ",256)),(ROW(INDIRECT("1:"&amp;LEN(C57)-LEN(SUBSTITUTE(C57,".",""))+1))-1)*256+1,256)))*(10^((10-ROW(INDIRECT("1:"&amp;LEN(C57)-LEN(SUBSTITUTE(C57,".",""))+1)))*2)))</f>
        <v>7.0101E+18</v>
      </c>
      <c r="B57" s="124" t="s">
        <v>3179</v>
      </c>
      <c r="C57" s="124" t="s">
        <v>3070</v>
      </c>
      <c r="E57" s="124" t="s">
        <v>1930</v>
      </c>
      <c r="F57" s="124" t="s">
        <v>1661</v>
      </c>
      <c r="H57" s="124" t="s">
        <v>2508</v>
      </c>
      <c r="I57" s="124" t="str">
        <f>IF($I$1="Yes","Compliant","")</f>
        <v/>
      </c>
      <c r="J57" s="227" t="str">
        <f>IF(OR(PartCM[[#This Row],[Format (hide)]]="HEAD",PartCM[[#This Row],[Format (hide)]]="LIST"),"BLANK CELL","")</f>
        <v/>
      </c>
      <c r="K57" s="227" t="str">
        <f>IF(OR(PartCM[[#This Row],[Format (hide)]]="HEAD",PartCM[[#This Row],[Format (hide)]]="LIST"),"BLANK CELL","")</f>
        <v/>
      </c>
      <c r="L57" s="227" t="str">
        <f>IF(OR(PartCM[[#This Row],[Format (hide)]]="HEAD",PartCM[[#This Row],[Format (hide)]]="LIST"),"BLANK CELL","")</f>
        <v/>
      </c>
      <c r="M57" s="124" t="str">
        <f>IF(OR(PartCM[[#This Row],[Format (hide)]]="HEAD",PartCM[[#This Row],[Format (hide)]]="LIST"),"BLANK CELL","")</f>
        <v/>
      </c>
      <c r="N57" s="124" t="str">
        <f>IF(OR(PartCM[[#This Row],[Format (hide)]]="HEAD",PartCM[[#This Row],[Format (hide)]]="LIST"),"BLANK CELL","")</f>
        <v/>
      </c>
      <c r="O57" s="124" t="str">
        <f>IF(OR(PartCM[[#This Row],[Format (hide)]]="HEAD",PartCM[[#This Row],[Format (hide)]]="LIST"),"BLANK CELL","")</f>
        <v/>
      </c>
      <c r="P57" s="124" t="str">
        <f>IF(OR(PartCM[[#This Row],[Format (hide)]]="HEAD",PartCM[[#This Row],[Format (hide)]]="LIST"),"BLANK CELL","")</f>
        <v/>
      </c>
      <c r="Q57" s="130" t="str">
        <f>IF(OR(PartCM[[#This Row],[Format (hide)]]="HEAD",PartCM[[#This Row],[Format (hide)]]="LIST"),"BLANK CELL","")</f>
        <v/>
      </c>
    </row>
    <row r="58" spans="1:17" ht="66" x14ac:dyDescent="0.3">
      <c r="A58" s="128">
        <f t="array" aca="1" ref="A58" ca="1">SUM((TRIM(MID(SUBSTITUTE(C58,".",REPT(" ",256)),(ROW(INDIRECT("1:"&amp;LEN(C58)-LEN(SUBSTITUTE(C58,".",""))+1))-1)*256+1,256)))*(10^((10-ROW(INDIRECT("1:"&amp;LEN(C58)-LEN(SUBSTITUTE(C58,".",""))+1)))*2)))</f>
        <v>7.0102E+18</v>
      </c>
      <c r="B58" s="124" t="s">
        <v>3179</v>
      </c>
      <c r="C58" s="124" t="s">
        <v>3195</v>
      </c>
      <c r="E58" s="124" t="s">
        <v>1931</v>
      </c>
      <c r="F58" s="124" t="s">
        <v>1663</v>
      </c>
      <c r="H58" s="124" t="s">
        <v>2508</v>
      </c>
      <c r="I58" s="124" t="str">
        <f>IF($I$1="Yes","Compliant","")</f>
        <v/>
      </c>
      <c r="J58" s="227" t="str">
        <f>IF(OR(PartCM[[#This Row],[Format (hide)]]="HEAD",PartCM[[#This Row],[Format (hide)]]="LIST"),"BLANK CELL","")</f>
        <v/>
      </c>
      <c r="K58" s="227" t="str">
        <f>IF(OR(PartCM[[#This Row],[Format (hide)]]="HEAD",PartCM[[#This Row],[Format (hide)]]="LIST"),"BLANK CELL","")</f>
        <v/>
      </c>
      <c r="L58" s="227" t="str">
        <f>IF(OR(PartCM[[#This Row],[Format (hide)]]="HEAD",PartCM[[#This Row],[Format (hide)]]="LIST"),"BLANK CELL","")</f>
        <v/>
      </c>
      <c r="M58" s="124" t="str">
        <f>IF(OR(PartCM[[#This Row],[Format (hide)]]="HEAD",PartCM[[#This Row],[Format (hide)]]="LIST"),"BLANK CELL","")</f>
        <v/>
      </c>
      <c r="N58" s="124" t="str">
        <f>IF(OR(PartCM[[#This Row],[Format (hide)]]="HEAD",PartCM[[#This Row],[Format (hide)]]="LIST"),"BLANK CELL","")</f>
        <v/>
      </c>
      <c r="O58" s="124" t="str">
        <f>IF(OR(PartCM[[#This Row],[Format (hide)]]="HEAD",PartCM[[#This Row],[Format (hide)]]="LIST"),"BLANK CELL","")</f>
        <v/>
      </c>
      <c r="P58" s="124" t="str">
        <f>IF(OR(PartCM[[#This Row],[Format (hide)]]="HEAD",PartCM[[#This Row],[Format (hide)]]="LIST"),"BLANK CELL","")</f>
        <v/>
      </c>
      <c r="Q58" s="130" t="str">
        <f>IF(OR(PartCM[[#This Row],[Format (hide)]]="HEAD",PartCM[[#This Row],[Format (hide)]]="LIST"),"BLANK CELL","")</f>
        <v/>
      </c>
    </row>
    <row r="59" spans="1:17" x14ac:dyDescent="0.3">
      <c r="A59" s="128">
        <f t="array" aca="1" ref="A59" ca="1">SUM((TRIM(MID(SUBSTITUTE(C59,".",REPT(" ",256)),(ROW(INDIRECT("1:"&amp;LEN(C59)-LEN(SUBSTITUTE(C59,".",""))+1))-1)*256+1,256)))*(10^((10-ROW(INDIRECT("1:"&amp;LEN(C59)-LEN(SUBSTITUTE(C59,".",""))+1)))*2)))</f>
        <v>7.02E+18</v>
      </c>
      <c r="B59" s="124" t="s">
        <v>3179</v>
      </c>
      <c r="C59" s="124" t="s">
        <v>3071</v>
      </c>
      <c r="D59" s="124" t="s">
        <v>1406</v>
      </c>
      <c r="E59" s="129" t="s">
        <v>1932</v>
      </c>
      <c r="F59" s="129" t="s">
        <v>254</v>
      </c>
      <c r="G59" s="124" t="str">
        <f>IF(OR(PartCM[[#This Row],[Format (hide)]]="HEAD",PartCM[[#This Row],[Format (hide)]]="LIST"),"BLANK CELL","")</f>
        <v>BLANK CELL</v>
      </c>
      <c r="H59" s="124" t="str">
        <f>IF(OR(PartCM[[#This Row],[Format (hide)]]="HEAD",PartCM[[#This Row],[Format (hide)]]="LIST"),"BLANK CELL","")</f>
        <v>BLANK CELL</v>
      </c>
      <c r="I59" s="124" t="str">
        <f>IF(OR(PartCM[[#This Row],[Format (hide)]]="HEAD",PartCM[[#This Row],[Format (hide)]]="LIST"),"BLANK CELL","")</f>
        <v>BLANK CELL</v>
      </c>
      <c r="J59" s="124" t="str">
        <f>IF(OR(PartCM[[#This Row],[Format (hide)]]="HEAD",PartCM[[#This Row],[Format (hide)]]="LIST"),"BLANK CELL","")</f>
        <v>BLANK CELL</v>
      </c>
      <c r="K59" s="124" t="str">
        <f>IF(OR(PartCM[[#This Row],[Format (hide)]]="HEAD",PartCM[[#This Row],[Format (hide)]]="LIST"),"BLANK CELL","")</f>
        <v>BLANK CELL</v>
      </c>
      <c r="L59" s="124" t="str">
        <f>IF(OR(PartCM[[#This Row],[Format (hide)]]="HEAD",PartCM[[#This Row],[Format (hide)]]="LIST"),"BLANK CELL","")</f>
        <v>BLANK CELL</v>
      </c>
      <c r="M59" s="124" t="str">
        <f>IF(OR(PartCM[[#This Row],[Format (hide)]]="HEAD",PartCM[[#This Row],[Format (hide)]]="LIST"),"BLANK CELL","")</f>
        <v>BLANK CELL</v>
      </c>
      <c r="N59" s="124" t="str">
        <f>IF(OR(PartCM[[#This Row],[Format (hide)]]="HEAD",PartCM[[#This Row],[Format (hide)]]="LIST"),"BLANK CELL","")</f>
        <v>BLANK CELL</v>
      </c>
      <c r="O59" s="124" t="str">
        <f>IF(OR(PartCM[[#This Row],[Format (hide)]]="HEAD",PartCM[[#This Row],[Format (hide)]]="LIST"),"BLANK CELL","")</f>
        <v>BLANK CELL</v>
      </c>
      <c r="P59" s="124" t="str">
        <f>IF(OR(PartCM[[#This Row],[Format (hide)]]="HEAD",PartCM[[#This Row],[Format (hide)]]="LIST"),"BLANK CELL","")</f>
        <v>BLANK CELL</v>
      </c>
      <c r="Q59" s="130" t="str">
        <f>IF(OR(PartCM[[#This Row],[Format (hide)]]="HEAD",PartCM[[#This Row],[Format (hide)]]="LIST"),"BLANK CELL","")</f>
        <v>BLANK CELL</v>
      </c>
    </row>
    <row r="60" spans="1:17" ht="115.5" x14ac:dyDescent="0.3">
      <c r="A60" s="128">
        <f t="array" aca="1" ref="A60" ca="1">SUM((TRIM(MID(SUBSTITUTE(C60,".",REPT(" ",256)),(ROW(INDIRECT("1:"&amp;LEN(C60)-LEN(SUBSTITUTE(C60,".",""))+1))-1)*256+1,256)))*(10^((10-ROW(INDIRECT("1:"&amp;LEN(C60)-LEN(SUBSTITUTE(C60,".",""))+1)))*2)))</f>
        <v>7.0201E+18</v>
      </c>
      <c r="B60" s="124" t="s">
        <v>3179</v>
      </c>
      <c r="C60" s="124" t="s">
        <v>3072</v>
      </c>
      <c r="E60" s="124" t="s">
        <v>1933</v>
      </c>
      <c r="F60" s="124" t="s">
        <v>255</v>
      </c>
      <c r="H60" s="124" t="s">
        <v>2508</v>
      </c>
      <c r="I60" s="124" t="str">
        <f t="shared" ref="I60:I76" si="3">IF($I$1="Yes","Compliant","")</f>
        <v/>
      </c>
      <c r="J60" s="227" t="str">
        <f>IF(OR(PartCM[[#This Row],[Format (hide)]]="HEAD",PartCM[[#This Row],[Format (hide)]]="LIST"),"BLANK CELL","")</f>
        <v/>
      </c>
      <c r="K60" s="227" t="str">
        <f>IF(OR(PartCM[[#This Row],[Format (hide)]]="HEAD",PartCM[[#This Row],[Format (hide)]]="LIST"),"BLANK CELL","")</f>
        <v/>
      </c>
      <c r="L60" s="227" t="str">
        <f>IF(OR(PartCM[[#This Row],[Format (hide)]]="HEAD",PartCM[[#This Row],[Format (hide)]]="LIST"),"BLANK CELL","")</f>
        <v/>
      </c>
      <c r="M60" s="124" t="str">
        <f>IF(OR(PartCM[[#This Row],[Format (hide)]]="HEAD",PartCM[[#This Row],[Format (hide)]]="LIST"),"BLANK CELL","")</f>
        <v/>
      </c>
      <c r="N60" s="124" t="str">
        <f>IF(OR(PartCM[[#This Row],[Format (hide)]]="HEAD",PartCM[[#This Row],[Format (hide)]]="LIST"),"BLANK CELL","")</f>
        <v/>
      </c>
      <c r="O60" s="124" t="str">
        <f>IF(OR(PartCM[[#This Row],[Format (hide)]]="HEAD",PartCM[[#This Row],[Format (hide)]]="LIST"),"BLANK CELL","")</f>
        <v/>
      </c>
      <c r="P60" s="124" t="str">
        <f>IF(OR(PartCM[[#This Row],[Format (hide)]]="HEAD",PartCM[[#This Row],[Format (hide)]]="LIST"),"BLANK CELL","")</f>
        <v/>
      </c>
      <c r="Q60" s="130" t="str">
        <f>IF(OR(PartCM[[#This Row],[Format (hide)]]="HEAD",PartCM[[#This Row],[Format (hide)]]="LIST"),"BLANK CELL","")</f>
        <v/>
      </c>
    </row>
    <row r="61" spans="1:17" ht="66" x14ac:dyDescent="0.3">
      <c r="A61" s="128">
        <f t="array" aca="1" ref="A61" ca="1">SUM((TRIM(MID(SUBSTITUTE(C61,".",REPT(" ",256)),(ROW(INDIRECT("1:"&amp;LEN(C61)-LEN(SUBSTITUTE(C61,".",""))+1))-1)*256+1,256)))*(10^((10-ROW(INDIRECT("1:"&amp;LEN(C61)-LEN(SUBSTITUTE(C61,".",""))+1)))*2)))</f>
        <v>7.020101E+18</v>
      </c>
      <c r="B61" s="124" t="s">
        <v>3179</v>
      </c>
      <c r="C61" s="124" t="s">
        <v>3196</v>
      </c>
      <c r="E61" s="124" t="s">
        <v>1934</v>
      </c>
      <c r="F61" s="124" t="s">
        <v>256</v>
      </c>
      <c r="H61" s="124" t="s">
        <v>2508</v>
      </c>
      <c r="I61" s="124" t="str">
        <f t="shared" si="3"/>
        <v/>
      </c>
      <c r="J61" s="227" t="str">
        <f>IF(OR(PartCM[[#This Row],[Format (hide)]]="HEAD",PartCM[[#This Row],[Format (hide)]]="LIST"),"BLANK CELL","")</f>
        <v/>
      </c>
      <c r="K61" s="227" t="str">
        <f>IF(OR(PartCM[[#This Row],[Format (hide)]]="HEAD",PartCM[[#This Row],[Format (hide)]]="LIST"),"BLANK CELL","")</f>
        <v/>
      </c>
      <c r="L61" s="227" t="str">
        <f>IF(OR(PartCM[[#This Row],[Format (hide)]]="HEAD",PartCM[[#This Row],[Format (hide)]]="LIST"),"BLANK CELL","")</f>
        <v/>
      </c>
      <c r="M61" s="124" t="str">
        <f>IF(OR(PartCM[[#This Row],[Format (hide)]]="HEAD",PartCM[[#This Row],[Format (hide)]]="LIST"),"BLANK CELL","")</f>
        <v/>
      </c>
      <c r="N61" s="124" t="str">
        <f>IF(OR(PartCM[[#This Row],[Format (hide)]]="HEAD",PartCM[[#This Row],[Format (hide)]]="LIST"),"BLANK CELL","")</f>
        <v/>
      </c>
      <c r="O61" s="124" t="str">
        <f>IF(OR(PartCM[[#This Row],[Format (hide)]]="HEAD",PartCM[[#This Row],[Format (hide)]]="LIST"),"BLANK CELL","")</f>
        <v/>
      </c>
      <c r="P61" s="124" t="str">
        <f>IF(OR(PartCM[[#This Row],[Format (hide)]]="HEAD",PartCM[[#This Row],[Format (hide)]]="LIST"),"BLANK CELL","")</f>
        <v/>
      </c>
      <c r="Q61" s="130" t="str">
        <f>IF(OR(PartCM[[#This Row],[Format (hide)]]="HEAD",PartCM[[#This Row],[Format (hide)]]="LIST"),"BLANK CELL","")</f>
        <v/>
      </c>
    </row>
    <row r="62" spans="1:17" ht="66" x14ac:dyDescent="0.3">
      <c r="A62" s="128">
        <f t="array" aca="1" ref="A62" ca="1">SUM((TRIM(MID(SUBSTITUTE(C62,".",REPT(" ",256)),(ROW(INDIRECT("1:"&amp;LEN(C62)-LEN(SUBSTITUTE(C62,".",""))+1))-1)*256+1,256)))*(10^((10-ROW(INDIRECT("1:"&amp;LEN(C62)-LEN(SUBSTITUTE(C62,".",""))+1)))*2)))</f>
        <v>7.020102E+18</v>
      </c>
      <c r="B62" s="124" t="s">
        <v>3179</v>
      </c>
      <c r="C62" s="124" t="s">
        <v>3197</v>
      </c>
      <c r="E62" s="124" t="s">
        <v>1935</v>
      </c>
      <c r="F62" s="124" t="s">
        <v>335</v>
      </c>
      <c r="H62" s="124" t="s">
        <v>2508</v>
      </c>
      <c r="I62" s="124" t="str">
        <f t="shared" si="3"/>
        <v/>
      </c>
      <c r="J62" s="227" t="str">
        <f>IF(OR(PartCM[[#This Row],[Format (hide)]]="HEAD",PartCM[[#This Row],[Format (hide)]]="LIST"),"BLANK CELL","")</f>
        <v/>
      </c>
      <c r="K62" s="227" t="str">
        <f>IF(OR(PartCM[[#This Row],[Format (hide)]]="HEAD",PartCM[[#This Row],[Format (hide)]]="LIST"),"BLANK CELL","")</f>
        <v/>
      </c>
      <c r="L62" s="227" t="str">
        <f>IF(OR(PartCM[[#This Row],[Format (hide)]]="HEAD",PartCM[[#This Row],[Format (hide)]]="LIST"),"BLANK CELL","")</f>
        <v/>
      </c>
      <c r="M62" s="124" t="str">
        <f>IF(OR(PartCM[[#This Row],[Format (hide)]]="HEAD",PartCM[[#This Row],[Format (hide)]]="LIST"),"BLANK CELL","")</f>
        <v/>
      </c>
      <c r="N62" s="124" t="str">
        <f>IF(OR(PartCM[[#This Row],[Format (hide)]]="HEAD",PartCM[[#This Row],[Format (hide)]]="LIST"),"BLANK CELL","")</f>
        <v/>
      </c>
      <c r="O62" s="124" t="str">
        <f>IF(OR(PartCM[[#This Row],[Format (hide)]]="HEAD",PartCM[[#This Row],[Format (hide)]]="LIST"),"BLANK CELL","")</f>
        <v/>
      </c>
      <c r="P62" s="124" t="str">
        <f>IF(OR(PartCM[[#This Row],[Format (hide)]]="HEAD",PartCM[[#This Row],[Format (hide)]]="LIST"),"BLANK CELL","")</f>
        <v/>
      </c>
      <c r="Q62" s="130" t="str">
        <f>IF(OR(PartCM[[#This Row],[Format (hide)]]="HEAD",PartCM[[#This Row],[Format (hide)]]="LIST"),"BLANK CELL","")</f>
        <v/>
      </c>
    </row>
    <row r="63" spans="1:17" ht="165" x14ac:dyDescent="0.3">
      <c r="A63" s="128">
        <f t="array" aca="1" ref="A63" ca="1">SUM((TRIM(MID(SUBSTITUTE(C63,".",REPT(" ",256)),(ROW(INDIRECT("1:"&amp;LEN(C63)-LEN(SUBSTITUTE(C63,".",""))+1))-1)*256+1,256)))*(10^((10-ROW(INDIRECT("1:"&amp;LEN(C63)-LEN(SUBSTITUTE(C63,".",""))+1)))*2)))</f>
        <v>7.0202E+18</v>
      </c>
      <c r="B63" s="124" t="s">
        <v>3179</v>
      </c>
      <c r="C63" s="124" t="s">
        <v>3198</v>
      </c>
      <c r="E63" s="124" t="s">
        <v>1936</v>
      </c>
      <c r="F63" s="124" t="s">
        <v>257</v>
      </c>
      <c r="H63" s="124" t="s">
        <v>2508</v>
      </c>
      <c r="I63" s="124" t="str">
        <f t="shared" si="3"/>
        <v/>
      </c>
      <c r="J63" s="227" t="str">
        <f>IF(OR(PartCM[[#This Row],[Format (hide)]]="HEAD",PartCM[[#This Row],[Format (hide)]]="LIST"),"BLANK CELL","")</f>
        <v/>
      </c>
      <c r="K63" s="227" t="str">
        <f>IF(OR(PartCM[[#This Row],[Format (hide)]]="HEAD",PartCM[[#This Row],[Format (hide)]]="LIST"),"BLANK CELL","")</f>
        <v/>
      </c>
      <c r="L63" s="227" t="str">
        <f>IF(OR(PartCM[[#This Row],[Format (hide)]]="HEAD",PartCM[[#This Row],[Format (hide)]]="LIST"),"BLANK CELL","")</f>
        <v/>
      </c>
      <c r="M63" s="124" t="str">
        <f>IF(OR(PartCM[[#This Row],[Format (hide)]]="HEAD",PartCM[[#This Row],[Format (hide)]]="LIST"),"BLANK CELL","")</f>
        <v/>
      </c>
      <c r="N63" s="124" t="str">
        <f>IF(OR(PartCM[[#This Row],[Format (hide)]]="HEAD",PartCM[[#This Row],[Format (hide)]]="LIST"),"BLANK CELL","")</f>
        <v/>
      </c>
      <c r="O63" s="124" t="str">
        <f>IF(OR(PartCM[[#This Row],[Format (hide)]]="HEAD",PartCM[[#This Row],[Format (hide)]]="LIST"),"BLANK CELL","")</f>
        <v/>
      </c>
      <c r="P63" s="124" t="str">
        <f>IF(OR(PartCM[[#This Row],[Format (hide)]]="HEAD",PartCM[[#This Row],[Format (hide)]]="LIST"),"BLANK CELL","")</f>
        <v/>
      </c>
      <c r="Q63" s="130" t="str">
        <f>IF(OR(PartCM[[#This Row],[Format (hide)]]="HEAD",PartCM[[#This Row],[Format (hide)]]="LIST"),"BLANK CELL","")</f>
        <v/>
      </c>
    </row>
    <row r="64" spans="1:17" ht="132" x14ac:dyDescent="0.3">
      <c r="A64" s="128">
        <f t="array" aca="1" ref="A64" ca="1">SUM((TRIM(MID(SUBSTITUTE(C64,".",REPT(" ",256)),(ROW(INDIRECT("1:"&amp;LEN(C64)-LEN(SUBSTITUTE(C64,".",""))+1))-1)*256+1,256)))*(10^((10-ROW(INDIRECT("1:"&amp;LEN(C64)-LEN(SUBSTITUTE(C64,".",""))+1)))*2)))</f>
        <v>7.0203E+18</v>
      </c>
      <c r="B64" s="124" t="s">
        <v>3179</v>
      </c>
      <c r="C64" s="124" t="s">
        <v>3199</v>
      </c>
      <c r="E64" s="124" t="s">
        <v>1937</v>
      </c>
      <c r="F64" s="124" t="s">
        <v>258</v>
      </c>
      <c r="H64" s="124" t="s">
        <v>2508</v>
      </c>
      <c r="I64" s="124" t="str">
        <f t="shared" si="3"/>
        <v/>
      </c>
      <c r="J64" s="227" t="str">
        <f>IF(OR(PartCM[[#This Row],[Format (hide)]]="HEAD",PartCM[[#This Row],[Format (hide)]]="LIST"),"BLANK CELL","")</f>
        <v/>
      </c>
      <c r="K64" s="227" t="str">
        <f>IF(OR(PartCM[[#This Row],[Format (hide)]]="HEAD",PartCM[[#This Row],[Format (hide)]]="LIST"),"BLANK CELL","")</f>
        <v/>
      </c>
      <c r="L64" s="227" t="str">
        <f>IF(OR(PartCM[[#This Row],[Format (hide)]]="HEAD",PartCM[[#This Row],[Format (hide)]]="LIST"),"BLANK CELL","")</f>
        <v/>
      </c>
      <c r="M64" s="124" t="str">
        <f>IF(OR(PartCM[[#This Row],[Format (hide)]]="HEAD",PartCM[[#This Row],[Format (hide)]]="LIST"),"BLANK CELL","")</f>
        <v/>
      </c>
      <c r="N64" s="124" t="str">
        <f>IF(OR(PartCM[[#This Row],[Format (hide)]]="HEAD",PartCM[[#This Row],[Format (hide)]]="LIST"),"BLANK CELL","")</f>
        <v/>
      </c>
      <c r="O64" s="124" t="str">
        <f>IF(OR(PartCM[[#This Row],[Format (hide)]]="HEAD",PartCM[[#This Row],[Format (hide)]]="LIST"),"BLANK CELL","")</f>
        <v/>
      </c>
      <c r="P64" s="124" t="str">
        <f>IF(OR(PartCM[[#This Row],[Format (hide)]]="HEAD",PartCM[[#This Row],[Format (hide)]]="LIST"),"BLANK CELL","")</f>
        <v/>
      </c>
      <c r="Q64" s="130" t="str">
        <f>IF(OR(PartCM[[#This Row],[Format (hide)]]="HEAD",PartCM[[#This Row],[Format (hide)]]="LIST"),"BLANK CELL","")</f>
        <v/>
      </c>
    </row>
    <row r="65" spans="1:17" ht="66" x14ac:dyDescent="0.3">
      <c r="A65" s="128">
        <f t="array" aca="1" ref="A65" ca="1">SUM((TRIM(MID(SUBSTITUTE(C65,".",REPT(" ",256)),(ROW(INDIRECT("1:"&amp;LEN(C65)-LEN(SUBSTITUTE(C65,".",""))+1))-1)*256+1,256)))*(10^((10-ROW(INDIRECT("1:"&amp;LEN(C65)-LEN(SUBSTITUTE(C65,".",""))+1)))*2)))</f>
        <v>7.0204E+18</v>
      </c>
      <c r="B65" s="124" t="s">
        <v>3179</v>
      </c>
      <c r="C65" s="124" t="s">
        <v>3200</v>
      </c>
      <c r="E65" s="124" t="s">
        <v>1938</v>
      </c>
      <c r="F65" s="124" t="s">
        <v>259</v>
      </c>
      <c r="H65" s="124" t="s">
        <v>2508</v>
      </c>
      <c r="I65" s="124" t="str">
        <f t="shared" si="3"/>
        <v/>
      </c>
      <c r="J65" s="227" t="str">
        <f>IF(OR(PartCM[[#This Row],[Format (hide)]]="HEAD",PartCM[[#This Row],[Format (hide)]]="LIST"),"BLANK CELL","")</f>
        <v/>
      </c>
      <c r="K65" s="227" t="str">
        <f>IF(OR(PartCM[[#This Row],[Format (hide)]]="HEAD",PartCM[[#This Row],[Format (hide)]]="LIST"),"BLANK CELL","")</f>
        <v/>
      </c>
      <c r="L65" s="227" t="str">
        <f>IF(OR(PartCM[[#This Row],[Format (hide)]]="HEAD",PartCM[[#This Row],[Format (hide)]]="LIST"),"BLANK CELL","")</f>
        <v/>
      </c>
      <c r="M65" s="124" t="str">
        <f>IF(OR(PartCM[[#This Row],[Format (hide)]]="HEAD",PartCM[[#This Row],[Format (hide)]]="LIST"),"BLANK CELL","")</f>
        <v/>
      </c>
      <c r="N65" s="124" t="str">
        <f>IF(OR(PartCM[[#This Row],[Format (hide)]]="HEAD",PartCM[[#This Row],[Format (hide)]]="LIST"),"BLANK CELL","")</f>
        <v/>
      </c>
      <c r="O65" s="124" t="str">
        <f>IF(OR(PartCM[[#This Row],[Format (hide)]]="HEAD",PartCM[[#This Row],[Format (hide)]]="LIST"),"BLANK CELL","")</f>
        <v/>
      </c>
      <c r="P65" s="124" t="str">
        <f>IF(OR(PartCM[[#This Row],[Format (hide)]]="HEAD",PartCM[[#This Row],[Format (hide)]]="LIST"),"BLANK CELL","")</f>
        <v/>
      </c>
      <c r="Q65" s="130" t="str">
        <f>IF(OR(PartCM[[#This Row],[Format (hide)]]="HEAD",PartCM[[#This Row],[Format (hide)]]="LIST"),"BLANK CELL","")</f>
        <v/>
      </c>
    </row>
    <row r="66" spans="1:17" ht="132" x14ac:dyDescent="0.3">
      <c r="A66" s="128">
        <f t="array" aca="1" ref="A66" ca="1">SUM((TRIM(MID(SUBSTITUTE(C66,".",REPT(" ",256)),(ROW(INDIRECT("1:"&amp;LEN(C66)-LEN(SUBSTITUTE(C66,".",""))+1))-1)*256+1,256)))*(10^((10-ROW(INDIRECT("1:"&amp;LEN(C66)-LEN(SUBSTITUTE(C66,".",""))+1)))*2)))</f>
        <v>7.020401E+18</v>
      </c>
      <c r="B66" s="124" t="s">
        <v>3179</v>
      </c>
      <c r="C66" s="124" t="s">
        <v>3201</v>
      </c>
      <c r="E66" s="124" t="s">
        <v>1939</v>
      </c>
      <c r="F66" s="124" t="s">
        <v>260</v>
      </c>
      <c r="H66" s="124" t="s">
        <v>2508</v>
      </c>
      <c r="I66" s="124" t="str">
        <f t="shared" si="3"/>
        <v/>
      </c>
      <c r="J66" s="227" t="str">
        <f>IF(OR(PartCM[[#This Row],[Format (hide)]]="HEAD",PartCM[[#This Row],[Format (hide)]]="LIST"),"BLANK CELL","")</f>
        <v/>
      </c>
      <c r="K66" s="227" t="str">
        <f>IF(OR(PartCM[[#This Row],[Format (hide)]]="HEAD",PartCM[[#This Row],[Format (hide)]]="LIST"),"BLANK CELL","")</f>
        <v/>
      </c>
      <c r="L66" s="227" t="str">
        <f>IF(OR(PartCM[[#This Row],[Format (hide)]]="HEAD",PartCM[[#This Row],[Format (hide)]]="LIST"),"BLANK CELL","")</f>
        <v/>
      </c>
      <c r="M66" s="124" t="str">
        <f>IF(OR(PartCM[[#This Row],[Format (hide)]]="HEAD",PartCM[[#This Row],[Format (hide)]]="LIST"),"BLANK CELL","")</f>
        <v/>
      </c>
      <c r="N66" s="124" t="str">
        <f>IF(OR(PartCM[[#This Row],[Format (hide)]]="HEAD",PartCM[[#This Row],[Format (hide)]]="LIST"),"BLANK CELL","")</f>
        <v/>
      </c>
      <c r="O66" s="124" t="str">
        <f>IF(OR(PartCM[[#This Row],[Format (hide)]]="HEAD",PartCM[[#This Row],[Format (hide)]]="LIST"),"BLANK CELL","")</f>
        <v/>
      </c>
      <c r="P66" s="124" t="str">
        <f>IF(OR(PartCM[[#This Row],[Format (hide)]]="HEAD",PartCM[[#This Row],[Format (hide)]]="LIST"),"BLANK CELL","")</f>
        <v/>
      </c>
      <c r="Q66" s="130" t="str">
        <f>IF(OR(PartCM[[#This Row],[Format (hide)]]="HEAD",PartCM[[#This Row],[Format (hide)]]="LIST"),"BLANK CELL","")</f>
        <v/>
      </c>
    </row>
    <row r="67" spans="1:17" ht="66" x14ac:dyDescent="0.3">
      <c r="A67" s="128">
        <f t="array" aca="1" ref="A67" ca="1">SUM((TRIM(MID(SUBSTITUTE(C67,".",REPT(" ",256)),(ROW(INDIRECT("1:"&amp;LEN(C67)-LEN(SUBSTITUTE(C67,".",""))+1))-1)*256+1,256)))*(10^((10-ROW(INDIRECT("1:"&amp;LEN(C67)-LEN(SUBSTITUTE(C67,".",""))+1)))*2)))</f>
        <v>7.0205E+18</v>
      </c>
      <c r="B67" s="124" t="s">
        <v>3179</v>
      </c>
      <c r="C67" s="124" t="s">
        <v>3202</v>
      </c>
      <c r="E67" s="124" t="s">
        <v>1940</v>
      </c>
      <c r="F67" s="124" t="s">
        <v>261</v>
      </c>
      <c r="H67" s="124" t="s">
        <v>2508</v>
      </c>
      <c r="I67" s="124" t="str">
        <f t="shared" si="3"/>
        <v/>
      </c>
      <c r="J67" s="227" t="str">
        <f>IF(OR(PartCM[[#This Row],[Format (hide)]]="HEAD",PartCM[[#This Row],[Format (hide)]]="LIST"),"BLANK CELL","")</f>
        <v/>
      </c>
      <c r="K67" s="227" t="str">
        <f>IF(OR(PartCM[[#This Row],[Format (hide)]]="HEAD",PartCM[[#This Row],[Format (hide)]]="LIST"),"BLANK CELL","")</f>
        <v/>
      </c>
      <c r="L67" s="227" t="str">
        <f>IF(OR(PartCM[[#This Row],[Format (hide)]]="HEAD",PartCM[[#This Row],[Format (hide)]]="LIST"),"BLANK CELL","")</f>
        <v/>
      </c>
      <c r="M67" s="124" t="str">
        <f>IF(OR(PartCM[[#This Row],[Format (hide)]]="HEAD",PartCM[[#This Row],[Format (hide)]]="LIST"),"BLANK CELL","")</f>
        <v/>
      </c>
      <c r="N67" s="124" t="str">
        <f>IF(OR(PartCM[[#This Row],[Format (hide)]]="HEAD",PartCM[[#This Row],[Format (hide)]]="LIST"),"BLANK CELL","")</f>
        <v/>
      </c>
      <c r="O67" s="124" t="str">
        <f>IF(OR(PartCM[[#This Row],[Format (hide)]]="HEAD",PartCM[[#This Row],[Format (hide)]]="LIST"),"BLANK CELL","")</f>
        <v/>
      </c>
      <c r="P67" s="124" t="str">
        <f>IF(OR(PartCM[[#This Row],[Format (hide)]]="HEAD",PartCM[[#This Row],[Format (hide)]]="LIST"),"BLANK CELL","")</f>
        <v/>
      </c>
      <c r="Q67" s="130" t="str">
        <f>IF(OR(PartCM[[#This Row],[Format (hide)]]="HEAD",PartCM[[#This Row],[Format (hide)]]="LIST"),"BLANK CELL","")</f>
        <v/>
      </c>
    </row>
    <row r="68" spans="1:17" ht="99" x14ac:dyDescent="0.3">
      <c r="A68" s="128">
        <f t="array" aca="1" ref="A68" ca="1">SUM((TRIM(MID(SUBSTITUTE(C68,".",REPT(" ",256)),(ROW(INDIRECT("1:"&amp;LEN(C68)-LEN(SUBSTITUTE(C68,".",""))+1))-1)*256+1,256)))*(10^((10-ROW(INDIRECT("1:"&amp;LEN(C68)-LEN(SUBSTITUTE(C68,".",""))+1)))*2)))</f>
        <v>7.020501E+18</v>
      </c>
      <c r="B68" s="124" t="s">
        <v>3179</v>
      </c>
      <c r="C68" s="124" t="s">
        <v>3203</v>
      </c>
      <c r="E68" s="124" t="s">
        <v>1941</v>
      </c>
      <c r="F68" s="124" t="s">
        <v>262</v>
      </c>
      <c r="H68" s="124" t="s">
        <v>2508</v>
      </c>
      <c r="I68" s="124" t="str">
        <f t="shared" si="3"/>
        <v/>
      </c>
      <c r="J68" s="227" t="str">
        <f>IF(OR(PartCM[[#This Row],[Format (hide)]]="HEAD",PartCM[[#This Row],[Format (hide)]]="LIST"),"BLANK CELL","")</f>
        <v/>
      </c>
      <c r="K68" s="227" t="str">
        <f>IF(OR(PartCM[[#This Row],[Format (hide)]]="HEAD",PartCM[[#This Row],[Format (hide)]]="LIST"),"BLANK CELL","")</f>
        <v/>
      </c>
      <c r="L68" s="227" t="str">
        <f>IF(OR(PartCM[[#This Row],[Format (hide)]]="HEAD",PartCM[[#This Row],[Format (hide)]]="LIST"),"BLANK CELL","")</f>
        <v/>
      </c>
      <c r="M68" s="124" t="str">
        <f>IF(OR(PartCM[[#This Row],[Format (hide)]]="HEAD",PartCM[[#This Row],[Format (hide)]]="LIST"),"BLANK CELL","")</f>
        <v/>
      </c>
      <c r="N68" s="124" t="str">
        <f>IF(OR(PartCM[[#This Row],[Format (hide)]]="HEAD",PartCM[[#This Row],[Format (hide)]]="LIST"),"BLANK CELL","")</f>
        <v/>
      </c>
      <c r="O68" s="124" t="str">
        <f>IF(OR(PartCM[[#This Row],[Format (hide)]]="HEAD",PartCM[[#This Row],[Format (hide)]]="LIST"),"BLANK CELL","")</f>
        <v/>
      </c>
      <c r="P68" s="124" t="str">
        <f>IF(OR(PartCM[[#This Row],[Format (hide)]]="HEAD",PartCM[[#This Row],[Format (hide)]]="LIST"),"BLANK CELL","")</f>
        <v/>
      </c>
      <c r="Q68" s="130" t="str">
        <f>IF(OR(PartCM[[#This Row],[Format (hide)]]="HEAD",PartCM[[#This Row],[Format (hide)]]="LIST"),"BLANK CELL","")</f>
        <v/>
      </c>
    </row>
    <row r="69" spans="1:17" ht="132" x14ac:dyDescent="0.3">
      <c r="A69" s="128">
        <f t="array" aca="1" ref="A69" ca="1">SUM((TRIM(MID(SUBSTITUTE(C69,".",REPT(" ",256)),(ROW(INDIRECT("1:"&amp;LEN(C69)-LEN(SUBSTITUTE(C69,".",""))+1))-1)*256+1,256)))*(10^((10-ROW(INDIRECT("1:"&amp;LEN(C69)-LEN(SUBSTITUTE(C69,".",""))+1)))*2)))</f>
        <v>7.020502E+18</v>
      </c>
      <c r="B69" s="124" t="s">
        <v>3179</v>
      </c>
      <c r="C69" s="124" t="s">
        <v>3204</v>
      </c>
      <c r="E69" s="124" t="s">
        <v>1942</v>
      </c>
      <c r="F69" s="124" t="s">
        <v>263</v>
      </c>
      <c r="H69" s="124" t="s">
        <v>2508</v>
      </c>
      <c r="I69" s="124" t="str">
        <f t="shared" si="3"/>
        <v/>
      </c>
      <c r="J69" s="227" t="str">
        <f>IF(OR(PartCM[[#This Row],[Format (hide)]]="HEAD",PartCM[[#This Row],[Format (hide)]]="LIST"),"BLANK CELL","")</f>
        <v/>
      </c>
      <c r="K69" s="227" t="str">
        <f>IF(OR(PartCM[[#This Row],[Format (hide)]]="HEAD",PartCM[[#This Row],[Format (hide)]]="LIST"),"BLANK CELL","")</f>
        <v/>
      </c>
      <c r="L69" s="227" t="str">
        <f>IF(OR(PartCM[[#This Row],[Format (hide)]]="HEAD",PartCM[[#This Row],[Format (hide)]]="LIST"),"BLANK CELL","")</f>
        <v/>
      </c>
      <c r="M69" s="124" t="str">
        <f>IF(OR(PartCM[[#This Row],[Format (hide)]]="HEAD",PartCM[[#This Row],[Format (hide)]]="LIST"),"BLANK CELL","")</f>
        <v/>
      </c>
      <c r="N69" s="124" t="str">
        <f>IF(OR(PartCM[[#This Row],[Format (hide)]]="HEAD",PartCM[[#This Row],[Format (hide)]]="LIST"),"BLANK CELL","")</f>
        <v/>
      </c>
      <c r="O69" s="124" t="str">
        <f>IF(OR(PartCM[[#This Row],[Format (hide)]]="HEAD",PartCM[[#This Row],[Format (hide)]]="LIST"),"BLANK CELL","")</f>
        <v/>
      </c>
      <c r="P69" s="124" t="str">
        <f>IF(OR(PartCM[[#This Row],[Format (hide)]]="HEAD",PartCM[[#This Row],[Format (hide)]]="LIST"),"BLANK CELL","")</f>
        <v/>
      </c>
      <c r="Q69" s="130" t="str">
        <f>IF(OR(PartCM[[#This Row],[Format (hide)]]="HEAD",PartCM[[#This Row],[Format (hide)]]="LIST"),"BLANK CELL","")</f>
        <v/>
      </c>
    </row>
    <row r="70" spans="1:17" ht="99" x14ac:dyDescent="0.3">
      <c r="A70" s="128">
        <f t="array" aca="1" ref="A70" ca="1">SUM((TRIM(MID(SUBSTITUTE(C70,".",REPT(" ",256)),(ROW(INDIRECT("1:"&amp;LEN(C70)-LEN(SUBSTITUTE(C70,".",""))+1))-1)*256+1,256)))*(10^((10-ROW(INDIRECT("1:"&amp;LEN(C70)-LEN(SUBSTITUTE(C70,".",""))+1)))*2)))</f>
        <v>7.0206E+18</v>
      </c>
      <c r="B70" s="124" t="s">
        <v>3179</v>
      </c>
      <c r="C70" s="124" t="s">
        <v>3205</v>
      </c>
      <c r="E70" s="124" t="s">
        <v>1943</v>
      </c>
      <c r="F70" s="124" t="s">
        <v>264</v>
      </c>
      <c r="H70" s="124" t="s">
        <v>2508</v>
      </c>
      <c r="I70" s="124" t="str">
        <f t="shared" si="3"/>
        <v/>
      </c>
      <c r="J70" s="227" t="str">
        <f>IF(OR(PartCM[[#This Row],[Format (hide)]]="HEAD",PartCM[[#This Row],[Format (hide)]]="LIST"),"BLANK CELL","")</f>
        <v/>
      </c>
      <c r="K70" s="227" t="str">
        <f>IF(OR(PartCM[[#This Row],[Format (hide)]]="HEAD",PartCM[[#This Row],[Format (hide)]]="LIST"),"BLANK CELL","")</f>
        <v/>
      </c>
      <c r="L70" s="227" t="str">
        <f>IF(OR(PartCM[[#This Row],[Format (hide)]]="HEAD",PartCM[[#This Row],[Format (hide)]]="LIST"),"BLANK CELL","")</f>
        <v/>
      </c>
      <c r="M70" s="124" t="str">
        <f>IF(OR(PartCM[[#This Row],[Format (hide)]]="HEAD",PartCM[[#This Row],[Format (hide)]]="LIST"),"BLANK CELL","")</f>
        <v/>
      </c>
      <c r="N70" s="124" t="str">
        <f>IF(OR(PartCM[[#This Row],[Format (hide)]]="HEAD",PartCM[[#This Row],[Format (hide)]]="LIST"),"BLANK CELL","")</f>
        <v/>
      </c>
      <c r="O70" s="124" t="str">
        <f>IF(OR(PartCM[[#This Row],[Format (hide)]]="HEAD",PartCM[[#This Row],[Format (hide)]]="LIST"),"BLANK CELL","")</f>
        <v/>
      </c>
      <c r="P70" s="124" t="str">
        <f>IF(OR(PartCM[[#This Row],[Format (hide)]]="HEAD",PartCM[[#This Row],[Format (hide)]]="LIST"),"BLANK CELL","")</f>
        <v/>
      </c>
      <c r="Q70" s="130" t="str">
        <f>IF(OR(PartCM[[#This Row],[Format (hide)]]="HEAD",PartCM[[#This Row],[Format (hide)]]="LIST"),"BLANK CELL","")</f>
        <v/>
      </c>
    </row>
    <row r="71" spans="1:17" ht="99" x14ac:dyDescent="0.3">
      <c r="A71" s="128">
        <f t="array" aca="1" ref="A71" ca="1">SUM((TRIM(MID(SUBSTITUTE(C71,".",REPT(" ",256)),(ROW(INDIRECT("1:"&amp;LEN(C71)-LEN(SUBSTITUTE(C71,".",""))+1))-1)*256+1,256)))*(10^((10-ROW(INDIRECT("1:"&amp;LEN(C71)-LEN(SUBSTITUTE(C71,".",""))+1)))*2)))</f>
        <v>7.0207E+18</v>
      </c>
      <c r="B71" s="124" t="s">
        <v>3179</v>
      </c>
      <c r="C71" s="124" t="s">
        <v>3206</v>
      </c>
      <c r="E71" s="124" t="s">
        <v>1944</v>
      </c>
      <c r="F71" s="124" t="s">
        <v>1678</v>
      </c>
      <c r="H71" s="124" t="s">
        <v>2508</v>
      </c>
      <c r="I71" s="124" t="str">
        <f t="shared" si="3"/>
        <v/>
      </c>
      <c r="J71" s="227" t="str">
        <f>IF(OR(PartCM[[#This Row],[Format (hide)]]="HEAD",PartCM[[#This Row],[Format (hide)]]="LIST"),"BLANK CELL","")</f>
        <v/>
      </c>
      <c r="K71" s="227" t="str">
        <f>IF(OR(PartCM[[#This Row],[Format (hide)]]="HEAD",PartCM[[#This Row],[Format (hide)]]="LIST"),"BLANK CELL","")</f>
        <v/>
      </c>
      <c r="L71" s="227" t="str">
        <f>IF(OR(PartCM[[#This Row],[Format (hide)]]="HEAD",PartCM[[#This Row],[Format (hide)]]="LIST"),"BLANK CELL","")</f>
        <v/>
      </c>
      <c r="M71" s="124" t="str">
        <f>IF(OR(PartCM[[#This Row],[Format (hide)]]="HEAD",PartCM[[#This Row],[Format (hide)]]="LIST"),"BLANK CELL","")</f>
        <v/>
      </c>
      <c r="N71" s="124" t="str">
        <f>IF(OR(PartCM[[#This Row],[Format (hide)]]="HEAD",PartCM[[#This Row],[Format (hide)]]="LIST"),"BLANK CELL","")</f>
        <v/>
      </c>
      <c r="O71" s="124" t="str">
        <f>IF(OR(PartCM[[#This Row],[Format (hide)]]="HEAD",PartCM[[#This Row],[Format (hide)]]="LIST"),"BLANK CELL","")</f>
        <v/>
      </c>
      <c r="P71" s="124" t="str">
        <f>IF(OR(PartCM[[#This Row],[Format (hide)]]="HEAD",PartCM[[#This Row],[Format (hide)]]="LIST"),"BLANK CELL","")</f>
        <v/>
      </c>
      <c r="Q71" s="130" t="str">
        <f>IF(OR(PartCM[[#This Row],[Format (hide)]]="HEAD",PartCM[[#This Row],[Format (hide)]]="LIST"),"BLANK CELL","")</f>
        <v/>
      </c>
    </row>
    <row r="72" spans="1:17" ht="66" x14ac:dyDescent="0.3">
      <c r="A72" s="128">
        <f t="array" aca="1" ref="A72" ca="1">SUM((TRIM(MID(SUBSTITUTE(C72,".",REPT(" ",256)),(ROW(INDIRECT("1:"&amp;LEN(C72)-LEN(SUBSTITUTE(C72,".",""))+1))-1)*256+1,256)))*(10^((10-ROW(INDIRECT("1:"&amp;LEN(C72)-LEN(SUBSTITUTE(C72,".",""))+1)))*2)))</f>
        <v>7.0208E+18</v>
      </c>
      <c r="B72" s="124" t="s">
        <v>3179</v>
      </c>
      <c r="C72" s="124" t="s">
        <v>3207</v>
      </c>
      <c r="E72" s="124" t="s">
        <v>1945</v>
      </c>
      <c r="F72" s="124" t="s">
        <v>265</v>
      </c>
      <c r="H72" s="124" t="s">
        <v>2508</v>
      </c>
      <c r="I72" s="124" t="str">
        <f t="shared" si="3"/>
        <v/>
      </c>
      <c r="J72" s="227" t="str">
        <f>IF(OR(PartCM[[#This Row],[Format (hide)]]="HEAD",PartCM[[#This Row],[Format (hide)]]="LIST"),"BLANK CELL","")</f>
        <v/>
      </c>
      <c r="K72" s="227" t="str">
        <f>IF(OR(PartCM[[#This Row],[Format (hide)]]="HEAD",PartCM[[#This Row],[Format (hide)]]="LIST"),"BLANK CELL","")</f>
        <v/>
      </c>
      <c r="L72" s="227" t="str">
        <f>IF(OR(PartCM[[#This Row],[Format (hide)]]="HEAD",PartCM[[#This Row],[Format (hide)]]="LIST"),"BLANK CELL","")</f>
        <v/>
      </c>
      <c r="M72" s="124" t="str">
        <f>IF(OR(PartCM[[#This Row],[Format (hide)]]="HEAD",PartCM[[#This Row],[Format (hide)]]="LIST"),"BLANK CELL","")</f>
        <v/>
      </c>
      <c r="N72" s="124" t="str">
        <f>IF(OR(PartCM[[#This Row],[Format (hide)]]="HEAD",PartCM[[#This Row],[Format (hide)]]="LIST"),"BLANK CELL","")</f>
        <v/>
      </c>
      <c r="O72" s="124" t="str">
        <f>IF(OR(PartCM[[#This Row],[Format (hide)]]="HEAD",PartCM[[#This Row],[Format (hide)]]="LIST"),"BLANK CELL","")</f>
        <v/>
      </c>
      <c r="P72" s="124" t="str">
        <f>IF(OR(PartCM[[#This Row],[Format (hide)]]="HEAD",PartCM[[#This Row],[Format (hide)]]="LIST"),"BLANK CELL","")</f>
        <v/>
      </c>
      <c r="Q72" s="130" t="str">
        <f>IF(OR(PartCM[[#This Row],[Format (hide)]]="HEAD",PartCM[[#This Row],[Format (hide)]]="LIST"),"BLANK CELL","")</f>
        <v/>
      </c>
    </row>
    <row r="73" spans="1:17" ht="66" x14ac:dyDescent="0.3">
      <c r="A73" s="128">
        <f t="array" aca="1" ref="A73" ca="1">SUM((TRIM(MID(SUBSTITUTE(C73,".",REPT(" ",256)),(ROW(INDIRECT("1:"&amp;LEN(C73)-LEN(SUBSTITUTE(C73,".",""))+1))-1)*256+1,256)))*(10^((10-ROW(INDIRECT("1:"&amp;LEN(C73)-LEN(SUBSTITUTE(C73,".",""))+1)))*2)))</f>
        <v>7.0209E+18</v>
      </c>
      <c r="B73" s="124" t="s">
        <v>3179</v>
      </c>
      <c r="C73" s="124" t="s">
        <v>3208</v>
      </c>
      <c r="E73" s="124" t="s">
        <v>1946</v>
      </c>
      <c r="F73" s="124" t="s">
        <v>266</v>
      </c>
      <c r="H73" s="124" t="s">
        <v>2508</v>
      </c>
      <c r="I73" s="124" t="str">
        <f t="shared" si="3"/>
        <v/>
      </c>
      <c r="J73" s="227" t="str">
        <f>IF(OR(PartCM[[#This Row],[Format (hide)]]="HEAD",PartCM[[#This Row],[Format (hide)]]="LIST"),"BLANK CELL","")</f>
        <v/>
      </c>
      <c r="K73" s="227" t="str">
        <f>IF(OR(PartCM[[#This Row],[Format (hide)]]="HEAD",PartCM[[#This Row],[Format (hide)]]="LIST"),"BLANK CELL","")</f>
        <v/>
      </c>
      <c r="L73" s="227" t="str">
        <f>IF(OR(PartCM[[#This Row],[Format (hide)]]="HEAD",PartCM[[#This Row],[Format (hide)]]="LIST"),"BLANK CELL","")</f>
        <v/>
      </c>
      <c r="M73" s="124" t="str">
        <f>IF(OR(PartCM[[#This Row],[Format (hide)]]="HEAD",PartCM[[#This Row],[Format (hide)]]="LIST"),"BLANK CELL","")</f>
        <v/>
      </c>
      <c r="N73" s="124" t="str">
        <f>IF(OR(PartCM[[#This Row],[Format (hide)]]="HEAD",PartCM[[#This Row],[Format (hide)]]="LIST"),"BLANK CELL","")</f>
        <v/>
      </c>
      <c r="O73" s="124" t="str">
        <f>IF(OR(PartCM[[#This Row],[Format (hide)]]="HEAD",PartCM[[#This Row],[Format (hide)]]="LIST"),"BLANK CELL","")</f>
        <v/>
      </c>
      <c r="P73" s="124" t="str">
        <f>IF(OR(PartCM[[#This Row],[Format (hide)]]="HEAD",PartCM[[#This Row],[Format (hide)]]="LIST"),"BLANK CELL","")</f>
        <v/>
      </c>
      <c r="Q73" s="130" t="str">
        <f>IF(OR(PartCM[[#This Row],[Format (hide)]]="HEAD",PartCM[[#This Row],[Format (hide)]]="LIST"),"BLANK CELL","")</f>
        <v/>
      </c>
    </row>
    <row r="74" spans="1:17" ht="66" x14ac:dyDescent="0.3">
      <c r="A74" s="128">
        <f t="array" aca="1" ref="A74" ca="1">SUM((TRIM(MID(SUBSTITUTE(C74,".",REPT(" ",256)),(ROW(INDIRECT("1:"&amp;LEN(C74)-LEN(SUBSTITUTE(C74,".",""))+1))-1)*256+1,256)))*(10^((10-ROW(INDIRECT("1:"&amp;LEN(C74)-LEN(SUBSTITUTE(C74,".",""))+1)))*2)))</f>
        <v>7.021E+18</v>
      </c>
      <c r="B74" s="124" t="s">
        <v>3179</v>
      </c>
      <c r="C74" s="124" t="s">
        <v>3209</v>
      </c>
      <c r="E74" s="124" t="s">
        <v>1947</v>
      </c>
      <c r="F74" s="124" t="s">
        <v>267</v>
      </c>
      <c r="H74" s="124" t="s">
        <v>2508</v>
      </c>
      <c r="I74" s="124" t="str">
        <f t="shared" si="3"/>
        <v/>
      </c>
      <c r="J74" s="227" t="str">
        <f>IF(OR(PartCM[[#This Row],[Format (hide)]]="HEAD",PartCM[[#This Row],[Format (hide)]]="LIST"),"BLANK CELL","")</f>
        <v/>
      </c>
      <c r="K74" s="227" t="str">
        <f>IF(OR(PartCM[[#This Row],[Format (hide)]]="HEAD",PartCM[[#This Row],[Format (hide)]]="LIST"),"BLANK CELL","")</f>
        <v/>
      </c>
      <c r="L74" s="227" t="str">
        <f>IF(OR(PartCM[[#This Row],[Format (hide)]]="HEAD",PartCM[[#This Row],[Format (hide)]]="LIST"),"BLANK CELL","")</f>
        <v/>
      </c>
      <c r="M74" s="124" t="str">
        <f>IF(OR(PartCM[[#This Row],[Format (hide)]]="HEAD",PartCM[[#This Row],[Format (hide)]]="LIST"),"BLANK CELL","")</f>
        <v/>
      </c>
      <c r="N74" s="124" t="str">
        <f>IF(OR(PartCM[[#This Row],[Format (hide)]]="HEAD",PartCM[[#This Row],[Format (hide)]]="LIST"),"BLANK CELL","")</f>
        <v/>
      </c>
      <c r="O74" s="124" t="str">
        <f>IF(OR(PartCM[[#This Row],[Format (hide)]]="HEAD",PartCM[[#This Row],[Format (hide)]]="LIST"),"BLANK CELL","")</f>
        <v/>
      </c>
      <c r="P74" s="124" t="str">
        <f>IF(OR(PartCM[[#This Row],[Format (hide)]]="HEAD",PartCM[[#This Row],[Format (hide)]]="LIST"),"BLANK CELL","")</f>
        <v/>
      </c>
      <c r="Q74" s="130" t="str">
        <f>IF(OR(PartCM[[#This Row],[Format (hide)]]="HEAD",PartCM[[#This Row],[Format (hide)]]="LIST"),"BLANK CELL","")</f>
        <v/>
      </c>
    </row>
    <row r="75" spans="1:17" ht="99" x14ac:dyDescent="0.3">
      <c r="A75" s="128">
        <f t="array" aca="1" ref="A75" ca="1">SUM((TRIM(MID(SUBSTITUTE(C75,".",REPT(" ",256)),(ROW(INDIRECT("1:"&amp;LEN(C75)-LEN(SUBSTITUTE(C75,".",""))+1))-1)*256+1,256)))*(10^((10-ROW(INDIRECT("1:"&amp;LEN(C75)-LEN(SUBSTITUTE(C75,".",""))+1)))*2)))</f>
        <v>7.0211E+18</v>
      </c>
      <c r="B75" s="124" t="s">
        <v>3179</v>
      </c>
      <c r="C75" s="124" t="s">
        <v>3210</v>
      </c>
      <c r="E75" s="124" t="s">
        <v>1948</v>
      </c>
      <c r="F75" s="124" t="s">
        <v>268</v>
      </c>
      <c r="H75" s="124" t="s">
        <v>2508</v>
      </c>
      <c r="I75" s="124" t="str">
        <f t="shared" si="3"/>
        <v/>
      </c>
      <c r="J75" s="227" t="str">
        <f>IF(OR(PartCM[[#This Row],[Format (hide)]]="HEAD",PartCM[[#This Row],[Format (hide)]]="LIST"),"BLANK CELL","")</f>
        <v/>
      </c>
      <c r="K75" s="227" t="str">
        <f>IF(OR(PartCM[[#This Row],[Format (hide)]]="HEAD",PartCM[[#This Row],[Format (hide)]]="LIST"),"BLANK CELL","")</f>
        <v/>
      </c>
      <c r="L75" s="227" t="str">
        <f>IF(OR(PartCM[[#This Row],[Format (hide)]]="HEAD",PartCM[[#This Row],[Format (hide)]]="LIST"),"BLANK CELL","")</f>
        <v/>
      </c>
      <c r="M75" s="124" t="str">
        <f>IF(OR(PartCM[[#This Row],[Format (hide)]]="HEAD",PartCM[[#This Row],[Format (hide)]]="LIST"),"BLANK CELL","")</f>
        <v/>
      </c>
      <c r="N75" s="124" t="str">
        <f>IF(OR(PartCM[[#This Row],[Format (hide)]]="HEAD",PartCM[[#This Row],[Format (hide)]]="LIST"),"BLANK CELL","")</f>
        <v/>
      </c>
      <c r="O75" s="124" t="str">
        <f>IF(OR(PartCM[[#This Row],[Format (hide)]]="HEAD",PartCM[[#This Row],[Format (hide)]]="LIST"),"BLANK CELL","")</f>
        <v/>
      </c>
      <c r="P75" s="124" t="str">
        <f>IF(OR(PartCM[[#This Row],[Format (hide)]]="HEAD",PartCM[[#This Row],[Format (hide)]]="LIST"),"BLANK CELL","")</f>
        <v/>
      </c>
      <c r="Q75" s="130" t="str">
        <f>IF(OR(PartCM[[#This Row],[Format (hide)]]="HEAD",PartCM[[#This Row],[Format (hide)]]="LIST"),"BLANK CELL","")</f>
        <v/>
      </c>
    </row>
    <row r="76" spans="1:17" ht="66" x14ac:dyDescent="0.3">
      <c r="A76" s="128">
        <f t="array" aca="1" ref="A76" ca="1">SUM((TRIM(MID(SUBSTITUTE(C76,".",REPT(" ",256)),(ROW(INDIRECT("1:"&amp;LEN(C76)-LEN(SUBSTITUTE(C76,".",""))+1))-1)*256+1,256)))*(10^((10-ROW(INDIRECT("1:"&amp;LEN(C76)-LEN(SUBSTITUTE(C76,".",""))+1)))*2)))</f>
        <v>7.0212E+18</v>
      </c>
      <c r="B76" s="124" t="s">
        <v>3179</v>
      </c>
      <c r="C76" s="124" t="s">
        <v>3211</v>
      </c>
      <c r="E76" s="124" t="s">
        <v>1949</v>
      </c>
      <c r="F76" s="124" t="s">
        <v>269</v>
      </c>
      <c r="H76" s="124" t="s">
        <v>2508</v>
      </c>
      <c r="I76" s="124" t="str">
        <f t="shared" si="3"/>
        <v/>
      </c>
      <c r="J76" s="227" t="str">
        <f>IF(OR(PartCM[[#This Row],[Format (hide)]]="HEAD",PartCM[[#This Row],[Format (hide)]]="LIST"),"BLANK CELL","")</f>
        <v/>
      </c>
      <c r="K76" s="227" t="str">
        <f>IF(OR(PartCM[[#This Row],[Format (hide)]]="HEAD",PartCM[[#This Row],[Format (hide)]]="LIST"),"BLANK CELL","")</f>
        <v/>
      </c>
      <c r="L76" s="227" t="str">
        <f>IF(OR(PartCM[[#This Row],[Format (hide)]]="HEAD",PartCM[[#This Row],[Format (hide)]]="LIST"),"BLANK CELL","")</f>
        <v/>
      </c>
      <c r="M76" s="124" t="str">
        <f>IF(OR(PartCM[[#This Row],[Format (hide)]]="HEAD",PartCM[[#This Row],[Format (hide)]]="LIST"),"BLANK CELL","")</f>
        <v/>
      </c>
      <c r="N76" s="124" t="str">
        <f>IF(OR(PartCM[[#This Row],[Format (hide)]]="HEAD",PartCM[[#This Row],[Format (hide)]]="LIST"),"BLANK CELL","")</f>
        <v/>
      </c>
      <c r="O76" s="124" t="str">
        <f>IF(OR(PartCM[[#This Row],[Format (hide)]]="HEAD",PartCM[[#This Row],[Format (hide)]]="LIST"),"BLANK CELL","")</f>
        <v/>
      </c>
      <c r="P76" s="124" t="str">
        <f>IF(OR(PartCM[[#This Row],[Format (hide)]]="HEAD",PartCM[[#This Row],[Format (hide)]]="LIST"),"BLANK CELL","")</f>
        <v/>
      </c>
      <c r="Q76" s="130" t="str">
        <f>IF(OR(PartCM[[#This Row],[Format (hide)]]="HEAD",PartCM[[#This Row],[Format (hide)]]="LIST"),"BLANK CELL","")</f>
        <v/>
      </c>
    </row>
    <row r="77" spans="1:17" x14ac:dyDescent="0.3">
      <c r="A77" s="128">
        <f t="array" aca="1" ref="A77" ca="1">SUM((TRIM(MID(SUBSTITUTE(C77,".",REPT(" ",256)),(ROW(INDIRECT("1:"&amp;LEN(C77)-LEN(SUBSTITUTE(C77,".",""))+1))-1)*256+1,256)))*(10^((10-ROW(INDIRECT("1:"&amp;LEN(C77)-LEN(SUBSTITUTE(C77,".",""))+1)))*2)))</f>
        <v>7.03E+18</v>
      </c>
      <c r="B77" s="124" t="s">
        <v>3179</v>
      </c>
      <c r="C77" s="124" t="s">
        <v>3073</v>
      </c>
      <c r="D77" s="124" t="s">
        <v>1406</v>
      </c>
      <c r="E77" s="129" t="s">
        <v>1950</v>
      </c>
      <c r="F77" s="129" t="s">
        <v>270</v>
      </c>
      <c r="G77" s="124" t="str">
        <f>IF(OR(PartCM[[#This Row],[Format (hide)]]="HEAD",PartCM[[#This Row],[Format (hide)]]="LIST"),"BLANK CELL","")</f>
        <v>BLANK CELL</v>
      </c>
      <c r="H77" s="124" t="str">
        <f>IF(OR(PartCM[[#This Row],[Format (hide)]]="HEAD",PartCM[[#This Row],[Format (hide)]]="LIST"),"BLANK CELL","")</f>
        <v>BLANK CELL</v>
      </c>
      <c r="I77" s="124" t="str">
        <f>IF(OR(PartCM[[#This Row],[Format (hide)]]="HEAD",PartCM[[#This Row],[Format (hide)]]="LIST"),"BLANK CELL","")</f>
        <v>BLANK CELL</v>
      </c>
      <c r="J77" s="124" t="str">
        <f>IF(OR(PartCM[[#This Row],[Format (hide)]]="HEAD",PartCM[[#This Row],[Format (hide)]]="LIST"),"BLANK CELL","")</f>
        <v>BLANK CELL</v>
      </c>
      <c r="K77" s="124" t="str">
        <f>IF(OR(PartCM[[#This Row],[Format (hide)]]="HEAD",PartCM[[#This Row],[Format (hide)]]="LIST"),"BLANK CELL","")</f>
        <v>BLANK CELL</v>
      </c>
      <c r="L77" s="124" t="str">
        <f>IF(OR(PartCM[[#This Row],[Format (hide)]]="HEAD",PartCM[[#This Row],[Format (hide)]]="LIST"),"BLANK CELL","")</f>
        <v>BLANK CELL</v>
      </c>
      <c r="M77" s="124" t="str">
        <f>IF(OR(PartCM[[#This Row],[Format (hide)]]="HEAD",PartCM[[#This Row],[Format (hide)]]="LIST"),"BLANK CELL","")</f>
        <v>BLANK CELL</v>
      </c>
      <c r="N77" s="124" t="str">
        <f>IF(OR(PartCM[[#This Row],[Format (hide)]]="HEAD",PartCM[[#This Row],[Format (hide)]]="LIST"),"BLANK CELL","")</f>
        <v>BLANK CELL</v>
      </c>
      <c r="O77" s="124" t="str">
        <f>IF(OR(PartCM[[#This Row],[Format (hide)]]="HEAD",PartCM[[#This Row],[Format (hide)]]="LIST"),"BLANK CELL","")</f>
        <v>BLANK CELL</v>
      </c>
      <c r="P77" s="124" t="str">
        <f>IF(OR(PartCM[[#This Row],[Format (hide)]]="HEAD",PartCM[[#This Row],[Format (hide)]]="LIST"),"BLANK CELL","")</f>
        <v>BLANK CELL</v>
      </c>
      <c r="Q77" s="130" t="str">
        <f>IF(OR(PartCM[[#This Row],[Format (hide)]]="HEAD",PartCM[[#This Row],[Format (hide)]]="LIST"),"BLANK CELL","")</f>
        <v>BLANK CELL</v>
      </c>
    </row>
    <row r="78" spans="1:17" ht="132" x14ac:dyDescent="0.3">
      <c r="A78" s="128">
        <f t="array" aca="1" ref="A78" ca="1">SUM((TRIM(MID(SUBSTITUTE(C78,".",REPT(" ",256)),(ROW(INDIRECT("1:"&amp;LEN(C78)-LEN(SUBSTITUTE(C78,".",""))+1))-1)*256+1,256)))*(10^((10-ROW(INDIRECT("1:"&amp;LEN(C78)-LEN(SUBSTITUTE(C78,".",""))+1)))*2)))</f>
        <v>7.0301E+18</v>
      </c>
      <c r="B78" s="124" t="s">
        <v>3179</v>
      </c>
      <c r="C78" s="124" t="s">
        <v>3074</v>
      </c>
      <c r="E78" s="124" t="s">
        <v>1951</v>
      </c>
      <c r="F78" s="124" t="s">
        <v>337</v>
      </c>
      <c r="H78" s="124" t="s">
        <v>2508</v>
      </c>
      <c r="I78" s="124" t="str">
        <f>IF($I$1="Yes","Compliant","")</f>
        <v/>
      </c>
      <c r="J78" s="227" t="str">
        <f>IF(OR(PartCM[[#This Row],[Format (hide)]]="HEAD",PartCM[[#This Row],[Format (hide)]]="LIST"),"BLANK CELL","")</f>
        <v/>
      </c>
      <c r="K78" s="227" t="str">
        <f>IF(OR(PartCM[[#This Row],[Format (hide)]]="HEAD",PartCM[[#This Row],[Format (hide)]]="LIST"),"BLANK CELL","")</f>
        <v/>
      </c>
      <c r="L78" s="227" t="str">
        <f>IF(OR(PartCM[[#This Row],[Format (hide)]]="HEAD",PartCM[[#This Row],[Format (hide)]]="LIST"),"BLANK CELL","")</f>
        <v/>
      </c>
      <c r="M78" s="124" t="str">
        <f>IF(OR(PartCM[[#This Row],[Format (hide)]]="HEAD",PartCM[[#This Row],[Format (hide)]]="LIST"),"BLANK CELL","")</f>
        <v/>
      </c>
      <c r="N78" s="124" t="str">
        <f>IF(OR(PartCM[[#This Row],[Format (hide)]]="HEAD",PartCM[[#This Row],[Format (hide)]]="LIST"),"BLANK CELL","")</f>
        <v/>
      </c>
      <c r="O78" s="124" t="str">
        <f>IF(OR(PartCM[[#This Row],[Format (hide)]]="HEAD",PartCM[[#This Row],[Format (hide)]]="LIST"),"BLANK CELL","")</f>
        <v/>
      </c>
      <c r="P78" s="124" t="str">
        <f>IF(OR(PartCM[[#This Row],[Format (hide)]]="HEAD",PartCM[[#This Row],[Format (hide)]]="LIST"),"BLANK CELL","")</f>
        <v/>
      </c>
      <c r="Q78" s="130" t="str">
        <f>IF(OR(PartCM[[#This Row],[Format (hide)]]="HEAD",PartCM[[#This Row],[Format (hide)]]="LIST"),"BLANK CELL","")</f>
        <v/>
      </c>
    </row>
    <row r="79" spans="1:17" ht="82.5" x14ac:dyDescent="0.3">
      <c r="A79" s="128">
        <f t="array" aca="1" ref="A79" ca="1">SUM((TRIM(MID(SUBSTITUTE(C79,".",REPT(" ",256)),(ROW(INDIRECT("1:"&amp;LEN(C79)-LEN(SUBSTITUTE(C79,".",""))+1))-1)*256+1,256)))*(10^((10-ROW(INDIRECT("1:"&amp;LEN(C79)-LEN(SUBSTITUTE(C79,".",""))+1)))*2)))</f>
        <v>7.030101E+18</v>
      </c>
      <c r="B79" s="124" t="s">
        <v>3179</v>
      </c>
      <c r="C79" s="124" t="s">
        <v>3212</v>
      </c>
      <c r="E79" s="124" t="s">
        <v>1952</v>
      </c>
      <c r="F79" s="124" t="s">
        <v>271</v>
      </c>
      <c r="H79" s="124" t="s">
        <v>2508</v>
      </c>
      <c r="I79" s="124" t="str">
        <f>IF($I$1="Yes","Compliant","")</f>
        <v/>
      </c>
      <c r="J79" s="227" t="str">
        <f>IF(OR(PartCM[[#This Row],[Format (hide)]]="HEAD",PartCM[[#This Row],[Format (hide)]]="LIST"),"BLANK CELL","")</f>
        <v/>
      </c>
      <c r="K79" s="227" t="str">
        <f>IF(OR(PartCM[[#This Row],[Format (hide)]]="HEAD",PartCM[[#This Row],[Format (hide)]]="LIST"),"BLANK CELL","")</f>
        <v/>
      </c>
      <c r="L79" s="227" t="str">
        <f>IF(OR(PartCM[[#This Row],[Format (hide)]]="HEAD",PartCM[[#This Row],[Format (hide)]]="LIST"),"BLANK CELL","")</f>
        <v/>
      </c>
      <c r="M79" s="124" t="str">
        <f>IF(OR(PartCM[[#This Row],[Format (hide)]]="HEAD",PartCM[[#This Row],[Format (hide)]]="LIST"),"BLANK CELL","")</f>
        <v/>
      </c>
      <c r="N79" s="124" t="str">
        <f>IF(OR(PartCM[[#This Row],[Format (hide)]]="HEAD",PartCM[[#This Row],[Format (hide)]]="LIST"),"BLANK CELL","")</f>
        <v/>
      </c>
      <c r="O79" s="124" t="str">
        <f>IF(OR(PartCM[[#This Row],[Format (hide)]]="HEAD",PartCM[[#This Row],[Format (hide)]]="LIST"),"BLANK CELL","")</f>
        <v/>
      </c>
      <c r="P79" s="124" t="str">
        <f>IF(OR(PartCM[[#This Row],[Format (hide)]]="HEAD",PartCM[[#This Row],[Format (hide)]]="LIST"),"BLANK CELL","")</f>
        <v/>
      </c>
      <c r="Q79" s="130" t="str">
        <f>IF(OR(PartCM[[#This Row],[Format (hide)]]="HEAD",PartCM[[#This Row],[Format (hide)]]="LIST"),"BLANK CELL","")</f>
        <v/>
      </c>
    </row>
    <row r="80" spans="1:17" ht="82.5" x14ac:dyDescent="0.3">
      <c r="A80" s="128">
        <f t="array" aca="1" ref="A80" ca="1">SUM((TRIM(MID(SUBSTITUTE(C80,".",REPT(" ",256)),(ROW(INDIRECT("1:"&amp;LEN(C80)-LEN(SUBSTITUTE(C80,".",""))+1))-1)*256+1,256)))*(10^((10-ROW(INDIRECT("1:"&amp;LEN(C80)-LEN(SUBSTITUTE(C80,".",""))+1)))*2)))</f>
        <v>7.030102E+18</v>
      </c>
      <c r="B80" s="124" t="s">
        <v>3179</v>
      </c>
      <c r="C80" s="124" t="s">
        <v>3213</v>
      </c>
      <c r="E80" s="124" t="s">
        <v>1953</v>
      </c>
      <c r="F80" s="124" t="s">
        <v>272</v>
      </c>
      <c r="H80" s="124" t="s">
        <v>2508</v>
      </c>
      <c r="I80" s="124" t="str">
        <f>IF($I$1="Yes","Compliant","")</f>
        <v/>
      </c>
      <c r="J80" s="227" t="str">
        <f>IF(OR(PartCM[[#This Row],[Format (hide)]]="HEAD",PartCM[[#This Row],[Format (hide)]]="LIST"),"BLANK CELL","")</f>
        <v/>
      </c>
      <c r="K80" s="227" t="str">
        <f>IF(OR(PartCM[[#This Row],[Format (hide)]]="HEAD",PartCM[[#This Row],[Format (hide)]]="LIST"),"BLANK CELL","")</f>
        <v/>
      </c>
      <c r="L80" s="227" t="str">
        <f>IF(OR(PartCM[[#This Row],[Format (hide)]]="HEAD",PartCM[[#This Row],[Format (hide)]]="LIST"),"BLANK CELL","")</f>
        <v/>
      </c>
      <c r="M80" s="124" t="str">
        <f>IF(OR(PartCM[[#This Row],[Format (hide)]]="HEAD",PartCM[[#This Row],[Format (hide)]]="LIST"),"BLANK CELL","")</f>
        <v/>
      </c>
      <c r="N80" s="124" t="str">
        <f>IF(OR(PartCM[[#This Row],[Format (hide)]]="HEAD",PartCM[[#This Row],[Format (hide)]]="LIST"),"BLANK CELL","")</f>
        <v/>
      </c>
      <c r="O80" s="124" t="str">
        <f>IF(OR(PartCM[[#This Row],[Format (hide)]]="HEAD",PartCM[[#This Row],[Format (hide)]]="LIST"),"BLANK CELL","")</f>
        <v/>
      </c>
      <c r="P80" s="124" t="str">
        <f>IF(OR(PartCM[[#This Row],[Format (hide)]]="HEAD",PartCM[[#This Row],[Format (hide)]]="LIST"),"BLANK CELL","")</f>
        <v/>
      </c>
      <c r="Q80" s="130" t="str">
        <f>IF(OR(PartCM[[#This Row],[Format (hide)]]="HEAD",PartCM[[#This Row],[Format (hide)]]="LIST"),"BLANK CELL","")</f>
        <v/>
      </c>
    </row>
    <row r="81" spans="1:17" ht="66" x14ac:dyDescent="0.3">
      <c r="A81" s="128">
        <f t="array" aca="1" ref="A81" ca="1">SUM((TRIM(MID(SUBSTITUTE(C81,".",REPT(" ",256)),(ROW(INDIRECT("1:"&amp;LEN(C81)-LEN(SUBSTITUTE(C81,".",""))+1))-1)*256+1,256)))*(10^((10-ROW(INDIRECT("1:"&amp;LEN(C81)-LEN(SUBSTITUTE(C81,".",""))+1)))*2)))</f>
        <v>7.030103E+18</v>
      </c>
      <c r="B81" s="124" t="s">
        <v>3179</v>
      </c>
      <c r="C81" s="124" t="s">
        <v>3214</v>
      </c>
      <c r="E81" s="124" t="s">
        <v>1954</v>
      </c>
      <c r="F81" s="124" t="s">
        <v>273</v>
      </c>
      <c r="H81" s="124" t="s">
        <v>2508</v>
      </c>
      <c r="I81" s="124" t="str">
        <f>IF($I$1="Yes","Compliant","")</f>
        <v/>
      </c>
      <c r="J81" s="227" t="str">
        <f>IF(OR(PartCM[[#This Row],[Format (hide)]]="HEAD",PartCM[[#This Row],[Format (hide)]]="LIST"),"BLANK CELL","")</f>
        <v/>
      </c>
      <c r="K81" s="227" t="str">
        <f>IF(OR(PartCM[[#This Row],[Format (hide)]]="HEAD",PartCM[[#This Row],[Format (hide)]]="LIST"),"BLANK CELL","")</f>
        <v/>
      </c>
      <c r="L81" s="227" t="str">
        <f>IF(OR(PartCM[[#This Row],[Format (hide)]]="HEAD",PartCM[[#This Row],[Format (hide)]]="LIST"),"BLANK CELL","")</f>
        <v/>
      </c>
      <c r="M81" s="124" t="str">
        <f>IF(OR(PartCM[[#This Row],[Format (hide)]]="HEAD",PartCM[[#This Row],[Format (hide)]]="LIST"),"BLANK CELL","")</f>
        <v/>
      </c>
      <c r="N81" s="124" t="str">
        <f>IF(OR(PartCM[[#This Row],[Format (hide)]]="HEAD",PartCM[[#This Row],[Format (hide)]]="LIST"),"BLANK CELL","")</f>
        <v/>
      </c>
      <c r="O81" s="124" t="str">
        <f>IF(OR(PartCM[[#This Row],[Format (hide)]]="HEAD",PartCM[[#This Row],[Format (hide)]]="LIST"),"BLANK CELL","")</f>
        <v/>
      </c>
      <c r="P81" s="124" t="str">
        <f>IF(OR(PartCM[[#This Row],[Format (hide)]]="HEAD",PartCM[[#This Row],[Format (hide)]]="LIST"),"BLANK CELL","")</f>
        <v/>
      </c>
      <c r="Q81" s="130" t="str">
        <f>IF(OR(PartCM[[#This Row],[Format (hide)]]="HEAD",PartCM[[#This Row],[Format (hide)]]="LIST"),"BLANK CELL","")</f>
        <v/>
      </c>
    </row>
    <row r="82" spans="1:17" ht="82.5" x14ac:dyDescent="0.3">
      <c r="A82" s="128">
        <f t="array" aca="1" ref="A82" ca="1">SUM((TRIM(MID(SUBSTITUTE(C82,".",REPT(" ",256)),(ROW(INDIRECT("1:"&amp;LEN(C82)-LEN(SUBSTITUTE(C82,".",""))+1))-1)*256+1,256)))*(10^((10-ROW(INDIRECT("1:"&amp;LEN(C82)-LEN(SUBSTITUTE(C82,".",""))+1)))*2)))</f>
        <v>7.030104E+18</v>
      </c>
      <c r="B82" s="124" t="s">
        <v>3179</v>
      </c>
      <c r="C82" s="124" t="s">
        <v>3215</v>
      </c>
      <c r="E82" s="124" t="s">
        <v>1955</v>
      </c>
      <c r="F82" s="124" t="s">
        <v>1691</v>
      </c>
      <c r="H82" s="124" t="s">
        <v>2508</v>
      </c>
      <c r="I82" s="124" t="str">
        <f>IF($I$1="Yes","Compliant","")</f>
        <v/>
      </c>
      <c r="J82" s="227" t="str">
        <f>IF(OR(PartCM[[#This Row],[Format (hide)]]="HEAD",PartCM[[#This Row],[Format (hide)]]="LIST"),"BLANK CELL","")</f>
        <v/>
      </c>
      <c r="K82" s="227" t="str">
        <f>IF(OR(PartCM[[#This Row],[Format (hide)]]="HEAD",PartCM[[#This Row],[Format (hide)]]="LIST"),"BLANK CELL","")</f>
        <v/>
      </c>
      <c r="L82" s="227" t="str">
        <f>IF(OR(PartCM[[#This Row],[Format (hide)]]="HEAD",PartCM[[#This Row],[Format (hide)]]="LIST"),"BLANK CELL","")</f>
        <v/>
      </c>
      <c r="M82" s="124" t="str">
        <f>IF(OR(PartCM[[#This Row],[Format (hide)]]="HEAD",PartCM[[#This Row],[Format (hide)]]="LIST"),"BLANK CELL","")</f>
        <v/>
      </c>
      <c r="N82" s="124" t="str">
        <f>IF(OR(PartCM[[#This Row],[Format (hide)]]="HEAD",PartCM[[#This Row],[Format (hide)]]="LIST"),"BLANK CELL","")</f>
        <v/>
      </c>
      <c r="O82" s="124" t="str">
        <f>IF(OR(PartCM[[#This Row],[Format (hide)]]="HEAD",PartCM[[#This Row],[Format (hide)]]="LIST"),"BLANK CELL","")</f>
        <v/>
      </c>
      <c r="P82" s="124" t="str">
        <f>IF(OR(PartCM[[#This Row],[Format (hide)]]="HEAD",PartCM[[#This Row],[Format (hide)]]="LIST"),"BLANK CELL","")</f>
        <v/>
      </c>
      <c r="Q82" s="130" t="str">
        <f>IF(OR(PartCM[[#This Row],[Format (hide)]]="HEAD",PartCM[[#This Row],[Format (hide)]]="LIST"),"BLANK CELL","")</f>
        <v/>
      </c>
    </row>
    <row r="83" spans="1:17" x14ac:dyDescent="0.3">
      <c r="A83" s="128">
        <f t="array" aca="1" ref="A83" ca="1">SUM((TRIM(MID(SUBSTITUTE(C83,".",REPT(" ",256)),(ROW(INDIRECT("1:"&amp;LEN(C83)-LEN(SUBSTITUTE(C83,".",""))+1))-1)*256+1,256)))*(10^((10-ROW(INDIRECT("1:"&amp;LEN(C83)-LEN(SUBSTITUTE(C83,".",""))+1)))*2)))</f>
        <v>7.04E+18</v>
      </c>
      <c r="B83" s="124" t="s">
        <v>3179</v>
      </c>
      <c r="C83" s="124" t="s">
        <v>3075</v>
      </c>
      <c r="D83" s="124" t="s">
        <v>1406</v>
      </c>
      <c r="E83" s="129" t="s">
        <v>1956</v>
      </c>
      <c r="F83" s="129" t="s">
        <v>407</v>
      </c>
      <c r="G83" s="124" t="str">
        <f>IF(OR(PartCM[[#This Row],[Format (hide)]]="HEAD",PartCM[[#This Row],[Format (hide)]]="LIST"),"BLANK CELL","")</f>
        <v>BLANK CELL</v>
      </c>
      <c r="H83" s="124" t="str">
        <f>IF(OR(PartCM[[#This Row],[Format (hide)]]="HEAD",PartCM[[#This Row],[Format (hide)]]="LIST"),"BLANK CELL","")</f>
        <v>BLANK CELL</v>
      </c>
      <c r="I83" s="124" t="str">
        <f>IF(OR(PartCM[[#This Row],[Format (hide)]]="HEAD",PartCM[[#This Row],[Format (hide)]]="LIST"),"BLANK CELL","")</f>
        <v>BLANK CELL</v>
      </c>
      <c r="J83" s="124" t="str">
        <f>IF(OR(PartCM[[#This Row],[Format (hide)]]="HEAD",PartCM[[#This Row],[Format (hide)]]="LIST"),"BLANK CELL","")</f>
        <v>BLANK CELL</v>
      </c>
      <c r="K83" s="124" t="str">
        <f>IF(OR(PartCM[[#This Row],[Format (hide)]]="HEAD",PartCM[[#This Row],[Format (hide)]]="LIST"),"BLANK CELL","")</f>
        <v>BLANK CELL</v>
      </c>
      <c r="L83" s="124" t="str">
        <f>IF(OR(PartCM[[#This Row],[Format (hide)]]="HEAD",PartCM[[#This Row],[Format (hide)]]="LIST"),"BLANK CELL","")</f>
        <v>BLANK CELL</v>
      </c>
      <c r="M83" s="124" t="str">
        <f>IF(OR(PartCM[[#This Row],[Format (hide)]]="HEAD",PartCM[[#This Row],[Format (hide)]]="LIST"),"BLANK CELL","")</f>
        <v>BLANK CELL</v>
      </c>
      <c r="N83" s="124" t="str">
        <f>IF(OR(PartCM[[#This Row],[Format (hide)]]="HEAD",PartCM[[#This Row],[Format (hide)]]="LIST"),"BLANK CELL","")</f>
        <v>BLANK CELL</v>
      </c>
      <c r="O83" s="124" t="str">
        <f>IF(OR(PartCM[[#This Row],[Format (hide)]]="HEAD",PartCM[[#This Row],[Format (hide)]]="LIST"),"BLANK CELL","")</f>
        <v>BLANK CELL</v>
      </c>
      <c r="P83" s="124" t="str">
        <f>IF(OR(PartCM[[#This Row],[Format (hide)]]="HEAD",PartCM[[#This Row],[Format (hide)]]="LIST"),"BLANK CELL","")</f>
        <v>BLANK CELL</v>
      </c>
      <c r="Q83" s="130" t="str">
        <f>IF(OR(PartCM[[#This Row],[Format (hide)]]="HEAD",PartCM[[#This Row],[Format (hide)]]="LIST"),"BLANK CELL","")</f>
        <v>BLANK CELL</v>
      </c>
    </row>
    <row r="84" spans="1:17" ht="99" x14ac:dyDescent="0.3">
      <c r="A84" s="128">
        <f t="array" aca="1" ref="A84" ca="1">SUM((TRIM(MID(SUBSTITUTE(C84,".",REPT(" ",256)),(ROW(INDIRECT("1:"&amp;LEN(C84)-LEN(SUBSTITUTE(C84,".",""))+1))-1)*256+1,256)))*(10^((10-ROW(INDIRECT("1:"&amp;LEN(C84)-LEN(SUBSTITUTE(C84,".",""))+1)))*2)))</f>
        <v>7.0401E+18</v>
      </c>
      <c r="B84" s="124" t="s">
        <v>3179</v>
      </c>
      <c r="C84" s="124" t="s">
        <v>3076</v>
      </c>
      <c r="E84" s="124" t="s">
        <v>1957</v>
      </c>
      <c r="F84" s="124" t="s">
        <v>1694</v>
      </c>
      <c r="H84" s="124" t="s">
        <v>2508</v>
      </c>
      <c r="I84" s="124" t="str">
        <f t="shared" ref="I84:I91" si="4">IF($I$1="Yes","Compliant","")</f>
        <v/>
      </c>
      <c r="J84" s="227" t="str">
        <f>IF(OR(PartCM[[#This Row],[Format (hide)]]="HEAD",PartCM[[#This Row],[Format (hide)]]="LIST"),"BLANK CELL","")</f>
        <v/>
      </c>
      <c r="K84" s="227" t="str">
        <f>IF(OR(PartCM[[#This Row],[Format (hide)]]="HEAD",PartCM[[#This Row],[Format (hide)]]="LIST"),"BLANK CELL","")</f>
        <v/>
      </c>
      <c r="L84" s="227" t="str">
        <f>IF(OR(PartCM[[#This Row],[Format (hide)]]="HEAD",PartCM[[#This Row],[Format (hide)]]="LIST"),"BLANK CELL","")</f>
        <v/>
      </c>
      <c r="M84" s="124" t="str">
        <f>IF(OR(PartCM[[#This Row],[Format (hide)]]="HEAD",PartCM[[#This Row],[Format (hide)]]="LIST"),"BLANK CELL","")</f>
        <v/>
      </c>
      <c r="N84" s="124" t="str">
        <f>IF(OR(PartCM[[#This Row],[Format (hide)]]="HEAD",PartCM[[#This Row],[Format (hide)]]="LIST"),"BLANK CELL","")</f>
        <v/>
      </c>
      <c r="O84" s="124" t="str">
        <f>IF(OR(PartCM[[#This Row],[Format (hide)]]="HEAD",PartCM[[#This Row],[Format (hide)]]="LIST"),"BLANK CELL","")</f>
        <v/>
      </c>
      <c r="P84" s="124" t="str">
        <f>IF(OR(PartCM[[#This Row],[Format (hide)]]="HEAD",PartCM[[#This Row],[Format (hide)]]="LIST"),"BLANK CELL","")</f>
        <v/>
      </c>
      <c r="Q84" s="130" t="str">
        <f>IF(OR(PartCM[[#This Row],[Format (hide)]]="HEAD",PartCM[[#This Row],[Format (hide)]]="LIST"),"BLANK CELL","")</f>
        <v/>
      </c>
    </row>
    <row r="85" spans="1:17" ht="82.5" x14ac:dyDescent="0.3">
      <c r="A85" s="128">
        <f t="array" aca="1" ref="A85" ca="1">SUM((TRIM(MID(SUBSTITUTE(C85,".",REPT(" ",256)),(ROW(INDIRECT("1:"&amp;LEN(C85)-LEN(SUBSTITUTE(C85,".",""))+1))-1)*256+1,256)))*(10^((10-ROW(INDIRECT("1:"&amp;LEN(C85)-LEN(SUBSTITUTE(C85,".",""))+1)))*2)))</f>
        <v>7.0402E+18</v>
      </c>
      <c r="B85" s="124" t="s">
        <v>3179</v>
      </c>
      <c r="C85" s="124" t="s">
        <v>3077</v>
      </c>
      <c r="E85" s="124" t="s">
        <v>1961</v>
      </c>
      <c r="F85" s="124" t="s">
        <v>275</v>
      </c>
      <c r="H85" s="124" t="s">
        <v>2508</v>
      </c>
      <c r="I85" s="124" t="str">
        <f t="shared" si="4"/>
        <v/>
      </c>
      <c r="J85" s="227" t="str">
        <f>IF(OR(PartCM[[#This Row],[Format (hide)]]="HEAD",PartCM[[#This Row],[Format (hide)]]="LIST"),"BLANK CELL","")</f>
        <v/>
      </c>
      <c r="K85" s="227" t="str">
        <f>IF(OR(PartCM[[#This Row],[Format (hide)]]="HEAD",PartCM[[#This Row],[Format (hide)]]="LIST"),"BLANK CELL","")</f>
        <v/>
      </c>
      <c r="L85" s="227" t="str">
        <f>IF(OR(PartCM[[#This Row],[Format (hide)]]="HEAD",PartCM[[#This Row],[Format (hide)]]="LIST"),"BLANK CELL","")</f>
        <v/>
      </c>
      <c r="M85" s="124" t="str">
        <f>IF(OR(PartCM[[#This Row],[Format (hide)]]="HEAD",PartCM[[#This Row],[Format (hide)]]="LIST"),"BLANK CELL","")</f>
        <v/>
      </c>
      <c r="N85" s="124" t="str">
        <f>IF(OR(PartCM[[#This Row],[Format (hide)]]="HEAD",PartCM[[#This Row],[Format (hide)]]="LIST"),"BLANK CELL","")</f>
        <v/>
      </c>
      <c r="O85" s="124" t="str">
        <f>IF(OR(PartCM[[#This Row],[Format (hide)]]="HEAD",PartCM[[#This Row],[Format (hide)]]="LIST"),"BLANK CELL","")</f>
        <v/>
      </c>
      <c r="P85" s="124" t="str">
        <f>IF(OR(PartCM[[#This Row],[Format (hide)]]="HEAD",PartCM[[#This Row],[Format (hide)]]="LIST"),"BLANK CELL","")</f>
        <v/>
      </c>
      <c r="Q85" s="130" t="str">
        <f>IF(OR(PartCM[[#This Row],[Format (hide)]]="HEAD",PartCM[[#This Row],[Format (hide)]]="LIST"),"BLANK CELL","")</f>
        <v/>
      </c>
    </row>
    <row r="86" spans="1:17" ht="132" x14ac:dyDescent="0.3">
      <c r="A86" s="128">
        <f t="array" aca="1" ref="A86" ca="1">SUM((TRIM(MID(SUBSTITUTE(C86,".",REPT(" ",256)),(ROW(INDIRECT("1:"&amp;LEN(C86)-LEN(SUBSTITUTE(C86,".",""))+1))-1)*256+1,256)))*(10^((10-ROW(INDIRECT("1:"&amp;LEN(C86)-LEN(SUBSTITUTE(C86,".",""))+1)))*2)))</f>
        <v>7.0403E+18</v>
      </c>
      <c r="B86" s="124" t="s">
        <v>3179</v>
      </c>
      <c r="C86" s="124" t="s">
        <v>3078</v>
      </c>
      <c r="E86" s="124" t="s">
        <v>1960</v>
      </c>
      <c r="F86" s="124" t="s">
        <v>274</v>
      </c>
      <c r="H86" s="124" t="s">
        <v>2508</v>
      </c>
      <c r="I86" s="124" t="str">
        <f t="shared" si="4"/>
        <v/>
      </c>
      <c r="J86" s="227" t="str">
        <f>IF(OR(PartCM[[#This Row],[Format (hide)]]="HEAD",PartCM[[#This Row],[Format (hide)]]="LIST"),"BLANK CELL","")</f>
        <v/>
      </c>
      <c r="K86" s="227" t="str">
        <f>IF(OR(PartCM[[#This Row],[Format (hide)]]="HEAD",PartCM[[#This Row],[Format (hide)]]="LIST"),"BLANK CELL","")</f>
        <v/>
      </c>
      <c r="L86" s="227" t="str">
        <f>IF(OR(PartCM[[#This Row],[Format (hide)]]="HEAD",PartCM[[#This Row],[Format (hide)]]="LIST"),"BLANK CELL","")</f>
        <v/>
      </c>
      <c r="M86" s="124" t="str">
        <f>IF(OR(PartCM[[#This Row],[Format (hide)]]="HEAD",PartCM[[#This Row],[Format (hide)]]="LIST"),"BLANK CELL","")</f>
        <v/>
      </c>
      <c r="N86" s="124" t="str">
        <f>IF(OR(PartCM[[#This Row],[Format (hide)]]="HEAD",PartCM[[#This Row],[Format (hide)]]="LIST"),"BLANK CELL","")</f>
        <v/>
      </c>
      <c r="O86" s="124" t="str">
        <f>IF(OR(PartCM[[#This Row],[Format (hide)]]="HEAD",PartCM[[#This Row],[Format (hide)]]="LIST"),"BLANK CELL","")</f>
        <v/>
      </c>
      <c r="P86" s="124" t="str">
        <f>IF(OR(PartCM[[#This Row],[Format (hide)]]="HEAD",PartCM[[#This Row],[Format (hide)]]="LIST"),"BLANK CELL","")</f>
        <v/>
      </c>
      <c r="Q86" s="130" t="str">
        <f>IF(OR(PartCM[[#This Row],[Format (hide)]]="HEAD",PartCM[[#This Row],[Format (hide)]]="LIST"),"BLANK CELL","")</f>
        <v/>
      </c>
    </row>
    <row r="87" spans="1:17" ht="165" x14ac:dyDescent="0.3">
      <c r="A87" s="128">
        <f t="array" aca="1" ref="A87" ca="1">SUM((TRIM(MID(SUBSTITUTE(C87,".",REPT(" ",256)),(ROW(INDIRECT("1:"&amp;LEN(C87)-LEN(SUBSTITUTE(C87,".",""))+1))-1)*256+1,256)))*(10^((10-ROW(INDIRECT("1:"&amp;LEN(C87)-LEN(SUBSTITUTE(C87,".",""))+1)))*2)))</f>
        <v>7.0404E+18</v>
      </c>
      <c r="B87" s="124" t="s">
        <v>3179</v>
      </c>
      <c r="C87" s="124" t="s">
        <v>3079</v>
      </c>
      <c r="E87" s="124" t="s">
        <v>1958</v>
      </c>
      <c r="F87" s="124" t="s">
        <v>1959</v>
      </c>
      <c r="H87" s="124" t="s">
        <v>2508</v>
      </c>
      <c r="I87" s="124" t="str">
        <f t="shared" si="4"/>
        <v/>
      </c>
      <c r="J87" s="227" t="str">
        <f>IF(OR(PartCM[[#This Row],[Format (hide)]]="HEAD",PartCM[[#This Row],[Format (hide)]]="LIST"),"BLANK CELL","")</f>
        <v/>
      </c>
      <c r="K87" s="227" t="str">
        <f>IF(OR(PartCM[[#This Row],[Format (hide)]]="HEAD",PartCM[[#This Row],[Format (hide)]]="LIST"),"BLANK CELL","")</f>
        <v/>
      </c>
      <c r="L87" s="227" t="str">
        <f>IF(OR(PartCM[[#This Row],[Format (hide)]]="HEAD",PartCM[[#This Row],[Format (hide)]]="LIST"),"BLANK CELL","")</f>
        <v/>
      </c>
      <c r="M87" s="124" t="str">
        <f>IF(OR(PartCM[[#This Row],[Format (hide)]]="HEAD",PartCM[[#This Row],[Format (hide)]]="LIST"),"BLANK CELL","")</f>
        <v/>
      </c>
      <c r="N87" s="124" t="str">
        <f>IF(OR(PartCM[[#This Row],[Format (hide)]]="HEAD",PartCM[[#This Row],[Format (hide)]]="LIST"),"BLANK CELL","")</f>
        <v/>
      </c>
      <c r="O87" s="124" t="str">
        <f>IF(OR(PartCM[[#This Row],[Format (hide)]]="HEAD",PartCM[[#This Row],[Format (hide)]]="LIST"),"BLANK CELL","")</f>
        <v/>
      </c>
      <c r="P87" s="124" t="str">
        <f>IF(OR(PartCM[[#This Row],[Format (hide)]]="HEAD",PartCM[[#This Row],[Format (hide)]]="LIST"),"BLANK CELL","")</f>
        <v/>
      </c>
      <c r="Q87" s="130" t="str">
        <f>IF(OR(PartCM[[#This Row],[Format (hide)]]="HEAD",PartCM[[#This Row],[Format (hide)]]="LIST"),"BLANK CELL","")</f>
        <v/>
      </c>
    </row>
    <row r="88" spans="1:17" ht="148.5" x14ac:dyDescent="0.3">
      <c r="A88" s="128">
        <f t="array" aca="1" ref="A88" ca="1">SUM((TRIM(MID(SUBSTITUTE(C88,".",REPT(" ",256)),(ROW(INDIRECT("1:"&amp;LEN(C88)-LEN(SUBSTITUTE(C88,".",""))+1))-1)*256+1,256)))*(10^((10-ROW(INDIRECT("1:"&amp;LEN(C88)-LEN(SUBSTITUTE(C88,".",""))+1)))*2)))</f>
        <v>7.0405E+18</v>
      </c>
      <c r="B88" s="124" t="s">
        <v>3179</v>
      </c>
      <c r="C88" s="124" t="s">
        <v>3216</v>
      </c>
      <c r="E88" s="124" t="s">
        <v>1962</v>
      </c>
      <c r="F88" s="124" t="s">
        <v>1963</v>
      </c>
      <c r="H88" s="124" t="s">
        <v>2508</v>
      </c>
      <c r="I88" s="124" t="str">
        <f t="shared" si="4"/>
        <v/>
      </c>
      <c r="J88" s="227" t="str">
        <f>IF(OR(PartCM[[#This Row],[Format (hide)]]="HEAD",PartCM[[#This Row],[Format (hide)]]="LIST"),"BLANK CELL","")</f>
        <v/>
      </c>
      <c r="K88" s="227" t="str">
        <f>IF(OR(PartCM[[#This Row],[Format (hide)]]="HEAD",PartCM[[#This Row],[Format (hide)]]="LIST"),"BLANK CELL","")</f>
        <v/>
      </c>
      <c r="L88" s="227" t="str">
        <f>IF(OR(PartCM[[#This Row],[Format (hide)]]="HEAD",PartCM[[#This Row],[Format (hide)]]="LIST"),"BLANK CELL","")</f>
        <v/>
      </c>
      <c r="M88" s="124" t="str">
        <f>IF(OR(PartCM[[#This Row],[Format (hide)]]="HEAD",PartCM[[#This Row],[Format (hide)]]="LIST"),"BLANK CELL","")</f>
        <v/>
      </c>
      <c r="N88" s="124" t="str">
        <f>IF(OR(PartCM[[#This Row],[Format (hide)]]="HEAD",PartCM[[#This Row],[Format (hide)]]="LIST"),"BLANK CELL","")</f>
        <v/>
      </c>
      <c r="O88" s="124" t="str">
        <f>IF(OR(PartCM[[#This Row],[Format (hide)]]="HEAD",PartCM[[#This Row],[Format (hide)]]="LIST"),"BLANK CELL","")</f>
        <v/>
      </c>
      <c r="P88" s="124" t="str">
        <f>IF(OR(PartCM[[#This Row],[Format (hide)]]="HEAD",PartCM[[#This Row],[Format (hide)]]="LIST"),"BLANK CELL","")</f>
        <v/>
      </c>
      <c r="Q88" s="130" t="str">
        <f>IF(OR(PartCM[[#This Row],[Format (hide)]]="HEAD",PartCM[[#This Row],[Format (hide)]]="LIST"),"BLANK CELL","")</f>
        <v/>
      </c>
    </row>
    <row r="89" spans="1:17" ht="198" x14ac:dyDescent="0.3">
      <c r="A89" s="128">
        <f t="array" aca="1" ref="A89" ca="1">SUM((TRIM(MID(SUBSTITUTE(C89,".",REPT(" ",256)),(ROW(INDIRECT("1:"&amp;LEN(C89)-LEN(SUBSTITUTE(C89,".",""))+1))-1)*256+1,256)))*(10^((10-ROW(INDIRECT("1:"&amp;LEN(C89)-LEN(SUBSTITUTE(C89,".",""))+1)))*2)))</f>
        <v>7.0406E+18</v>
      </c>
      <c r="B89" s="124" t="s">
        <v>3179</v>
      </c>
      <c r="C89" s="124" t="s">
        <v>3217</v>
      </c>
      <c r="E89" s="124" t="s">
        <v>1964</v>
      </c>
      <c r="F89" s="124" t="s">
        <v>1698</v>
      </c>
      <c r="H89" s="124" t="s">
        <v>2508</v>
      </c>
      <c r="I89" s="124" t="str">
        <f t="shared" si="4"/>
        <v/>
      </c>
      <c r="J89" s="227" t="str">
        <f>IF(OR(PartCM[[#This Row],[Format (hide)]]="HEAD",PartCM[[#This Row],[Format (hide)]]="LIST"),"BLANK CELL","")</f>
        <v/>
      </c>
      <c r="K89" s="227" t="str">
        <f>IF(OR(PartCM[[#This Row],[Format (hide)]]="HEAD",PartCM[[#This Row],[Format (hide)]]="LIST"),"BLANK CELL","")</f>
        <v/>
      </c>
      <c r="L89" s="227" t="str">
        <f>IF(OR(PartCM[[#This Row],[Format (hide)]]="HEAD",PartCM[[#This Row],[Format (hide)]]="LIST"),"BLANK CELL","")</f>
        <v/>
      </c>
      <c r="M89" s="124" t="str">
        <f>IF(OR(PartCM[[#This Row],[Format (hide)]]="HEAD",PartCM[[#This Row],[Format (hide)]]="LIST"),"BLANK CELL","")</f>
        <v/>
      </c>
      <c r="N89" s="124" t="str">
        <f>IF(OR(PartCM[[#This Row],[Format (hide)]]="HEAD",PartCM[[#This Row],[Format (hide)]]="LIST"),"BLANK CELL","")</f>
        <v/>
      </c>
      <c r="O89" s="124" t="str">
        <f>IF(OR(PartCM[[#This Row],[Format (hide)]]="HEAD",PartCM[[#This Row],[Format (hide)]]="LIST"),"BLANK CELL","")</f>
        <v/>
      </c>
      <c r="P89" s="124" t="str">
        <f>IF(OR(PartCM[[#This Row],[Format (hide)]]="HEAD",PartCM[[#This Row],[Format (hide)]]="LIST"),"BLANK CELL","")</f>
        <v/>
      </c>
      <c r="Q89" s="130" t="str">
        <f>IF(OR(PartCM[[#This Row],[Format (hide)]]="HEAD",PartCM[[#This Row],[Format (hide)]]="LIST"),"BLANK CELL","")</f>
        <v/>
      </c>
    </row>
    <row r="90" spans="1:17" ht="132" x14ac:dyDescent="0.3">
      <c r="A90" s="128">
        <f t="array" aca="1" ref="A90" ca="1">SUM((TRIM(MID(SUBSTITUTE(C90,".",REPT(" ",256)),(ROW(INDIRECT("1:"&amp;LEN(C90)-LEN(SUBSTITUTE(C90,".",""))+1))-1)*256+1,256)))*(10^((10-ROW(INDIRECT("1:"&amp;LEN(C90)-LEN(SUBSTITUTE(C90,".",""))+1)))*2)))</f>
        <v>7.0407E+18</v>
      </c>
      <c r="B90" s="124" t="s">
        <v>3179</v>
      </c>
      <c r="C90" s="124" t="s">
        <v>3218</v>
      </c>
      <c r="E90" s="124" t="s">
        <v>1965</v>
      </c>
      <c r="F90" s="124" t="s">
        <v>276</v>
      </c>
      <c r="H90" s="124" t="s">
        <v>2508</v>
      </c>
      <c r="I90" s="124" t="str">
        <f t="shared" si="4"/>
        <v/>
      </c>
      <c r="J90" s="227" t="str">
        <f>IF(OR(PartCM[[#This Row],[Format (hide)]]="HEAD",PartCM[[#This Row],[Format (hide)]]="LIST"),"BLANK CELL","")</f>
        <v/>
      </c>
      <c r="K90" s="227" t="str">
        <f>IF(OR(PartCM[[#This Row],[Format (hide)]]="HEAD",PartCM[[#This Row],[Format (hide)]]="LIST"),"BLANK CELL","")</f>
        <v/>
      </c>
      <c r="L90" s="227" t="str">
        <f>IF(OR(PartCM[[#This Row],[Format (hide)]]="HEAD",PartCM[[#This Row],[Format (hide)]]="LIST"),"BLANK CELL","")</f>
        <v/>
      </c>
      <c r="M90" s="124" t="str">
        <f>IF(OR(PartCM[[#This Row],[Format (hide)]]="HEAD",PartCM[[#This Row],[Format (hide)]]="LIST"),"BLANK CELL","")</f>
        <v/>
      </c>
      <c r="N90" s="124" t="str">
        <f>IF(OR(PartCM[[#This Row],[Format (hide)]]="HEAD",PartCM[[#This Row],[Format (hide)]]="LIST"),"BLANK CELL","")</f>
        <v/>
      </c>
      <c r="O90" s="124" t="str">
        <f>IF(OR(PartCM[[#This Row],[Format (hide)]]="HEAD",PartCM[[#This Row],[Format (hide)]]="LIST"),"BLANK CELL","")</f>
        <v/>
      </c>
      <c r="P90" s="124" t="str">
        <f>IF(OR(PartCM[[#This Row],[Format (hide)]]="HEAD",PartCM[[#This Row],[Format (hide)]]="LIST"),"BLANK CELL","")</f>
        <v/>
      </c>
      <c r="Q90" s="130" t="str">
        <f>IF(OR(PartCM[[#This Row],[Format (hide)]]="HEAD",PartCM[[#This Row],[Format (hide)]]="LIST"),"BLANK CELL","")</f>
        <v/>
      </c>
    </row>
    <row r="91" spans="1:17" ht="82.5" x14ac:dyDescent="0.3">
      <c r="A91" s="128">
        <f t="array" aca="1" ref="A91" ca="1">SUM((TRIM(MID(SUBSTITUTE(C91,".",REPT(" ",256)),(ROW(INDIRECT("1:"&amp;LEN(C91)-LEN(SUBSTITUTE(C91,".",""))+1))-1)*256+1,256)))*(10^((10-ROW(INDIRECT("1:"&amp;LEN(C91)-LEN(SUBSTITUTE(C91,".",""))+1)))*2)))</f>
        <v>7.0408E+18</v>
      </c>
      <c r="B91" s="124" t="s">
        <v>3179</v>
      </c>
      <c r="C91" s="124" t="s">
        <v>3219</v>
      </c>
      <c r="E91" s="124" t="s">
        <v>1966</v>
      </c>
      <c r="F91" s="124" t="s">
        <v>277</v>
      </c>
      <c r="H91" s="124" t="s">
        <v>2508</v>
      </c>
      <c r="I91" s="124" t="str">
        <f t="shared" si="4"/>
        <v/>
      </c>
      <c r="J91" s="227" t="str">
        <f>IF(OR(PartCM[[#This Row],[Format (hide)]]="HEAD",PartCM[[#This Row],[Format (hide)]]="LIST"),"BLANK CELL","")</f>
        <v/>
      </c>
      <c r="K91" s="227" t="str">
        <f>IF(OR(PartCM[[#This Row],[Format (hide)]]="HEAD",PartCM[[#This Row],[Format (hide)]]="LIST"),"BLANK CELL","")</f>
        <v/>
      </c>
      <c r="L91" s="227" t="str">
        <f>IF(OR(PartCM[[#This Row],[Format (hide)]]="HEAD",PartCM[[#This Row],[Format (hide)]]="LIST"),"BLANK CELL","")</f>
        <v/>
      </c>
      <c r="M91" s="124" t="str">
        <f>IF(OR(PartCM[[#This Row],[Format (hide)]]="HEAD",PartCM[[#This Row],[Format (hide)]]="LIST"),"BLANK CELL","")</f>
        <v/>
      </c>
      <c r="N91" s="124" t="str">
        <f>IF(OR(PartCM[[#This Row],[Format (hide)]]="HEAD",PartCM[[#This Row],[Format (hide)]]="LIST"),"BLANK CELL","")</f>
        <v/>
      </c>
      <c r="O91" s="124" t="str">
        <f>IF(OR(PartCM[[#This Row],[Format (hide)]]="HEAD",PartCM[[#This Row],[Format (hide)]]="LIST"),"BLANK CELL","")</f>
        <v/>
      </c>
      <c r="P91" s="124" t="str">
        <f>IF(OR(PartCM[[#This Row],[Format (hide)]]="HEAD",PartCM[[#This Row],[Format (hide)]]="LIST"),"BLANK CELL","")</f>
        <v/>
      </c>
      <c r="Q91" s="130" t="str">
        <f>IF(OR(PartCM[[#This Row],[Format (hide)]]="HEAD",PartCM[[#This Row],[Format (hide)]]="LIST"),"BLANK CELL","")</f>
        <v/>
      </c>
    </row>
    <row r="92" spans="1:17" x14ac:dyDescent="0.3">
      <c r="A92" s="128">
        <f t="array" aca="1" ref="A92" ca="1">SUM((TRIM(MID(SUBSTITUTE(C92,".",REPT(" ",256)),(ROW(INDIRECT("1:"&amp;LEN(C92)-LEN(SUBSTITUTE(C92,".",""))+1))-1)*256+1,256)))*(10^((10-ROW(INDIRECT("1:"&amp;LEN(C92)-LEN(SUBSTITUTE(C92,".",""))+1)))*2)))</f>
        <v>8E+18</v>
      </c>
      <c r="B92" s="124" t="s">
        <v>3179</v>
      </c>
      <c r="C92" s="124">
        <v>8</v>
      </c>
      <c r="D92" s="124" t="s">
        <v>1406</v>
      </c>
      <c r="E92" s="129" t="s">
        <v>1967</v>
      </c>
      <c r="F92" s="129" t="s">
        <v>278</v>
      </c>
      <c r="G92" s="124" t="str">
        <f>IF(OR(PartCM[[#This Row],[Format (hide)]]="HEAD",PartCM[[#This Row],[Format (hide)]]="LIST"),"BLANK CELL","")</f>
        <v>BLANK CELL</v>
      </c>
      <c r="H92" s="124" t="str">
        <f>IF(OR(PartCM[[#This Row],[Format (hide)]]="HEAD",PartCM[[#This Row],[Format (hide)]]="LIST"),"BLANK CELL","")</f>
        <v>BLANK CELL</v>
      </c>
      <c r="I92" s="124" t="str">
        <f>IF(OR(PartCM[[#This Row],[Format (hide)]]="HEAD",PartCM[[#This Row],[Format (hide)]]="LIST"),"BLANK CELL","")</f>
        <v>BLANK CELL</v>
      </c>
      <c r="J92" s="124" t="str">
        <f>IF(OR(PartCM[[#This Row],[Format (hide)]]="HEAD",PartCM[[#This Row],[Format (hide)]]="LIST"),"BLANK CELL","")</f>
        <v>BLANK CELL</v>
      </c>
      <c r="K92" s="124" t="str">
        <f>IF(OR(PartCM[[#This Row],[Format (hide)]]="HEAD",PartCM[[#This Row],[Format (hide)]]="LIST"),"BLANK CELL","")</f>
        <v>BLANK CELL</v>
      </c>
      <c r="L92" s="124" t="str">
        <f>IF(OR(PartCM[[#This Row],[Format (hide)]]="HEAD",PartCM[[#This Row],[Format (hide)]]="LIST"),"BLANK CELL","")</f>
        <v>BLANK CELL</v>
      </c>
      <c r="M92" s="124" t="str">
        <f>IF(OR(PartCM[[#This Row],[Format (hide)]]="HEAD",PartCM[[#This Row],[Format (hide)]]="LIST"),"BLANK CELL","")</f>
        <v>BLANK CELL</v>
      </c>
      <c r="N92" s="124" t="str">
        <f>IF(OR(PartCM[[#This Row],[Format (hide)]]="HEAD",PartCM[[#This Row],[Format (hide)]]="LIST"),"BLANK CELL","")</f>
        <v>BLANK CELL</v>
      </c>
      <c r="O92" s="124" t="str">
        <f>IF(OR(PartCM[[#This Row],[Format (hide)]]="HEAD",PartCM[[#This Row],[Format (hide)]]="LIST"),"BLANK CELL","")</f>
        <v>BLANK CELL</v>
      </c>
      <c r="P92" s="124" t="str">
        <f>IF(OR(PartCM[[#This Row],[Format (hide)]]="HEAD",PartCM[[#This Row],[Format (hide)]]="LIST"),"BLANK CELL","")</f>
        <v>BLANK CELL</v>
      </c>
      <c r="Q92" s="130" t="str">
        <f>IF(OR(PartCM[[#This Row],[Format (hide)]]="HEAD",PartCM[[#This Row],[Format (hide)]]="LIST"),"BLANK CELL","")</f>
        <v>BLANK CELL</v>
      </c>
    </row>
    <row r="93" spans="1:17" ht="66" x14ac:dyDescent="0.3">
      <c r="A93" s="128">
        <f t="array" aca="1" ref="A93" ca="1">SUM((TRIM(MID(SUBSTITUTE(C93,".",REPT(" ",256)),(ROW(INDIRECT("1:"&amp;LEN(C93)-LEN(SUBSTITUTE(C93,".",""))+1))-1)*256+1,256)))*(10^((10-ROW(INDIRECT("1:"&amp;LEN(C93)-LEN(SUBSTITUTE(C93,".",""))+1)))*2)))</f>
        <v>8.01E+18</v>
      </c>
      <c r="B93" s="124" t="s">
        <v>3179</v>
      </c>
      <c r="C93" s="124" t="s">
        <v>3135</v>
      </c>
      <c r="E93" s="124" t="s">
        <v>1968</v>
      </c>
      <c r="F93" s="124" t="s">
        <v>1706</v>
      </c>
      <c r="H93" s="124" t="s">
        <v>2508</v>
      </c>
      <c r="I93" s="124" t="str">
        <f t="shared" ref="I93:I114" si="5">IF($I$1="Yes","Compliant","")</f>
        <v/>
      </c>
      <c r="J93" s="227" t="str">
        <f>IF(OR(PartCM[[#This Row],[Format (hide)]]="HEAD",PartCM[[#This Row],[Format (hide)]]="LIST"),"BLANK CELL","")</f>
        <v/>
      </c>
      <c r="K93" s="227" t="str">
        <f>IF(OR(PartCM[[#This Row],[Format (hide)]]="HEAD",PartCM[[#This Row],[Format (hide)]]="LIST"),"BLANK CELL","")</f>
        <v/>
      </c>
      <c r="L93" s="227" t="str">
        <f>IF(OR(PartCM[[#This Row],[Format (hide)]]="HEAD",PartCM[[#This Row],[Format (hide)]]="LIST"),"BLANK CELL","")</f>
        <v/>
      </c>
      <c r="M93" s="124" t="str">
        <f>IF(OR(PartCM[[#This Row],[Format (hide)]]="HEAD",PartCM[[#This Row],[Format (hide)]]="LIST"),"BLANK CELL","")</f>
        <v/>
      </c>
      <c r="N93" s="124" t="str">
        <f>IF(OR(PartCM[[#This Row],[Format (hide)]]="HEAD",PartCM[[#This Row],[Format (hide)]]="LIST"),"BLANK CELL","")</f>
        <v/>
      </c>
      <c r="O93" s="124" t="str">
        <f>IF(OR(PartCM[[#This Row],[Format (hide)]]="HEAD",PartCM[[#This Row],[Format (hide)]]="LIST"),"BLANK CELL","")</f>
        <v/>
      </c>
      <c r="P93" s="124" t="str">
        <f>IF(OR(PartCM[[#This Row],[Format (hide)]]="HEAD",PartCM[[#This Row],[Format (hide)]]="LIST"),"BLANK CELL","")</f>
        <v/>
      </c>
      <c r="Q93" s="130" t="str">
        <f>IF(OR(PartCM[[#This Row],[Format (hide)]]="HEAD",PartCM[[#This Row],[Format (hide)]]="LIST"),"BLANK CELL","")</f>
        <v/>
      </c>
    </row>
    <row r="94" spans="1:17" ht="66" x14ac:dyDescent="0.3">
      <c r="A94" s="128">
        <f t="array" aca="1" ref="A94" ca="1">SUM((TRIM(MID(SUBSTITUTE(C94,".",REPT(" ",256)),(ROW(INDIRECT("1:"&amp;LEN(C94)-LEN(SUBSTITUTE(C94,".",""))+1))-1)*256+1,256)))*(10^((10-ROW(INDIRECT("1:"&amp;LEN(C94)-LEN(SUBSTITUTE(C94,".",""))+1)))*2)))</f>
        <v>8.02E+18</v>
      </c>
      <c r="B94" s="124" t="s">
        <v>3179</v>
      </c>
      <c r="C94" s="124" t="s">
        <v>3138</v>
      </c>
      <c r="E94" s="124" t="s">
        <v>1969</v>
      </c>
      <c r="F94" s="124" t="s">
        <v>1708</v>
      </c>
      <c r="H94" s="124" t="s">
        <v>2508</v>
      </c>
      <c r="I94" s="124" t="str">
        <f t="shared" si="5"/>
        <v/>
      </c>
      <c r="J94" s="227" t="str">
        <f>IF(OR(PartCM[[#This Row],[Format (hide)]]="HEAD",PartCM[[#This Row],[Format (hide)]]="LIST"),"BLANK CELL","")</f>
        <v/>
      </c>
      <c r="K94" s="227" t="str">
        <f>IF(OR(PartCM[[#This Row],[Format (hide)]]="HEAD",PartCM[[#This Row],[Format (hide)]]="LIST"),"BLANK CELL","")</f>
        <v/>
      </c>
      <c r="L94" s="227" t="str">
        <f>IF(OR(PartCM[[#This Row],[Format (hide)]]="HEAD",PartCM[[#This Row],[Format (hide)]]="LIST"),"BLANK CELL","")</f>
        <v/>
      </c>
      <c r="M94" s="124" t="str">
        <f>IF(OR(PartCM[[#This Row],[Format (hide)]]="HEAD",PartCM[[#This Row],[Format (hide)]]="LIST"),"BLANK CELL","")</f>
        <v/>
      </c>
      <c r="N94" s="124" t="str">
        <f>IF(OR(PartCM[[#This Row],[Format (hide)]]="HEAD",PartCM[[#This Row],[Format (hide)]]="LIST"),"BLANK CELL","")</f>
        <v/>
      </c>
      <c r="O94" s="124" t="str">
        <f>IF(OR(PartCM[[#This Row],[Format (hide)]]="HEAD",PartCM[[#This Row],[Format (hide)]]="LIST"),"BLANK CELL","")</f>
        <v/>
      </c>
      <c r="P94" s="124" t="str">
        <f>IF(OR(PartCM[[#This Row],[Format (hide)]]="HEAD",PartCM[[#This Row],[Format (hide)]]="LIST"),"BLANK CELL","")</f>
        <v/>
      </c>
      <c r="Q94" s="130" t="str">
        <f>IF(OR(PartCM[[#This Row],[Format (hide)]]="HEAD",PartCM[[#This Row],[Format (hide)]]="LIST"),"BLANK CELL","")</f>
        <v/>
      </c>
    </row>
    <row r="95" spans="1:17" ht="99" x14ac:dyDescent="0.3">
      <c r="A95" s="128">
        <f t="array" aca="1" ref="A95" ca="1">SUM((TRIM(MID(SUBSTITUTE(C95,".",REPT(" ",256)),(ROW(INDIRECT("1:"&amp;LEN(C95)-LEN(SUBSTITUTE(C95,".",""))+1))-1)*256+1,256)))*(10^((10-ROW(INDIRECT("1:"&amp;LEN(C95)-LEN(SUBSTITUTE(C95,".",""))+1)))*2)))</f>
        <v>8.0201E+18</v>
      </c>
      <c r="B95" s="124" t="s">
        <v>3179</v>
      </c>
      <c r="C95" s="124" t="s">
        <v>3220</v>
      </c>
      <c r="E95" s="124" t="s">
        <v>1970</v>
      </c>
      <c r="F95" s="124" t="s">
        <v>1710</v>
      </c>
      <c r="H95" s="124" t="s">
        <v>2508</v>
      </c>
      <c r="I95" s="124" t="str">
        <f t="shared" si="5"/>
        <v/>
      </c>
      <c r="J95" s="227" t="str">
        <f>IF(OR(PartCM[[#This Row],[Format (hide)]]="HEAD",PartCM[[#This Row],[Format (hide)]]="LIST"),"BLANK CELL","")</f>
        <v/>
      </c>
      <c r="K95" s="227" t="str">
        <f>IF(OR(PartCM[[#This Row],[Format (hide)]]="HEAD",PartCM[[#This Row],[Format (hide)]]="LIST"),"BLANK CELL","")</f>
        <v/>
      </c>
      <c r="L95" s="227" t="str">
        <f>IF(OR(PartCM[[#This Row],[Format (hide)]]="HEAD",PartCM[[#This Row],[Format (hide)]]="LIST"),"BLANK CELL","")</f>
        <v/>
      </c>
      <c r="M95" s="124" t="str">
        <f>IF(OR(PartCM[[#This Row],[Format (hide)]]="HEAD",PartCM[[#This Row],[Format (hide)]]="LIST"),"BLANK CELL","")</f>
        <v/>
      </c>
      <c r="N95" s="124" t="str">
        <f>IF(OR(PartCM[[#This Row],[Format (hide)]]="HEAD",PartCM[[#This Row],[Format (hide)]]="LIST"),"BLANK CELL","")</f>
        <v/>
      </c>
      <c r="O95" s="124" t="str">
        <f>IF(OR(PartCM[[#This Row],[Format (hide)]]="HEAD",PartCM[[#This Row],[Format (hide)]]="LIST"),"BLANK CELL","")</f>
        <v/>
      </c>
      <c r="P95" s="124" t="str">
        <f>IF(OR(PartCM[[#This Row],[Format (hide)]]="HEAD",PartCM[[#This Row],[Format (hide)]]="LIST"),"BLANK CELL","")</f>
        <v/>
      </c>
      <c r="Q95" s="130" t="str">
        <f>IF(OR(PartCM[[#This Row],[Format (hide)]]="HEAD",PartCM[[#This Row],[Format (hide)]]="LIST"),"BLANK CELL","")</f>
        <v/>
      </c>
    </row>
    <row r="96" spans="1:17" ht="99" x14ac:dyDescent="0.3">
      <c r="A96" s="128">
        <f t="array" aca="1" ref="A96" ca="1">SUM((TRIM(MID(SUBSTITUTE(C96,".",REPT(" ",256)),(ROW(INDIRECT("1:"&amp;LEN(C96)-LEN(SUBSTITUTE(C96,".",""))+1))-1)*256+1,256)))*(10^((10-ROW(INDIRECT("1:"&amp;LEN(C96)-LEN(SUBSTITUTE(C96,".",""))+1)))*2)))</f>
        <v>8.0202E+18</v>
      </c>
      <c r="B96" s="124" t="s">
        <v>3179</v>
      </c>
      <c r="C96" s="124" t="s">
        <v>3221</v>
      </c>
      <c r="E96" s="124" t="s">
        <v>1971</v>
      </c>
      <c r="F96" s="124" t="s">
        <v>279</v>
      </c>
      <c r="H96" s="124" t="s">
        <v>2508</v>
      </c>
      <c r="I96" s="124" t="str">
        <f t="shared" si="5"/>
        <v/>
      </c>
      <c r="J96" s="227" t="str">
        <f>IF(OR(PartCM[[#This Row],[Format (hide)]]="HEAD",PartCM[[#This Row],[Format (hide)]]="LIST"),"BLANK CELL","")</f>
        <v/>
      </c>
      <c r="K96" s="227" t="str">
        <f>IF(OR(PartCM[[#This Row],[Format (hide)]]="HEAD",PartCM[[#This Row],[Format (hide)]]="LIST"),"BLANK CELL","")</f>
        <v/>
      </c>
      <c r="L96" s="227" t="str">
        <f>IF(OR(PartCM[[#This Row],[Format (hide)]]="HEAD",PartCM[[#This Row],[Format (hide)]]="LIST"),"BLANK CELL","")</f>
        <v/>
      </c>
      <c r="M96" s="124" t="str">
        <f>IF(OR(PartCM[[#This Row],[Format (hide)]]="HEAD",PartCM[[#This Row],[Format (hide)]]="LIST"),"BLANK CELL","")</f>
        <v/>
      </c>
      <c r="N96" s="124" t="str">
        <f>IF(OR(PartCM[[#This Row],[Format (hide)]]="HEAD",PartCM[[#This Row],[Format (hide)]]="LIST"),"BLANK CELL","")</f>
        <v/>
      </c>
      <c r="O96" s="124" t="str">
        <f>IF(OR(PartCM[[#This Row],[Format (hide)]]="HEAD",PartCM[[#This Row],[Format (hide)]]="LIST"),"BLANK CELL","")</f>
        <v/>
      </c>
      <c r="P96" s="124" t="str">
        <f>IF(OR(PartCM[[#This Row],[Format (hide)]]="HEAD",PartCM[[#This Row],[Format (hide)]]="LIST"),"BLANK CELL","")</f>
        <v/>
      </c>
      <c r="Q96" s="130" t="str">
        <f>IF(OR(PartCM[[#This Row],[Format (hide)]]="HEAD",PartCM[[#This Row],[Format (hide)]]="LIST"),"BLANK CELL","")</f>
        <v/>
      </c>
    </row>
    <row r="97" spans="1:17" ht="99" x14ac:dyDescent="0.3">
      <c r="A97" s="128">
        <f t="array" aca="1" ref="A97" ca="1">SUM((TRIM(MID(SUBSTITUTE(C97,".",REPT(" ",256)),(ROW(INDIRECT("1:"&amp;LEN(C97)-LEN(SUBSTITUTE(C97,".",""))+1))-1)*256+1,256)))*(10^((10-ROW(INDIRECT("1:"&amp;LEN(C97)-LEN(SUBSTITUTE(C97,".",""))+1)))*2)))</f>
        <v>8.0203E+18</v>
      </c>
      <c r="B97" s="124" t="s">
        <v>3179</v>
      </c>
      <c r="C97" s="124" t="s">
        <v>3222</v>
      </c>
      <c r="E97" s="124" t="s">
        <v>1972</v>
      </c>
      <c r="F97" s="124" t="s">
        <v>280</v>
      </c>
      <c r="H97" s="124" t="s">
        <v>2508</v>
      </c>
      <c r="I97" s="124" t="str">
        <f t="shared" si="5"/>
        <v/>
      </c>
      <c r="J97" s="227" t="str">
        <f>IF(OR(PartCM[[#This Row],[Format (hide)]]="HEAD",PartCM[[#This Row],[Format (hide)]]="LIST"),"BLANK CELL","")</f>
        <v/>
      </c>
      <c r="K97" s="227" t="str">
        <f>IF(OR(PartCM[[#This Row],[Format (hide)]]="HEAD",PartCM[[#This Row],[Format (hide)]]="LIST"),"BLANK CELL","")</f>
        <v/>
      </c>
      <c r="L97" s="227" t="str">
        <f>IF(OR(PartCM[[#This Row],[Format (hide)]]="HEAD",PartCM[[#This Row],[Format (hide)]]="LIST"),"BLANK CELL","")</f>
        <v/>
      </c>
      <c r="M97" s="124" t="str">
        <f>IF(OR(PartCM[[#This Row],[Format (hide)]]="HEAD",PartCM[[#This Row],[Format (hide)]]="LIST"),"BLANK CELL","")</f>
        <v/>
      </c>
      <c r="N97" s="124" t="str">
        <f>IF(OR(PartCM[[#This Row],[Format (hide)]]="HEAD",PartCM[[#This Row],[Format (hide)]]="LIST"),"BLANK CELL","")</f>
        <v/>
      </c>
      <c r="O97" s="124" t="str">
        <f>IF(OR(PartCM[[#This Row],[Format (hide)]]="HEAD",PartCM[[#This Row],[Format (hide)]]="LIST"),"BLANK CELL","")</f>
        <v/>
      </c>
      <c r="P97" s="124" t="str">
        <f>IF(OR(PartCM[[#This Row],[Format (hide)]]="HEAD",PartCM[[#This Row],[Format (hide)]]="LIST"),"BLANK CELL","")</f>
        <v/>
      </c>
      <c r="Q97" s="130" t="str">
        <f>IF(OR(PartCM[[#This Row],[Format (hide)]]="HEAD",PartCM[[#This Row],[Format (hide)]]="LIST"),"BLANK CELL","")</f>
        <v/>
      </c>
    </row>
    <row r="98" spans="1:17" ht="66" x14ac:dyDescent="0.3">
      <c r="A98" s="128">
        <f t="array" aca="1" ref="A98" ca="1">SUM((TRIM(MID(SUBSTITUTE(C98,".",REPT(" ",256)),(ROW(INDIRECT("1:"&amp;LEN(C98)-LEN(SUBSTITUTE(C98,".",""))+1))-1)*256+1,256)))*(10^((10-ROW(INDIRECT("1:"&amp;LEN(C98)-LEN(SUBSTITUTE(C98,".",""))+1)))*2)))</f>
        <v>8.03E+18</v>
      </c>
      <c r="B98" s="124" t="s">
        <v>3179</v>
      </c>
      <c r="C98" s="124" t="s">
        <v>3139</v>
      </c>
      <c r="E98" s="124" t="s">
        <v>1973</v>
      </c>
      <c r="F98" s="124" t="s">
        <v>281</v>
      </c>
      <c r="H98" s="124" t="s">
        <v>2508</v>
      </c>
      <c r="I98" s="124" t="str">
        <f t="shared" si="5"/>
        <v/>
      </c>
      <c r="J98" s="227" t="str">
        <f>IF(OR(PartCM[[#This Row],[Format (hide)]]="HEAD",PartCM[[#This Row],[Format (hide)]]="LIST"),"BLANK CELL","")</f>
        <v/>
      </c>
      <c r="K98" s="227" t="str">
        <f>IF(OR(PartCM[[#This Row],[Format (hide)]]="HEAD",PartCM[[#This Row],[Format (hide)]]="LIST"),"BLANK CELL","")</f>
        <v/>
      </c>
      <c r="L98" s="227" t="str">
        <f>IF(OR(PartCM[[#This Row],[Format (hide)]]="HEAD",PartCM[[#This Row],[Format (hide)]]="LIST"),"BLANK CELL","")</f>
        <v/>
      </c>
      <c r="M98" s="124" t="str">
        <f>IF(OR(PartCM[[#This Row],[Format (hide)]]="HEAD",PartCM[[#This Row],[Format (hide)]]="LIST"),"BLANK CELL","")</f>
        <v/>
      </c>
      <c r="N98" s="124" t="str">
        <f>IF(OR(PartCM[[#This Row],[Format (hide)]]="HEAD",PartCM[[#This Row],[Format (hide)]]="LIST"),"BLANK CELL","")</f>
        <v/>
      </c>
      <c r="O98" s="124" t="str">
        <f>IF(OR(PartCM[[#This Row],[Format (hide)]]="HEAD",PartCM[[#This Row],[Format (hide)]]="LIST"),"BLANK CELL","")</f>
        <v/>
      </c>
      <c r="P98" s="124" t="str">
        <f>IF(OR(PartCM[[#This Row],[Format (hide)]]="HEAD",PartCM[[#This Row],[Format (hide)]]="LIST"),"BLANK CELL","")</f>
        <v/>
      </c>
      <c r="Q98" s="130" t="str">
        <f>IF(OR(PartCM[[#This Row],[Format (hide)]]="HEAD",PartCM[[#This Row],[Format (hide)]]="LIST"),"BLANK CELL","")</f>
        <v/>
      </c>
    </row>
    <row r="99" spans="1:17" ht="99" x14ac:dyDescent="0.3">
      <c r="A99" s="128">
        <f t="array" aca="1" ref="A99" ca="1">SUM((TRIM(MID(SUBSTITUTE(C99,".",REPT(" ",256)),(ROW(INDIRECT("1:"&amp;LEN(C99)-LEN(SUBSTITUTE(C99,".",""))+1))-1)*256+1,256)))*(10^((10-ROW(INDIRECT("1:"&amp;LEN(C99)-LEN(SUBSTITUTE(C99,".",""))+1)))*2)))</f>
        <v>8.04E+18</v>
      </c>
      <c r="B99" s="124" t="s">
        <v>3179</v>
      </c>
      <c r="C99" s="124" t="s">
        <v>3147</v>
      </c>
      <c r="E99" s="124" t="s">
        <v>1974</v>
      </c>
      <c r="F99" s="124" t="s">
        <v>1975</v>
      </c>
      <c r="H99" s="124" t="s">
        <v>2508</v>
      </c>
      <c r="I99" s="124" t="str">
        <f t="shared" si="5"/>
        <v/>
      </c>
      <c r="J99" s="227" t="str">
        <f>IF(OR(PartCM[[#This Row],[Format (hide)]]="HEAD",PartCM[[#This Row],[Format (hide)]]="LIST"),"BLANK CELL","")</f>
        <v/>
      </c>
      <c r="K99" s="227" t="str">
        <f>IF(OR(PartCM[[#This Row],[Format (hide)]]="HEAD",PartCM[[#This Row],[Format (hide)]]="LIST"),"BLANK CELL","")</f>
        <v/>
      </c>
      <c r="L99" s="227" t="str">
        <f>IF(OR(PartCM[[#This Row],[Format (hide)]]="HEAD",PartCM[[#This Row],[Format (hide)]]="LIST"),"BLANK CELL","")</f>
        <v/>
      </c>
      <c r="M99" s="124" t="str">
        <f>IF(OR(PartCM[[#This Row],[Format (hide)]]="HEAD",PartCM[[#This Row],[Format (hide)]]="LIST"),"BLANK CELL","")</f>
        <v/>
      </c>
      <c r="N99" s="124" t="str">
        <f>IF(OR(PartCM[[#This Row],[Format (hide)]]="HEAD",PartCM[[#This Row],[Format (hide)]]="LIST"),"BLANK CELL","")</f>
        <v/>
      </c>
      <c r="O99" s="124" t="str">
        <f>IF(OR(PartCM[[#This Row],[Format (hide)]]="HEAD",PartCM[[#This Row],[Format (hide)]]="LIST"),"BLANK CELL","")</f>
        <v/>
      </c>
      <c r="P99" s="124" t="str">
        <f>IF(OR(PartCM[[#This Row],[Format (hide)]]="HEAD",PartCM[[#This Row],[Format (hide)]]="LIST"),"BLANK CELL","")</f>
        <v/>
      </c>
      <c r="Q99" s="130" t="str">
        <f>IF(OR(PartCM[[#This Row],[Format (hide)]]="HEAD",PartCM[[#This Row],[Format (hide)]]="LIST"),"BLANK CELL","")</f>
        <v/>
      </c>
    </row>
    <row r="100" spans="1:17" ht="66" x14ac:dyDescent="0.3">
      <c r="A100" s="128">
        <f t="array" aca="1" ref="A100" ca="1">SUM((TRIM(MID(SUBSTITUTE(C100,".",REPT(" ",256)),(ROW(INDIRECT("1:"&amp;LEN(C100)-LEN(SUBSTITUTE(C100,".",""))+1))-1)*256+1,256)))*(10^((10-ROW(INDIRECT("1:"&amp;LEN(C100)-LEN(SUBSTITUTE(C100,".",""))+1)))*2)))</f>
        <v>8.0401E+18</v>
      </c>
      <c r="B100" s="124" t="s">
        <v>3179</v>
      </c>
      <c r="C100" s="124" t="s">
        <v>3223</v>
      </c>
      <c r="E100" s="124" t="s">
        <v>1976</v>
      </c>
      <c r="F100" s="124" t="s">
        <v>1977</v>
      </c>
      <c r="H100" s="124" t="s">
        <v>2508</v>
      </c>
      <c r="I100" s="124" t="str">
        <f t="shared" si="5"/>
        <v/>
      </c>
      <c r="J100" s="227" t="str">
        <f>IF(OR(PartCM[[#This Row],[Format (hide)]]="HEAD",PartCM[[#This Row],[Format (hide)]]="LIST"),"BLANK CELL","")</f>
        <v/>
      </c>
      <c r="K100" s="227" t="str">
        <f>IF(OR(PartCM[[#This Row],[Format (hide)]]="HEAD",PartCM[[#This Row],[Format (hide)]]="LIST"),"BLANK CELL","")</f>
        <v/>
      </c>
      <c r="L100" s="227" t="str">
        <f>IF(OR(PartCM[[#This Row],[Format (hide)]]="HEAD",PartCM[[#This Row],[Format (hide)]]="LIST"),"BLANK CELL","")</f>
        <v/>
      </c>
      <c r="M100" s="124" t="str">
        <f>IF(OR(PartCM[[#This Row],[Format (hide)]]="HEAD",PartCM[[#This Row],[Format (hide)]]="LIST"),"BLANK CELL","")</f>
        <v/>
      </c>
      <c r="N100" s="124" t="str">
        <f>IF(OR(PartCM[[#This Row],[Format (hide)]]="HEAD",PartCM[[#This Row],[Format (hide)]]="LIST"),"BLANK CELL","")</f>
        <v/>
      </c>
      <c r="O100" s="124" t="str">
        <f>IF(OR(PartCM[[#This Row],[Format (hide)]]="HEAD",PartCM[[#This Row],[Format (hide)]]="LIST"),"BLANK CELL","")</f>
        <v/>
      </c>
      <c r="P100" s="124" t="str">
        <f>IF(OR(PartCM[[#This Row],[Format (hide)]]="HEAD",PartCM[[#This Row],[Format (hide)]]="LIST"),"BLANK CELL","")</f>
        <v/>
      </c>
      <c r="Q100" s="130" t="str">
        <f>IF(OR(PartCM[[#This Row],[Format (hide)]]="HEAD",PartCM[[#This Row],[Format (hide)]]="LIST"),"BLANK CELL","")</f>
        <v/>
      </c>
    </row>
    <row r="101" spans="1:17" ht="66" x14ac:dyDescent="0.3">
      <c r="A101" s="128">
        <f t="array" aca="1" ref="A101" ca="1">SUM((TRIM(MID(SUBSTITUTE(C101,".",REPT(" ",256)),(ROW(INDIRECT("1:"&amp;LEN(C101)-LEN(SUBSTITUTE(C101,".",""))+1))-1)*256+1,256)))*(10^((10-ROW(INDIRECT("1:"&amp;LEN(C101)-LEN(SUBSTITUTE(C101,".",""))+1)))*2)))</f>
        <v>8.05E+18</v>
      </c>
      <c r="B101" s="124" t="s">
        <v>3179</v>
      </c>
      <c r="C101" s="124" t="s">
        <v>3224</v>
      </c>
      <c r="E101" s="124" t="s">
        <v>1978</v>
      </c>
      <c r="F101" s="124" t="s">
        <v>1724</v>
      </c>
      <c r="H101" s="124" t="s">
        <v>2508</v>
      </c>
      <c r="I101" s="124" t="str">
        <f t="shared" si="5"/>
        <v/>
      </c>
      <c r="J101" s="227" t="str">
        <f>IF(OR(PartCM[[#This Row],[Format (hide)]]="HEAD",PartCM[[#This Row],[Format (hide)]]="LIST"),"BLANK CELL","")</f>
        <v/>
      </c>
      <c r="K101" s="227" t="str">
        <f>IF(OR(PartCM[[#This Row],[Format (hide)]]="HEAD",PartCM[[#This Row],[Format (hide)]]="LIST"),"BLANK CELL","")</f>
        <v/>
      </c>
      <c r="L101" s="227" t="str">
        <f>IF(OR(PartCM[[#This Row],[Format (hide)]]="HEAD",PartCM[[#This Row],[Format (hide)]]="LIST"),"BLANK CELL","")</f>
        <v/>
      </c>
      <c r="M101" s="124" t="str">
        <f>IF(OR(PartCM[[#This Row],[Format (hide)]]="HEAD",PartCM[[#This Row],[Format (hide)]]="LIST"),"BLANK CELL","")</f>
        <v/>
      </c>
      <c r="N101" s="124" t="str">
        <f>IF(OR(PartCM[[#This Row],[Format (hide)]]="HEAD",PartCM[[#This Row],[Format (hide)]]="LIST"),"BLANK CELL","")</f>
        <v/>
      </c>
      <c r="O101" s="124" t="str">
        <f>IF(OR(PartCM[[#This Row],[Format (hide)]]="HEAD",PartCM[[#This Row],[Format (hide)]]="LIST"),"BLANK CELL","")</f>
        <v/>
      </c>
      <c r="P101" s="124" t="str">
        <f>IF(OR(PartCM[[#This Row],[Format (hide)]]="HEAD",PartCM[[#This Row],[Format (hide)]]="LIST"),"BLANK CELL","")</f>
        <v/>
      </c>
      <c r="Q101" s="130" t="str">
        <f>IF(OR(PartCM[[#This Row],[Format (hide)]]="HEAD",PartCM[[#This Row],[Format (hide)]]="LIST"),"BLANK CELL","")</f>
        <v/>
      </c>
    </row>
    <row r="102" spans="1:17" ht="66" x14ac:dyDescent="0.3">
      <c r="A102" s="128">
        <f t="array" aca="1" ref="A102" ca="1">SUM((TRIM(MID(SUBSTITUTE(C102,".",REPT(" ",256)),(ROW(INDIRECT("1:"&amp;LEN(C102)-LEN(SUBSTITUTE(C102,".",""))+1))-1)*256+1,256)))*(10^((10-ROW(INDIRECT("1:"&amp;LEN(C102)-LEN(SUBSTITUTE(C102,".",""))+1)))*2)))</f>
        <v>8.06E+18</v>
      </c>
      <c r="B102" s="124" t="s">
        <v>3179</v>
      </c>
      <c r="C102" s="124" t="s">
        <v>3225</v>
      </c>
      <c r="E102" s="124" t="s">
        <v>1979</v>
      </c>
      <c r="F102" s="124" t="s">
        <v>282</v>
      </c>
      <c r="H102" s="124" t="s">
        <v>2508</v>
      </c>
      <c r="I102" s="124" t="str">
        <f t="shared" si="5"/>
        <v/>
      </c>
      <c r="J102" s="227" t="str">
        <f>IF(OR(PartCM[[#This Row],[Format (hide)]]="HEAD",PartCM[[#This Row],[Format (hide)]]="LIST"),"BLANK CELL","")</f>
        <v/>
      </c>
      <c r="K102" s="227" t="str">
        <f>IF(OR(PartCM[[#This Row],[Format (hide)]]="HEAD",PartCM[[#This Row],[Format (hide)]]="LIST"),"BLANK CELL","")</f>
        <v/>
      </c>
      <c r="L102" s="227" t="str">
        <f>IF(OR(PartCM[[#This Row],[Format (hide)]]="HEAD",PartCM[[#This Row],[Format (hide)]]="LIST"),"BLANK CELL","")</f>
        <v/>
      </c>
      <c r="M102" s="124" t="str">
        <f>IF(OR(PartCM[[#This Row],[Format (hide)]]="HEAD",PartCM[[#This Row],[Format (hide)]]="LIST"),"BLANK CELL","")</f>
        <v/>
      </c>
      <c r="N102" s="124" t="str">
        <f>IF(OR(PartCM[[#This Row],[Format (hide)]]="HEAD",PartCM[[#This Row],[Format (hide)]]="LIST"),"BLANK CELL","")</f>
        <v/>
      </c>
      <c r="O102" s="124" t="str">
        <f>IF(OR(PartCM[[#This Row],[Format (hide)]]="HEAD",PartCM[[#This Row],[Format (hide)]]="LIST"),"BLANK CELL","")</f>
        <v/>
      </c>
      <c r="P102" s="124" t="str">
        <f>IF(OR(PartCM[[#This Row],[Format (hide)]]="HEAD",PartCM[[#This Row],[Format (hide)]]="LIST"),"BLANK CELL","")</f>
        <v/>
      </c>
      <c r="Q102" s="130" t="str">
        <f>IF(OR(PartCM[[#This Row],[Format (hide)]]="HEAD",PartCM[[#This Row],[Format (hide)]]="LIST"),"BLANK CELL","")</f>
        <v/>
      </c>
    </row>
    <row r="103" spans="1:17" ht="115.5" x14ac:dyDescent="0.3">
      <c r="A103" s="128">
        <f t="array" aca="1" ref="A103" ca="1">SUM((TRIM(MID(SUBSTITUTE(C103,".",REPT(" ",256)),(ROW(INDIRECT("1:"&amp;LEN(C103)-LEN(SUBSTITUTE(C103,".",""))+1))-1)*256+1,256)))*(10^((10-ROW(INDIRECT("1:"&amp;LEN(C103)-LEN(SUBSTITUTE(C103,".",""))+1)))*2)))</f>
        <v>8.07E+18</v>
      </c>
      <c r="B103" s="124" t="s">
        <v>3179</v>
      </c>
      <c r="C103" s="124" t="s">
        <v>3226</v>
      </c>
      <c r="E103" s="124" t="s">
        <v>1980</v>
      </c>
      <c r="F103" s="124" t="s">
        <v>283</v>
      </c>
      <c r="H103" s="124" t="s">
        <v>2508</v>
      </c>
      <c r="I103" s="124" t="str">
        <f t="shared" si="5"/>
        <v/>
      </c>
      <c r="J103" s="227" t="str">
        <f>IF(OR(PartCM[[#This Row],[Format (hide)]]="HEAD",PartCM[[#This Row],[Format (hide)]]="LIST"),"BLANK CELL","")</f>
        <v/>
      </c>
      <c r="K103" s="227" t="str">
        <f>IF(OR(PartCM[[#This Row],[Format (hide)]]="HEAD",PartCM[[#This Row],[Format (hide)]]="LIST"),"BLANK CELL","")</f>
        <v/>
      </c>
      <c r="L103" s="227" t="str">
        <f>IF(OR(PartCM[[#This Row],[Format (hide)]]="HEAD",PartCM[[#This Row],[Format (hide)]]="LIST"),"BLANK CELL","")</f>
        <v/>
      </c>
      <c r="M103" s="124" t="str">
        <f>IF(OR(PartCM[[#This Row],[Format (hide)]]="HEAD",PartCM[[#This Row],[Format (hide)]]="LIST"),"BLANK CELL","")</f>
        <v/>
      </c>
      <c r="N103" s="124" t="str">
        <f>IF(OR(PartCM[[#This Row],[Format (hide)]]="HEAD",PartCM[[#This Row],[Format (hide)]]="LIST"),"BLANK CELL","")</f>
        <v/>
      </c>
      <c r="O103" s="124" t="str">
        <f>IF(OR(PartCM[[#This Row],[Format (hide)]]="HEAD",PartCM[[#This Row],[Format (hide)]]="LIST"),"BLANK CELL","")</f>
        <v/>
      </c>
      <c r="P103" s="124" t="str">
        <f>IF(OR(PartCM[[#This Row],[Format (hide)]]="HEAD",PartCM[[#This Row],[Format (hide)]]="LIST"),"BLANK CELL","")</f>
        <v/>
      </c>
      <c r="Q103" s="130" t="str">
        <f>IF(OR(PartCM[[#This Row],[Format (hide)]]="HEAD",PartCM[[#This Row],[Format (hide)]]="LIST"),"BLANK CELL","")</f>
        <v/>
      </c>
    </row>
    <row r="104" spans="1:17" ht="82.5" x14ac:dyDescent="0.3">
      <c r="A104" s="128">
        <f t="array" aca="1" ref="A104" ca="1">SUM((TRIM(MID(SUBSTITUTE(C104,".",REPT(" ",256)),(ROW(INDIRECT("1:"&amp;LEN(C104)-LEN(SUBSTITUTE(C104,".",""))+1))-1)*256+1,256)))*(10^((10-ROW(INDIRECT("1:"&amp;LEN(C104)-LEN(SUBSTITUTE(C104,".",""))+1)))*2)))</f>
        <v>8.08E+18</v>
      </c>
      <c r="B104" s="124" t="s">
        <v>3179</v>
      </c>
      <c r="C104" s="124" t="s">
        <v>3227</v>
      </c>
      <c r="E104" s="124" t="s">
        <v>1981</v>
      </c>
      <c r="F104" s="124" t="s">
        <v>284</v>
      </c>
      <c r="H104" s="124" t="s">
        <v>2508</v>
      </c>
      <c r="I104" s="124" t="str">
        <f t="shared" si="5"/>
        <v/>
      </c>
      <c r="J104" s="227" t="str">
        <f>IF(OR(PartCM[[#This Row],[Format (hide)]]="HEAD",PartCM[[#This Row],[Format (hide)]]="LIST"),"BLANK CELL","")</f>
        <v/>
      </c>
      <c r="K104" s="227" t="str">
        <f>IF(OR(PartCM[[#This Row],[Format (hide)]]="HEAD",PartCM[[#This Row],[Format (hide)]]="LIST"),"BLANK CELL","")</f>
        <v/>
      </c>
      <c r="L104" s="227" t="str">
        <f>IF(OR(PartCM[[#This Row],[Format (hide)]]="HEAD",PartCM[[#This Row],[Format (hide)]]="LIST"),"BLANK CELL","")</f>
        <v/>
      </c>
      <c r="M104" s="124" t="str">
        <f>IF(OR(PartCM[[#This Row],[Format (hide)]]="HEAD",PartCM[[#This Row],[Format (hide)]]="LIST"),"BLANK CELL","")</f>
        <v/>
      </c>
      <c r="N104" s="124" t="str">
        <f>IF(OR(PartCM[[#This Row],[Format (hide)]]="HEAD",PartCM[[#This Row],[Format (hide)]]="LIST"),"BLANK CELL","")</f>
        <v/>
      </c>
      <c r="O104" s="124" t="str">
        <f>IF(OR(PartCM[[#This Row],[Format (hide)]]="HEAD",PartCM[[#This Row],[Format (hide)]]="LIST"),"BLANK CELL","")</f>
        <v/>
      </c>
      <c r="P104" s="124" t="str">
        <f>IF(OR(PartCM[[#This Row],[Format (hide)]]="HEAD",PartCM[[#This Row],[Format (hide)]]="LIST"),"BLANK CELL","")</f>
        <v/>
      </c>
      <c r="Q104" s="130" t="str">
        <f>IF(OR(PartCM[[#This Row],[Format (hide)]]="HEAD",PartCM[[#This Row],[Format (hide)]]="LIST"),"BLANK CELL","")</f>
        <v/>
      </c>
    </row>
    <row r="105" spans="1:17" ht="132" x14ac:dyDescent="0.3">
      <c r="A105" s="128">
        <f t="array" aca="1" ref="A105" ca="1">SUM((TRIM(MID(SUBSTITUTE(C105,".",REPT(" ",256)),(ROW(INDIRECT("1:"&amp;LEN(C105)-LEN(SUBSTITUTE(C105,".",""))+1))-1)*256+1,256)))*(10^((10-ROW(INDIRECT("1:"&amp;LEN(C105)-LEN(SUBSTITUTE(C105,".",""))+1)))*2)))</f>
        <v>8.09E+18</v>
      </c>
      <c r="B105" s="124" t="s">
        <v>3179</v>
      </c>
      <c r="C105" s="124" t="s">
        <v>3228</v>
      </c>
      <c r="E105" s="124" t="s">
        <v>1982</v>
      </c>
      <c r="F105" s="124" t="s">
        <v>285</v>
      </c>
      <c r="H105" s="124" t="s">
        <v>2508</v>
      </c>
      <c r="I105" s="124" t="str">
        <f t="shared" si="5"/>
        <v/>
      </c>
      <c r="J105" s="227" t="str">
        <f>IF(OR(PartCM[[#This Row],[Format (hide)]]="HEAD",PartCM[[#This Row],[Format (hide)]]="LIST"),"BLANK CELL","")</f>
        <v/>
      </c>
      <c r="K105" s="227" t="str">
        <f>IF(OR(PartCM[[#This Row],[Format (hide)]]="HEAD",PartCM[[#This Row],[Format (hide)]]="LIST"),"BLANK CELL","")</f>
        <v/>
      </c>
      <c r="L105" s="227" t="str">
        <f>IF(OR(PartCM[[#This Row],[Format (hide)]]="HEAD",PartCM[[#This Row],[Format (hide)]]="LIST"),"BLANK CELL","")</f>
        <v/>
      </c>
      <c r="M105" s="124" t="str">
        <f>IF(OR(PartCM[[#This Row],[Format (hide)]]="HEAD",PartCM[[#This Row],[Format (hide)]]="LIST"),"BLANK CELL","")</f>
        <v/>
      </c>
      <c r="N105" s="124" t="str">
        <f>IF(OR(PartCM[[#This Row],[Format (hide)]]="HEAD",PartCM[[#This Row],[Format (hide)]]="LIST"),"BLANK CELL","")</f>
        <v/>
      </c>
      <c r="O105" s="124" t="str">
        <f>IF(OR(PartCM[[#This Row],[Format (hide)]]="HEAD",PartCM[[#This Row],[Format (hide)]]="LIST"),"BLANK CELL","")</f>
        <v/>
      </c>
      <c r="P105" s="124" t="str">
        <f>IF(OR(PartCM[[#This Row],[Format (hide)]]="HEAD",PartCM[[#This Row],[Format (hide)]]="LIST"),"BLANK CELL","")</f>
        <v/>
      </c>
      <c r="Q105" s="130" t="str">
        <f>IF(OR(PartCM[[#This Row],[Format (hide)]]="HEAD",PartCM[[#This Row],[Format (hide)]]="LIST"),"BLANK CELL","")</f>
        <v/>
      </c>
    </row>
    <row r="106" spans="1:17" ht="198" x14ac:dyDescent="0.3">
      <c r="A106" s="128">
        <f t="array" aca="1" ref="A106" ca="1">SUM((TRIM(MID(SUBSTITUTE(C106,".",REPT(" ",256)),(ROW(INDIRECT("1:"&amp;LEN(C106)-LEN(SUBSTITUTE(C106,".",""))+1))-1)*256+1,256)))*(10^((10-ROW(INDIRECT("1:"&amp;LEN(C106)-LEN(SUBSTITUTE(C106,".",""))+1)))*2)))</f>
        <v>8.1E+18</v>
      </c>
      <c r="B106" s="124" t="s">
        <v>3179</v>
      </c>
      <c r="C106" s="124" t="s">
        <v>3229</v>
      </c>
      <c r="E106" s="124" t="s">
        <v>1983</v>
      </c>
      <c r="F106" s="124" t="s">
        <v>286</v>
      </c>
      <c r="H106" s="124" t="s">
        <v>2508</v>
      </c>
      <c r="I106" s="124" t="str">
        <f t="shared" si="5"/>
        <v/>
      </c>
      <c r="J106" s="227" t="str">
        <f>IF(OR(PartCM[[#This Row],[Format (hide)]]="HEAD",PartCM[[#This Row],[Format (hide)]]="LIST"),"BLANK CELL","")</f>
        <v/>
      </c>
      <c r="K106" s="227" t="str">
        <f>IF(OR(PartCM[[#This Row],[Format (hide)]]="HEAD",PartCM[[#This Row],[Format (hide)]]="LIST"),"BLANK CELL","")</f>
        <v/>
      </c>
      <c r="L106" s="227" t="str">
        <f>IF(OR(PartCM[[#This Row],[Format (hide)]]="HEAD",PartCM[[#This Row],[Format (hide)]]="LIST"),"BLANK CELL","")</f>
        <v/>
      </c>
      <c r="M106" s="124" t="str">
        <f>IF(OR(PartCM[[#This Row],[Format (hide)]]="HEAD",PartCM[[#This Row],[Format (hide)]]="LIST"),"BLANK CELL","")</f>
        <v/>
      </c>
      <c r="N106" s="124" t="str">
        <f>IF(OR(PartCM[[#This Row],[Format (hide)]]="HEAD",PartCM[[#This Row],[Format (hide)]]="LIST"),"BLANK CELL","")</f>
        <v/>
      </c>
      <c r="O106" s="124" t="str">
        <f>IF(OR(PartCM[[#This Row],[Format (hide)]]="HEAD",PartCM[[#This Row],[Format (hide)]]="LIST"),"BLANK CELL","")</f>
        <v/>
      </c>
      <c r="P106" s="124" t="str">
        <f>IF(OR(PartCM[[#This Row],[Format (hide)]]="HEAD",PartCM[[#This Row],[Format (hide)]]="LIST"),"BLANK CELL","")</f>
        <v/>
      </c>
      <c r="Q106" s="130" t="str">
        <f>IF(OR(PartCM[[#This Row],[Format (hide)]]="HEAD",PartCM[[#This Row],[Format (hide)]]="LIST"),"BLANK CELL","")</f>
        <v/>
      </c>
    </row>
    <row r="107" spans="1:17" ht="115.5" x14ac:dyDescent="0.3">
      <c r="A107" s="128">
        <f t="array" aca="1" ref="A107" ca="1">SUM((TRIM(MID(SUBSTITUTE(C107,".",REPT(" ",256)),(ROW(INDIRECT("1:"&amp;LEN(C107)-LEN(SUBSTITUTE(C107,".",""))+1))-1)*256+1,256)))*(10^((10-ROW(INDIRECT("1:"&amp;LEN(C107)-LEN(SUBSTITUTE(C107,".",""))+1)))*2)))</f>
        <v>8.1001E+18</v>
      </c>
      <c r="B107" s="124" t="s">
        <v>3179</v>
      </c>
      <c r="C107" s="124" t="s">
        <v>3230</v>
      </c>
      <c r="E107" s="124" t="s">
        <v>1984</v>
      </c>
      <c r="F107" s="124" t="s">
        <v>287</v>
      </c>
      <c r="H107" s="124" t="s">
        <v>2508</v>
      </c>
      <c r="I107" s="124" t="str">
        <f t="shared" si="5"/>
        <v/>
      </c>
      <c r="J107" s="227" t="str">
        <f>IF(OR(PartCM[[#This Row],[Format (hide)]]="HEAD",PartCM[[#This Row],[Format (hide)]]="LIST"),"BLANK CELL","")</f>
        <v/>
      </c>
      <c r="K107" s="227" t="str">
        <f>IF(OR(PartCM[[#This Row],[Format (hide)]]="HEAD",PartCM[[#This Row],[Format (hide)]]="LIST"),"BLANK CELL","")</f>
        <v/>
      </c>
      <c r="L107" s="227" t="str">
        <f>IF(OR(PartCM[[#This Row],[Format (hide)]]="HEAD",PartCM[[#This Row],[Format (hide)]]="LIST"),"BLANK CELL","")</f>
        <v/>
      </c>
      <c r="M107" s="124" t="str">
        <f>IF(OR(PartCM[[#This Row],[Format (hide)]]="HEAD",PartCM[[#This Row],[Format (hide)]]="LIST"),"BLANK CELL","")</f>
        <v/>
      </c>
      <c r="N107" s="124" t="str">
        <f>IF(OR(PartCM[[#This Row],[Format (hide)]]="HEAD",PartCM[[#This Row],[Format (hide)]]="LIST"),"BLANK CELL","")</f>
        <v/>
      </c>
      <c r="O107" s="124" t="str">
        <f>IF(OR(PartCM[[#This Row],[Format (hide)]]="HEAD",PartCM[[#This Row],[Format (hide)]]="LIST"),"BLANK CELL","")</f>
        <v/>
      </c>
      <c r="P107" s="124" t="str">
        <f>IF(OR(PartCM[[#This Row],[Format (hide)]]="HEAD",PartCM[[#This Row],[Format (hide)]]="LIST"),"BLANK CELL","")</f>
        <v/>
      </c>
      <c r="Q107" s="130" t="str">
        <f>IF(OR(PartCM[[#This Row],[Format (hide)]]="HEAD",PartCM[[#This Row],[Format (hide)]]="LIST"),"BLANK CELL","")</f>
        <v/>
      </c>
    </row>
    <row r="108" spans="1:17" ht="66" x14ac:dyDescent="0.3">
      <c r="A108" s="128">
        <f t="array" aca="1" ref="A108" ca="1">SUM((TRIM(MID(SUBSTITUTE(C108,".",REPT(" ",256)),(ROW(INDIRECT("1:"&amp;LEN(C108)-LEN(SUBSTITUTE(C108,".",""))+1))-1)*256+1,256)))*(10^((10-ROW(INDIRECT("1:"&amp;LEN(C108)-LEN(SUBSTITUTE(C108,".",""))+1)))*2)))</f>
        <v>8.1002E+18</v>
      </c>
      <c r="B108" s="124" t="s">
        <v>3179</v>
      </c>
      <c r="C108" s="124" t="s">
        <v>3231</v>
      </c>
      <c r="E108" s="124" t="s">
        <v>1985</v>
      </c>
      <c r="F108" s="124" t="s">
        <v>1736</v>
      </c>
      <c r="H108" s="124" t="s">
        <v>2508</v>
      </c>
      <c r="I108" s="124" t="str">
        <f t="shared" si="5"/>
        <v/>
      </c>
      <c r="J108" s="227" t="str">
        <f>IF(OR(PartCM[[#This Row],[Format (hide)]]="HEAD",PartCM[[#This Row],[Format (hide)]]="LIST"),"BLANK CELL","")</f>
        <v/>
      </c>
      <c r="K108" s="227" t="str">
        <f>IF(OR(PartCM[[#This Row],[Format (hide)]]="HEAD",PartCM[[#This Row],[Format (hide)]]="LIST"),"BLANK CELL","")</f>
        <v/>
      </c>
      <c r="L108" s="227" t="str">
        <f>IF(OR(PartCM[[#This Row],[Format (hide)]]="HEAD",PartCM[[#This Row],[Format (hide)]]="LIST"),"BLANK CELL","")</f>
        <v/>
      </c>
      <c r="M108" s="124" t="str">
        <f>IF(OR(PartCM[[#This Row],[Format (hide)]]="HEAD",PartCM[[#This Row],[Format (hide)]]="LIST"),"BLANK CELL","")</f>
        <v/>
      </c>
      <c r="N108" s="124" t="str">
        <f>IF(OR(PartCM[[#This Row],[Format (hide)]]="HEAD",PartCM[[#This Row],[Format (hide)]]="LIST"),"BLANK CELL","")</f>
        <v/>
      </c>
      <c r="O108" s="124" t="str">
        <f>IF(OR(PartCM[[#This Row],[Format (hide)]]="HEAD",PartCM[[#This Row],[Format (hide)]]="LIST"),"BLANK CELL","")</f>
        <v/>
      </c>
      <c r="P108" s="124" t="str">
        <f>IF(OR(PartCM[[#This Row],[Format (hide)]]="HEAD",PartCM[[#This Row],[Format (hide)]]="LIST"),"BLANK CELL","")</f>
        <v/>
      </c>
      <c r="Q108" s="130" t="str">
        <f>IF(OR(PartCM[[#This Row],[Format (hide)]]="HEAD",PartCM[[#This Row],[Format (hide)]]="LIST"),"BLANK CELL","")</f>
        <v/>
      </c>
    </row>
    <row r="109" spans="1:17" ht="82.5" x14ac:dyDescent="0.3">
      <c r="A109" s="128">
        <f t="array" aca="1" ref="A109" ca="1">SUM((TRIM(MID(SUBSTITUTE(C109,".",REPT(" ",256)),(ROW(INDIRECT("1:"&amp;LEN(C109)-LEN(SUBSTITUTE(C109,".",""))+1))-1)*256+1,256)))*(10^((10-ROW(INDIRECT("1:"&amp;LEN(C109)-LEN(SUBSTITUTE(C109,".",""))+1)))*2)))</f>
        <v>8.11E+18</v>
      </c>
      <c r="B109" s="124" t="s">
        <v>3179</v>
      </c>
      <c r="C109" s="124" t="s">
        <v>3232</v>
      </c>
      <c r="E109" s="124" t="s">
        <v>1986</v>
      </c>
      <c r="F109" s="124" t="s">
        <v>288</v>
      </c>
      <c r="H109" s="124" t="s">
        <v>2508</v>
      </c>
      <c r="I109" s="124" t="str">
        <f t="shared" si="5"/>
        <v/>
      </c>
      <c r="J109" s="227" t="str">
        <f>IF(OR(PartCM[[#This Row],[Format (hide)]]="HEAD",PartCM[[#This Row],[Format (hide)]]="LIST"),"BLANK CELL","")</f>
        <v/>
      </c>
      <c r="K109" s="227" t="str">
        <f>IF(OR(PartCM[[#This Row],[Format (hide)]]="HEAD",PartCM[[#This Row],[Format (hide)]]="LIST"),"BLANK CELL","")</f>
        <v/>
      </c>
      <c r="L109" s="227" t="str">
        <f>IF(OR(PartCM[[#This Row],[Format (hide)]]="HEAD",PartCM[[#This Row],[Format (hide)]]="LIST"),"BLANK CELL","")</f>
        <v/>
      </c>
      <c r="M109" s="124" t="str">
        <f>IF(OR(PartCM[[#This Row],[Format (hide)]]="HEAD",PartCM[[#This Row],[Format (hide)]]="LIST"),"BLANK CELL","")</f>
        <v/>
      </c>
      <c r="N109" s="124" t="str">
        <f>IF(OR(PartCM[[#This Row],[Format (hide)]]="HEAD",PartCM[[#This Row],[Format (hide)]]="LIST"),"BLANK CELL","")</f>
        <v/>
      </c>
      <c r="O109" s="124" t="str">
        <f>IF(OR(PartCM[[#This Row],[Format (hide)]]="HEAD",PartCM[[#This Row],[Format (hide)]]="LIST"),"BLANK CELL","")</f>
        <v/>
      </c>
      <c r="P109" s="124" t="str">
        <f>IF(OR(PartCM[[#This Row],[Format (hide)]]="HEAD",PartCM[[#This Row],[Format (hide)]]="LIST"),"BLANK CELL","")</f>
        <v/>
      </c>
      <c r="Q109" s="130" t="str">
        <f>IF(OR(PartCM[[#This Row],[Format (hide)]]="HEAD",PartCM[[#This Row],[Format (hide)]]="LIST"),"BLANK CELL","")</f>
        <v/>
      </c>
    </row>
    <row r="110" spans="1:17" ht="66" x14ac:dyDescent="0.3">
      <c r="A110" s="128">
        <f t="array" aca="1" ref="A110" ca="1">SUM((TRIM(MID(SUBSTITUTE(C110,".",REPT(" ",256)),(ROW(INDIRECT("1:"&amp;LEN(C110)-LEN(SUBSTITUTE(C110,".",""))+1))-1)*256+1,256)))*(10^((10-ROW(INDIRECT("1:"&amp;LEN(C110)-LEN(SUBSTITUTE(C110,".",""))+1)))*2)))</f>
        <v>8.12E+18</v>
      </c>
      <c r="B110" s="124" t="s">
        <v>3179</v>
      </c>
      <c r="C110" s="124" t="s">
        <v>3233</v>
      </c>
      <c r="E110" s="124" t="s">
        <v>1987</v>
      </c>
      <c r="F110" s="124" t="s">
        <v>289</v>
      </c>
      <c r="H110" s="124" t="s">
        <v>2508</v>
      </c>
      <c r="I110" s="124" t="str">
        <f t="shared" si="5"/>
        <v/>
      </c>
      <c r="J110" s="227" t="str">
        <f>IF(OR(PartCM[[#This Row],[Format (hide)]]="HEAD",PartCM[[#This Row],[Format (hide)]]="LIST"),"BLANK CELL","")</f>
        <v/>
      </c>
      <c r="K110" s="227" t="str">
        <f>IF(OR(PartCM[[#This Row],[Format (hide)]]="HEAD",PartCM[[#This Row],[Format (hide)]]="LIST"),"BLANK CELL","")</f>
        <v/>
      </c>
      <c r="L110" s="227" t="str">
        <f>IF(OR(PartCM[[#This Row],[Format (hide)]]="HEAD",PartCM[[#This Row],[Format (hide)]]="LIST"),"BLANK CELL","")</f>
        <v/>
      </c>
      <c r="M110" s="124" t="str">
        <f>IF(OR(PartCM[[#This Row],[Format (hide)]]="HEAD",PartCM[[#This Row],[Format (hide)]]="LIST"),"BLANK CELL","")</f>
        <v/>
      </c>
      <c r="N110" s="124" t="str">
        <f>IF(OR(PartCM[[#This Row],[Format (hide)]]="HEAD",PartCM[[#This Row],[Format (hide)]]="LIST"),"BLANK CELL","")</f>
        <v/>
      </c>
      <c r="O110" s="124" t="str">
        <f>IF(OR(PartCM[[#This Row],[Format (hide)]]="HEAD",PartCM[[#This Row],[Format (hide)]]="LIST"),"BLANK CELL","")</f>
        <v/>
      </c>
      <c r="P110" s="124" t="str">
        <f>IF(OR(PartCM[[#This Row],[Format (hide)]]="HEAD",PartCM[[#This Row],[Format (hide)]]="LIST"),"BLANK CELL","")</f>
        <v/>
      </c>
      <c r="Q110" s="130" t="str">
        <f>IF(OR(PartCM[[#This Row],[Format (hide)]]="HEAD",PartCM[[#This Row],[Format (hide)]]="LIST"),"BLANK CELL","")</f>
        <v/>
      </c>
    </row>
    <row r="111" spans="1:17" ht="66" x14ac:dyDescent="0.3">
      <c r="A111" s="128">
        <f t="array" aca="1" ref="A111" ca="1">SUM((TRIM(MID(SUBSTITUTE(C111,".",REPT(" ",256)),(ROW(INDIRECT("1:"&amp;LEN(C111)-LEN(SUBSTITUTE(C111,".",""))+1))-1)*256+1,256)))*(10^((10-ROW(INDIRECT("1:"&amp;LEN(C111)-LEN(SUBSTITUTE(C111,".",""))+1)))*2)))</f>
        <v>8.13E+18</v>
      </c>
      <c r="B111" s="124" t="s">
        <v>3179</v>
      </c>
      <c r="C111" s="124" t="s">
        <v>3234</v>
      </c>
      <c r="E111" s="124" t="s">
        <v>1988</v>
      </c>
      <c r="F111" s="124" t="s">
        <v>290</v>
      </c>
      <c r="H111" s="124" t="s">
        <v>2508</v>
      </c>
      <c r="I111" s="124" t="str">
        <f t="shared" si="5"/>
        <v/>
      </c>
      <c r="J111" s="227" t="str">
        <f>IF(OR(PartCM[[#This Row],[Format (hide)]]="HEAD",PartCM[[#This Row],[Format (hide)]]="LIST"),"BLANK CELL","")</f>
        <v/>
      </c>
      <c r="K111" s="227" t="str">
        <f>IF(OR(PartCM[[#This Row],[Format (hide)]]="HEAD",PartCM[[#This Row],[Format (hide)]]="LIST"),"BLANK CELL","")</f>
        <v/>
      </c>
      <c r="L111" s="227" t="str">
        <f>IF(OR(PartCM[[#This Row],[Format (hide)]]="HEAD",PartCM[[#This Row],[Format (hide)]]="LIST"),"BLANK CELL","")</f>
        <v/>
      </c>
      <c r="M111" s="124" t="str">
        <f>IF(OR(PartCM[[#This Row],[Format (hide)]]="HEAD",PartCM[[#This Row],[Format (hide)]]="LIST"),"BLANK CELL","")</f>
        <v/>
      </c>
      <c r="N111" s="124" t="str">
        <f>IF(OR(PartCM[[#This Row],[Format (hide)]]="HEAD",PartCM[[#This Row],[Format (hide)]]="LIST"),"BLANK CELL","")</f>
        <v/>
      </c>
      <c r="O111" s="124" t="str">
        <f>IF(OR(PartCM[[#This Row],[Format (hide)]]="HEAD",PartCM[[#This Row],[Format (hide)]]="LIST"),"BLANK CELL","")</f>
        <v/>
      </c>
      <c r="P111" s="124" t="str">
        <f>IF(OR(PartCM[[#This Row],[Format (hide)]]="HEAD",PartCM[[#This Row],[Format (hide)]]="LIST"),"BLANK CELL","")</f>
        <v/>
      </c>
      <c r="Q111" s="130" t="str">
        <f>IF(OR(PartCM[[#This Row],[Format (hide)]]="HEAD",PartCM[[#This Row],[Format (hide)]]="LIST"),"BLANK CELL","")</f>
        <v/>
      </c>
    </row>
    <row r="112" spans="1:17" ht="99" x14ac:dyDescent="0.3">
      <c r="A112" s="128">
        <f t="array" aca="1" ref="A112" ca="1">SUM((TRIM(MID(SUBSTITUTE(C112,".",REPT(" ",256)),(ROW(INDIRECT("1:"&amp;LEN(C112)-LEN(SUBSTITUTE(C112,".",""))+1))-1)*256+1,256)))*(10^((10-ROW(INDIRECT("1:"&amp;LEN(C112)-LEN(SUBSTITUTE(C112,".",""))+1)))*2)))</f>
        <v>8.14E+18</v>
      </c>
      <c r="B112" s="124" t="s">
        <v>3179</v>
      </c>
      <c r="C112" s="124" t="s">
        <v>3235</v>
      </c>
      <c r="E112" s="124" t="s">
        <v>1989</v>
      </c>
      <c r="F112" s="124" t="s">
        <v>291</v>
      </c>
      <c r="H112" s="124" t="s">
        <v>2508</v>
      </c>
      <c r="I112" s="124" t="str">
        <f t="shared" si="5"/>
        <v/>
      </c>
      <c r="J112" s="227" t="str">
        <f>IF(OR(PartCM[[#This Row],[Format (hide)]]="HEAD",PartCM[[#This Row],[Format (hide)]]="LIST"),"BLANK CELL","")</f>
        <v/>
      </c>
      <c r="K112" s="227" t="str">
        <f>IF(OR(PartCM[[#This Row],[Format (hide)]]="HEAD",PartCM[[#This Row],[Format (hide)]]="LIST"),"BLANK CELL","")</f>
        <v/>
      </c>
      <c r="L112" s="227" t="str">
        <f>IF(OR(PartCM[[#This Row],[Format (hide)]]="HEAD",PartCM[[#This Row],[Format (hide)]]="LIST"),"BLANK CELL","")</f>
        <v/>
      </c>
      <c r="M112" s="124" t="str">
        <f>IF(OR(PartCM[[#This Row],[Format (hide)]]="HEAD",PartCM[[#This Row],[Format (hide)]]="LIST"),"BLANK CELL","")</f>
        <v/>
      </c>
      <c r="N112" s="124" t="str">
        <f>IF(OR(PartCM[[#This Row],[Format (hide)]]="HEAD",PartCM[[#This Row],[Format (hide)]]="LIST"),"BLANK CELL","")</f>
        <v/>
      </c>
      <c r="O112" s="124" t="str">
        <f>IF(OR(PartCM[[#This Row],[Format (hide)]]="HEAD",PartCM[[#This Row],[Format (hide)]]="LIST"),"BLANK CELL","")</f>
        <v/>
      </c>
      <c r="P112" s="124" t="str">
        <f>IF(OR(PartCM[[#This Row],[Format (hide)]]="HEAD",PartCM[[#This Row],[Format (hide)]]="LIST"),"BLANK CELL","")</f>
        <v/>
      </c>
      <c r="Q112" s="130" t="str">
        <f>IF(OR(PartCM[[#This Row],[Format (hide)]]="HEAD",PartCM[[#This Row],[Format (hide)]]="LIST"),"BLANK CELL","")</f>
        <v/>
      </c>
    </row>
    <row r="113" spans="1:17" ht="99" x14ac:dyDescent="0.3">
      <c r="A113" s="128">
        <f t="array" aca="1" ref="A113" ca="1">SUM((TRIM(MID(SUBSTITUTE(C113,".",REPT(" ",256)),(ROW(INDIRECT("1:"&amp;LEN(C113)-LEN(SUBSTITUTE(C113,".",""))+1))-1)*256+1,256)))*(10^((10-ROW(INDIRECT("1:"&amp;LEN(C113)-LEN(SUBSTITUTE(C113,".",""))+1)))*2)))</f>
        <v>8.15E+18</v>
      </c>
      <c r="B113" s="124" t="s">
        <v>3179</v>
      </c>
      <c r="C113" s="124" t="s">
        <v>3236</v>
      </c>
      <c r="E113" s="124" t="s">
        <v>1990</v>
      </c>
      <c r="F113" s="124" t="s">
        <v>292</v>
      </c>
      <c r="H113" s="124" t="s">
        <v>2508</v>
      </c>
      <c r="I113" s="124" t="str">
        <f t="shared" si="5"/>
        <v/>
      </c>
      <c r="J113" s="227" t="str">
        <f>IF(OR(PartCM[[#This Row],[Format (hide)]]="HEAD",PartCM[[#This Row],[Format (hide)]]="LIST"),"BLANK CELL","")</f>
        <v/>
      </c>
      <c r="K113" s="227" t="str">
        <f>IF(OR(PartCM[[#This Row],[Format (hide)]]="HEAD",PartCM[[#This Row],[Format (hide)]]="LIST"),"BLANK CELL","")</f>
        <v/>
      </c>
      <c r="L113" s="227" t="str">
        <f>IF(OR(PartCM[[#This Row],[Format (hide)]]="HEAD",PartCM[[#This Row],[Format (hide)]]="LIST"),"BLANK CELL","")</f>
        <v/>
      </c>
      <c r="M113" s="124" t="str">
        <f>IF(OR(PartCM[[#This Row],[Format (hide)]]="HEAD",PartCM[[#This Row],[Format (hide)]]="LIST"),"BLANK CELL","")</f>
        <v/>
      </c>
      <c r="N113" s="124" t="str">
        <f>IF(OR(PartCM[[#This Row],[Format (hide)]]="HEAD",PartCM[[#This Row],[Format (hide)]]="LIST"),"BLANK CELL","")</f>
        <v/>
      </c>
      <c r="O113" s="124" t="str">
        <f>IF(OR(PartCM[[#This Row],[Format (hide)]]="HEAD",PartCM[[#This Row],[Format (hide)]]="LIST"),"BLANK CELL","")</f>
        <v/>
      </c>
      <c r="P113" s="124" t="str">
        <f>IF(OR(PartCM[[#This Row],[Format (hide)]]="HEAD",PartCM[[#This Row],[Format (hide)]]="LIST"),"BLANK CELL","")</f>
        <v/>
      </c>
      <c r="Q113" s="130" t="str">
        <f>IF(OR(PartCM[[#This Row],[Format (hide)]]="HEAD",PartCM[[#This Row],[Format (hide)]]="LIST"),"BLANK CELL","")</f>
        <v/>
      </c>
    </row>
    <row r="114" spans="1:17" ht="82.5" x14ac:dyDescent="0.3">
      <c r="A114" s="128">
        <f t="array" aca="1" ref="A114" ca="1">SUM((TRIM(MID(SUBSTITUTE(C114,".",REPT(" ",256)),(ROW(INDIRECT("1:"&amp;LEN(C114)-LEN(SUBSTITUTE(C114,".",""))+1))-1)*256+1,256)))*(10^((10-ROW(INDIRECT("1:"&amp;LEN(C114)-LEN(SUBSTITUTE(C114,".",""))+1)))*2)))</f>
        <v>8.1501E+18</v>
      </c>
      <c r="B114" s="124" t="s">
        <v>3179</v>
      </c>
      <c r="C114" s="124" t="s">
        <v>3237</v>
      </c>
      <c r="E114" s="124" t="s">
        <v>1991</v>
      </c>
      <c r="F114" s="124" t="s">
        <v>441</v>
      </c>
      <c r="H114" s="124" t="s">
        <v>2508</v>
      </c>
      <c r="I114" s="124" t="str">
        <f t="shared" si="5"/>
        <v/>
      </c>
      <c r="J114" s="227" t="str">
        <f>IF(OR(PartCM[[#This Row],[Format (hide)]]="HEAD",PartCM[[#This Row],[Format (hide)]]="LIST"),"BLANK CELL","")</f>
        <v/>
      </c>
      <c r="K114" s="227" t="str">
        <f>IF(OR(PartCM[[#This Row],[Format (hide)]]="HEAD",PartCM[[#This Row],[Format (hide)]]="LIST"),"BLANK CELL","")</f>
        <v/>
      </c>
      <c r="L114" s="227" t="str">
        <f>IF(OR(PartCM[[#This Row],[Format (hide)]]="HEAD",PartCM[[#This Row],[Format (hide)]]="LIST"),"BLANK CELL","")</f>
        <v/>
      </c>
      <c r="M114" s="124" t="str">
        <f>IF(OR(PartCM[[#This Row],[Format (hide)]]="HEAD",PartCM[[#This Row],[Format (hide)]]="LIST"),"BLANK CELL","")</f>
        <v/>
      </c>
      <c r="N114" s="124" t="str">
        <f>IF(OR(PartCM[[#This Row],[Format (hide)]]="HEAD",PartCM[[#This Row],[Format (hide)]]="LIST"),"BLANK CELL","")</f>
        <v/>
      </c>
      <c r="O114" s="124" t="str">
        <f>IF(OR(PartCM[[#This Row],[Format (hide)]]="HEAD",PartCM[[#This Row],[Format (hide)]]="LIST"),"BLANK CELL","")</f>
        <v/>
      </c>
      <c r="P114" s="124" t="str">
        <f>IF(OR(PartCM[[#This Row],[Format (hide)]]="HEAD",PartCM[[#This Row],[Format (hide)]]="LIST"),"BLANK CELL","")</f>
        <v/>
      </c>
      <c r="Q114" s="130" t="str">
        <f>IF(OR(PartCM[[#This Row],[Format (hide)]]="HEAD",PartCM[[#This Row],[Format (hide)]]="LIST"),"BLANK CELL","")</f>
        <v/>
      </c>
    </row>
    <row r="115" spans="1:17" ht="28.5" x14ac:dyDescent="0.3">
      <c r="A115" s="128">
        <f t="array" aca="1" ref="A115" ca="1">SUM((TRIM(MID(SUBSTITUTE(C115,".",REPT(" ",256)),(ROW(INDIRECT("1:"&amp;LEN(C115)-LEN(SUBSTITUTE(C115,".",""))+1))-1)*256+1,256)))*(10^((10-ROW(INDIRECT("1:"&amp;LEN(C115)-LEN(SUBSTITUTE(C115,".",""))+1)))*2)))</f>
        <v>9E+18</v>
      </c>
      <c r="B115" s="124" t="s">
        <v>3179</v>
      </c>
      <c r="C115" s="124">
        <v>9</v>
      </c>
      <c r="D115" s="124" t="s">
        <v>1406</v>
      </c>
      <c r="E115" s="129" t="s">
        <v>1992</v>
      </c>
      <c r="F115" s="129" t="s">
        <v>293</v>
      </c>
      <c r="G115" s="124" t="str">
        <f>IF(OR(PartCM[[#This Row],[Format (hide)]]="HEAD",PartCM[[#This Row],[Format (hide)]]="LIST"),"BLANK CELL","")</f>
        <v>BLANK CELL</v>
      </c>
      <c r="H115" s="124" t="str">
        <f>IF(OR(PartCM[[#This Row],[Format (hide)]]="HEAD",PartCM[[#This Row],[Format (hide)]]="LIST"),"BLANK CELL","")</f>
        <v>BLANK CELL</v>
      </c>
      <c r="I115" s="124" t="str">
        <f>IF(OR(PartCM[[#This Row],[Format (hide)]]="HEAD",PartCM[[#This Row],[Format (hide)]]="LIST"),"BLANK CELL","")</f>
        <v>BLANK CELL</v>
      </c>
      <c r="J115" s="124" t="str">
        <f>IF(OR(PartCM[[#This Row],[Format (hide)]]="HEAD",PartCM[[#This Row],[Format (hide)]]="LIST"),"BLANK CELL","")</f>
        <v>BLANK CELL</v>
      </c>
      <c r="K115" s="124" t="str">
        <f>IF(OR(PartCM[[#This Row],[Format (hide)]]="HEAD",PartCM[[#This Row],[Format (hide)]]="LIST"),"BLANK CELL","")</f>
        <v>BLANK CELL</v>
      </c>
      <c r="L115" s="124" t="str">
        <f>IF(OR(PartCM[[#This Row],[Format (hide)]]="HEAD",PartCM[[#This Row],[Format (hide)]]="LIST"),"BLANK CELL","")</f>
        <v>BLANK CELL</v>
      </c>
      <c r="M115" s="124" t="str">
        <f>IF(OR(PartCM[[#This Row],[Format (hide)]]="HEAD",PartCM[[#This Row],[Format (hide)]]="LIST"),"BLANK CELL","")</f>
        <v>BLANK CELL</v>
      </c>
      <c r="N115" s="124" t="str">
        <f>IF(OR(PartCM[[#This Row],[Format (hide)]]="HEAD",PartCM[[#This Row],[Format (hide)]]="LIST"),"BLANK CELL","")</f>
        <v>BLANK CELL</v>
      </c>
      <c r="O115" s="124" t="str">
        <f>IF(OR(PartCM[[#This Row],[Format (hide)]]="HEAD",PartCM[[#This Row],[Format (hide)]]="LIST"),"BLANK CELL","")</f>
        <v>BLANK CELL</v>
      </c>
      <c r="P115" s="124" t="str">
        <f>IF(OR(PartCM[[#This Row],[Format (hide)]]="HEAD",PartCM[[#This Row],[Format (hide)]]="LIST"),"BLANK CELL","")</f>
        <v>BLANK CELL</v>
      </c>
      <c r="Q115" s="130" t="str">
        <f>IF(OR(PartCM[[#This Row],[Format (hide)]]="HEAD",PartCM[[#This Row],[Format (hide)]]="LIST"),"BLANK CELL","")</f>
        <v>BLANK CELL</v>
      </c>
    </row>
    <row r="116" spans="1:17" ht="115.5" x14ac:dyDescent="0.3">
      <c r="A116" s="128">
        <f t="array" aca="1" ref="A116" ca="1">SUM((TRIM(MID(SUBSTITUTE(C116,".",REPT(" ",256)),(ROW(INDIRECT("1:"&amp;LEN(C116)-LEN(SUBSTITUTE(C116,".",""))+1))-1)*256+1,256)))*(10^((10-ROW(INDIRECT("1:"&amp;LEN(C116)-LEN(SUBSTITUTE(C116,".",""))+1)))*2)))</f>
        <v>9.01E+18</v>
      </c>
      <c r="B116" s="124" t="s">
        <v>3179</v>
      </c>
      <c r="C116" s="124" t="s">
        <v>3148</v>
      </c>
      <c r="E116" s="124" t="s">
        <v>1993</v>
      </c>
      <c r="F116" s="124" t="s">
        <v>1994</v>
      </c>
      <c r="H116" s="124" t="s">
        <v>2508</v>
      </c>
      <c r="I116" s="124" t="str">
        <f>IF($I$1="Yes","Compliant","")</f>
        <v/>
      </c>
      <c r="J116" s="227" t="str">
        <f>IF(OR(PartCM[[#This Row],[Format (hide)]]="HEAD",PartCM[[#This Row],[Format (hide)]]="LIST"),"BLANK CELL","")</f>
        <v/>
      </c>
      <c r="K116" s="227" t="str">
        <f>IF(OR(PartCM[[#This Row],[Format (hide)]]="HEAD",PartCM[[#This Row],[Format (hide)]]="LIST"),"BLANK CELL","")</f>
        <v/>
      </c>
      <c r="L116" s="227" t="str">
        <f>IF(OR(PartCM[[#This Row],[Format (hide)]]="HEAD",PartCM[[#This Row],[Format (hide)]]="LIST"),"BLANK CELL","")</f>
        <v/>
      </c>
      <c r="M116" s="124" t="str">
        <f>IF(OR(PartCM[[#This Row],[Format (hide)]]="HEAD",PartCM[[#This Row],[Format (hide)]]="LIST"),"BLANK CELL","")</f>
        <v/>
      </c>
      <c r="N116" s="124" t="str">
        <f>IF(OR(PartCM[[#This Row],[Format (hide)]]="HEAD",PartCM[[#This Row],[Format (hide)]]="LIST"),"BLANK CELL","")</f>
        <v/>
      </c>
      <c r="O116" s="124" t="str">
        <f>IF(OR(PartCM[[#This Row],[Format (hide)]]="HEAD",PartCM[[#This Row],[Format (hide)]]="LIST"),"BLANK CELL","")</f>
        <v/>
      </c>
      <c r="P116" s="124" t="str">
        <f>IF(OR(PartCM[[#This Row],[Format (hide)]]="HEAD",PartCM[[#This Row],[Format (hide)]]="LIST"),"BLANK CELL","")</f>
        <v/>
      </c>
      <c r="Q116" s="130" t="str">
        <f>IF(OR(PartCM[[#This Row],[Format (hide)]]="HEAD",PartCM[[#This Row],[Format (hide)]]="LIST"),"BLANK CELL","")</f>
        <v/>
      </c>
    </row>
    <row r="117" spans="1:17" ht="99" x14ac:dyDescent="0.3">
      <c r="A117" s="128">
        <f t="array" aca="1" ref="A117" ca="1">SUM((TRIM(MID(SUBSTITUTE(C117,".",REPT(" ",256)),(ROW(INDIRECT("1:"&amp;LEN(C117)-LEN(SUBSTITUTE(C117,".",""))+1))-1)*256+1,256)))*(10^((10-ROW(INDIRECT("1:"&amp;LEN(C117)-LEN(SUBSTITUTE(C117,".",""))+1)))*2)))</f>
        <v>9.02E+18</v>
      </c>
      <c r="B117" s="124" t="s">
        <v>3179</v>
      </c>
      <c r="C117" s="124" t="s">
        <v>3152</v>
      </c>
      <c r="E117" s="124" t="s">
        <v>1995</v>
      </c>
      <c r="F117" s="124" t="s">
        <v>294</v>
      </c>
      <c r="H117" s="124" t="s">
        <v>2508</v>
      </c>
      <c r="I117" s="124" t="str">
        <f>IF($I$1="Yes","Compliant","")</f>
        <v/>
      </c>
      <c r="J117" s="227" t="str">
        <f>IF(OR(PartCM[[#This Row],[Format (hide)]]="HEAD",PartCM[[#This Row],[Format (hide)]]="LIST"),"BLANK CELL","")</f>
        <v/>
      </c>
      <c r="K117" s="227" t="str">
        <f>IF(OR(PartCM[[#This Row],[Format (hide)]]="HEAD",PartCM[[#This Row],[Format (hide)]]="LIST"),"BLANK CELL","")</f>
        <v/>
      </c>
      <c r="L117" s="227" t="str">
        <f>IF(OR(PartCM[[#This Row],[Format (hide)]]="HEAD",PartCM[[#This Row],[Format (hide)]]="LIST"),"BLANK CELL","")</f>
        <v/>
      </c>
      <c r="M117" s="124" t="str">
        <f>IF(OR(PartCM[[#This Row],[Format (hide)]]="HEAD",PartCM[[#This Row],[Format (hide)]]="LIST"),"BLANK CELL","")</f>
        <v/>
      </c>
      <c r="N117" s="124" t="str">
        <f>IF(OR(PartCM[[#This Row],[Format (hide)]]="HEAD",PartCM[[#This Row],[Format (hide)]]="LIST"),"BLANK CELL","")</f>
        <v/>
      </c>
      <c r="O117" s="124" t="str">
        <f>IF(OR(PartCM[[#This Row],[Format (hide)]]="HEAD",PartCM[[#This Row],[Format (hide)]]="LIST"),"BLANK CELL","")</f>
        <v/>
      </c>
      <c r="P117" s="124" t="str">
        <f>IF(OR(PartCM[[#This Row],[Format (hide)]]="HEAD",PartCM[[#This Row],[Format (hide)]]="LIST"),"BLANK CELL","")</f>
        <v/>
      </c>
      <c r="Q117" s="130" t="str">
        <f>IF(OR(PartCM[[#This Row],[Format (hide)]]="HEAD",PartCM[[#This Row],[Format (hide)]]="LIST"),"BLANK CELL","")</f>
        <v/>
      </c>
    </row>
    <row r="118" spans="1:17" ht="28.5" x14ac:dyDescent="0.3">
      <c r="A118" s="128">
        <f t="array" aca="1" ref="A118" ca="1">SUM((TRIM(MID(SUBSTITUTE(C118,".",REPT(" ",256)),(ROW(INDIRECT("1:"&amp;LEN(C118)-LEN(SUBSTITUTE(C118,".",""))+1))-1)*256+1,256)))*(10^((10-ROW(INDIRECT("1:"&amp;LEN(C118)-LEN(SUBSTITUTE(C118,".",""))+1)))*2)))</f>
        <v>1E+19</v>
      </c>
      <c r="B118" s="124" t="s">
        <v>3179</v>
      </c>
      <c r="C118" s="124">
        <v>10</v>
      </c>
      <c r="D118" s="124" t="s">
        <v>1406</v>
      </c>
      <c r="E118" s="129" t="s">
        <v>1996</v>
      </c>
      <c r="F118" s="129" t="s">
        <v>295</v>
      </c>
      <c r="G118" s="124" t="str">
        <f>IF(OR(PartCM[[#This Row],[Format (hide)]]="HEAD",PartCM[[#This Row],[Format (hide)]]="LIST"),"BLANK CELL","")</f>
        <v>BLANK CELL</v>
      </c>
      <c r="H118" s="124" t="str">
        <f>IF(OR(PartCM[[#This Row],[Format (hide)]]="HEAD",PartCM[[#This Row],[Format (hide)]]="LIST"),"BLANK CELL","")</f>
        <v>BLANK CELL</v>
      </c>
      <c r="I118" s="124" t="str">
        <f>IF(OR(PartCM[[#This Row],[Format (hide)]]="HEAD",PartCM[[#This Row],[Format (hide)]]="LIST"),"BLANK CELL","")</f>
        <v>BLANK CELL</v>
      </c>
      <c r="J118" s="124" t="str">
        <f>IF(OR(PartCM[[#This Row],[Format (hide)]]="HEAD",PartCM[[#This Row],[Format (hide)]]="LIST"),"BLANK CELL","")</f>
        <v>BLANK CELL</v>
      </c>
      <c r="K118" s="124" t="str">
        <f>IF(OR(PartCM[[#This Row],[Format (hide)]]="HEAD",PartCM[[#This Row],[Format (hide)]]="LIST"),"BLANK CELL","")</f>
        <v>BLANK CELL</v>
      </c>
      <c r="L118" s="124" t="str">
        <f>IF(OR(PartCM[[#This Row],[Format (hide)]]="HEAD",PartCM[[#This Row],[Format (hide)]]="LIST"),"BLANK CELL","")</f>
        <v>BLANK CELL</v>
      </c>
      <c r="M118" s="124" t="str">
        <f>IF(OR(PartCM[[#This Row],[Format (hide)]]="HEAD",PartCM[[#This Row],[Format (hide)]]="LIST"),"BLANK CELL","")</f>
        <v>BLANK CELL</v>
      </c>
      <c r="N118" s="124" t="str">
        <f>IF(OR(PartCM[[#This Row],[Format (hide)]]="HEAD",PartCM[[#This Row],[Format (hide)]]="LIST"),"BLANK CELL","")</f>
        <v>BLANK CELL</v>
      </c>
      <c r="O118" s="124" t="str">
        <f>IF(OR(PartCM[[#This Row],[Format (hide)]]="HEAD",PartCM[[#This Row],[Format (hide)]]="LIST"),"BLANK CELL","")</f>
        <v>BLANK CELL</v>
      </c>
      <c r="P118" s="124" t="str">
        <f>IF(OR(PartCM[[#This Row],[Format (hide)]]="HEAD",PartCM[[#This Row],[Format (hide)]]="LIST"),"BLANK CELL","")</f>
        <v>BLANK CELL</v>
      </c>
      <c r="Q118" s="130" t="str">
        <f>IF(OR(PartCM[[#This Row],[Format (hide)]]="HEAD",PartCM[[#This Row],[Format (hide)]]="LIST"),"BLANK CELL","")</f>
        <v>BLANK CELL</v>
      </c>
    </row>
    <row r="119" spans="1:17" ht="115.5" x14ac:dyDescent="0.3">
      <c r="A119" s="128">
        <f t="array" aca="1" ref="A119" ca="1">SUM((TRIM(MID(SUBSTITUTE(C119,".",REPT(" ",256)),(ROW(INDIRECT("1:"&amp;LEN(C119)-LEN(SUBSTITUTE(C119,".",""))+1))-1)*256+1,256)))*(10^((10-ROW(INDIRECT("1:"&amp;LEN(C119)-LEN(SUBSTITUTE(C119,".",""))+1)))*2)))</f>
        <v>1.001E+19</v>
      </c>
      <c r="B119" s="124" t="s">
        <v>3179</v>
      </c>
      <c r="C119" s="124" t="s">
        <v>3155</v>
      </c>
      <c r="E119" s="124" t="s">
        <v>1997</v>
      </c>
      <c r="F119" s="124" t="s">
        <v>1755</v>
      </c>
      <c r="H119" s="124" t="s">
        <v>2508</v>
      </c>
      <c r="I119" s="124" t="str">
        <f t="shared" ref="I119:I125" si="6">IF($I$1="Yes","Compliant","")</f>
        <v/>
      </c>
      <c r="J119" s="227" t="str">
        <f>IF(OR(PartCM[[#This Row],[Format (hide)]]="HEAD",PartCM[[#This Row],[Format (hide)]]="LIST"),"BLANK CELL","")</f>
        <v/>
      </c>
      <c r="K119" s="227" t="str">
        <f>IF(OR(PartCM[[#This Row],[Format (hide)]]="HEAD",PartCM[[#This Row],[Format (hide)]]="LIST"),"BLANK CELL","")</f>
        <v/>
      </c>
      <c r="L119" s="227" t="str">
        <f>IF(OR(PartCM[[#This Row],[Format (hide)]]="HEAD",PartCM[[#This Row],[Format (hide)]]="LIST"),"BLANK CELL","")</f>
        <v/>
      </c>
      <c r="M119" s="124" t="str">
        <f>IF(OR(PartCM[[#This Row],[Format (hide)]]="HEAD",PartCM[[#This Row],[Format (hide)]]="LIST"),"BLANK CELL","")</f>
        <v/>
      </c>
      <c r="N119" s="124" t="str">
        <f>IF(OR(PartCM[[#This Row],[Format (hide)]]="HEAD",PartCM[[#This Row],[Format (hide)]]="LIST"),"BLANK CELL","")</f>
        <v/>
      </c>
      <c r="O119" s="124" t="str">
        <f>IF(OR(PartCM[[#This Row],[Format (hide)]]="HEAD",PartCM[[#This Row],[Format (hide)]]="LIST"),"BLANK CELL","")</f>
        <v/>
      </c>
      <c r="P119" s="124" t="str">
        <f>IF(OR(PartCM[[#This Row],[Format (hide)]]="HEAD",PartCM[[#This Row],[Format (hide)]]="LIST"),"BLANK CELL","")</f>
        <v/>
      </c>
      <c r="Q119" s="130" t="str">
        <f>IF(OR(PartCM[[#This Row],[Format (hide)]]="HEAD",PartCM[[#This Row],[Format (hide)]]="LIST"),"BLANK CELL","")</f>
        <v/>
      </c>
    </row>
    <row r="120" spans="1:17" ht="82.5" x14ac:dyDescent="0.3">
      <c r="A120" s="128">
        <f t="array" aca="1" ref="A120" ca="1">SUM((TRIM(MID(SUBSTITUTE(C120,".",REPT(" ",256)),(ROW(INDIRECT("1:"&amp;LEN(C120)-LEN(SUBSTITUTE(C120,".",""))+1))-1)*256+1,256)))*(10^((10-ROW(INDIRECT("1:"&amp;LEN(C120)-LEN(SUBSTITUTE(C120,".",""))+1)))*2)))</f>
        <v>1.002E+19</v>
      </c>
      <c r="B120" s="124" t="s">
        <v>3179</v>
      </c>
      <c r="C120" s="124" t="s">
        <v>3158</v>
      </c>
      <c r="E120" s="124" t="s">
        <v>1998</v>
      </c>
      <c r="F120" s="124" t="s">
        <v>296</v>
      </c>
      <c r="H120" s="124" t="s">
        <v>2508</v>
      </c>
      <c r="I120" s="124" t="str">
        <f t="shared" si="6"/>
        <v/>
      </c>
      <c r="J120" s="227" t="str">
        <f>IF(OR(PartCM[[#This Row],[Format (hide)]]="HEAD",PartCM[[#This Row],[Format (hide)]]="LIST"),"BLANK CELL","")</f>
        <v/>
      </c>
      <c r="K120" s="227" t="str">
        <f>IF(OR(PartCM[[#This Row],[Format (hide)]]="HEAD",PartCM[[#This Row],[Format (hide)]]="LIST"),"BLANK CELL","")</f>
        <v/>
      </c>
      <c r="L120" s="227" t="str">
        <f>IF(OR(PartCM[[#This Row],[Format (hide)]]="HEAD",PartCM[[#This Row],[Format (hide)]]="LIST"),"BLANK CELL","")</f>
        <v/>
      </c>
      <c r="M120" s="124" t="str">
        <f>IF(OR(PartCM[[#This Row],[Format (hide)]]="HEAD",PartCM[[#This Row],[Format (hide)]]="LIST"),"BLANK CELL","")</f>
        <v/>
      </c>
      <c r="N120" s="124" t="str">
        <f>IF(OR(PartCM[[#This Row],[Format (hide)]]="HEAD",PartCM[[#This Row],[Format (hide)]]="LIST"),"BLANK CELL","")</f>
        <v/>
      </c>
      <c r="O120" s="124" t="str">
        <f>IF(OR(PartCM[[#This Row],[Format (hide)]]="HEAD",PartCM[[#This Row],[Format (hide)]]="LIST"),"BLANK CELL","")</f>
        <v/>
      </c>
      <c r="P120" s="124" t="str">
        <f>IF(OR(PartCM[[#This Row],[Format (hide)]]="HEAD",PartCM[[#This Row],[Format (hide)]]="LIST"),"BLANK CELL","")</f>
        <v/>
      </c>
      <c r="Q120" s="130" t="str">
        <f>IF(OR(PartCM[[#This Row],[Format (hide)]]="HEAD",PartCM[[#This Row],[Format (hide)]]="LIST"),"BLANK CELL","")</f>
        <v/>
      </c>
    </row>
    <row r="121" spans="1:17" ht="99" x14ac:dyDescent="0.3">
      <c r="A121" s="128">
        <f t="array" aca="1" ref="A121" ca="1">SUM((TRIM(MID(SUBSTITUTE(C121,".",REPT(" ",256)),(ROW(INDIRECT("1:"&amp;LEN(C121)-LEN(SUBSTITUTE(C121,".",""))+1))-1)*256+1,256)))*(10^((10-ROW(INDIRECT("1:"&amp;LEN(C121)-LEN(SUBSTITUTE(C121,".",""))+1)))*2)))</f>
        <v>1.003E+19</v>
      </c>
      <c r="B121" s="124" t="s">
        <v>3179</v>
      </c>
      <c r="C121" s="124" t="s">
        <v>3159</v>
      </c>
      <c r="E121" s="124" t="s">
        <v>1999</v>
      </c>
      <c r="F121" s="124" t="s">
        <v>1758</v>
      </c>
      <c r="H121" s="124" t="s">
        <v>2508</v>
      </c>
      <c r="I121" s="124" t="str">
        <f t="shared" si="6"/>
        <v/>
      </c>
      <c r="J121" s="227" t="str">
        <f>IF(OR(PartCM[[#This Row],[Format (hide)]]="HEAD",PartCM[[#This Row],[Format (hide)]]="LIST"),"BLANK CELL","")</f>
        <v/>
      </c>
      <c r="K121" s="227" t="str">
        <f>IF(OR(PartCM[[#This Row],[Format (hide)]]="HEAD",PartCM[[#This Row],[Format (hide)]]="LIST"),"BLANK CELL","")</f>
        <v/>
      </c>
      <c r="L121" s="227" t="str">
        <f>IF(OR(PartCM[[#This Row],[Format (hide)]]="HEAD",PartCM[[#This Row],[Format (hide)]]="LIST"),"BLANK CELL","")</f>
        <v/>
      </c>
      <c r="M121" s="124" t="str">
        <f>IF(OR(PartCM[[#This Row],[Format (hide)]]="HEAD",PartCM[[#This Row],[Format (hide)]]="LIST"),"BLANK CELL","")</f>
        <v/>
      </c>
      <c r="N121" s="124" t="str">
        <f>IF(OR(PartCM[[#This Row],[Format (hide)]]="HEAD",PartCM[[#This Row],[Format (hide)]]="LIST"),"BLANK CELL","")</f>
        <v/>
      </c>
      <c r="O121" s="124" t="str">
        <f>IF(OR(PartCM[[#This Row],[Format (hide)]]="HEAD",PartCM[[#This Row],[Format (hide)]]="LIST"),"BLANK CELL","")</f>
        <v/>
      </c>
      <c r="P121" s="124" t="str">
        <f>IF(OR(PartCM[[#This Row],[Format (hide)]]="HEAD",PartCM[[#This Row],[Format (hide)]]="LIST"),"BLANK CELL","")</f>
        <v/>
      </c>
      <c r="Q121" s="130" t="str">
        <f>IF(OR(PartCM[[#This Row],[Format (hide)]]="HEAD",PartCM[[#This Row],[Format (hide)]]="LIST"),"BLANK CELL","")</f>
        <v/>
      </c>
    </row>
    <row r="122" spans="1:17" ht="181.5" x14ac:dyDescent="0.3">
      <c r="A122" s="128">
        <f t="array" aca="1" ref="A122" ca="1">SUM((TRIM(MID(SUBSTITUTE(C122,".",REPT(" ",256)),(ROW(INDIRECT("1:"&amp;LEN(C122)-LEN(SUBSTITUTE(C122,".",""))+1))-1)*256+1,256)))*(10^((10-ROW(INDIRECT("1:"&amp;LEN(C122)-LEN(SUBSTITUTE(C122,".",""))+1)))*2)))</f>
        <v>1.00301E+19</v>
      </c>
      <c r="B122" s="124" t="s">
        <v>3179</v>
      </c>
      <c r="C122" s="124" t="s">
        <v>3238</v>
      </c>
      <c r="E122" s="124" t="s">
        <v>2000</v>
      </c>
      <c r="F122" s="124" t="s">
        <v>1760</v>
      </c>
      <c r="H122" s="124" t="s">
        <v>2508</v>
      </c>
      <c r="I122" s="124" t="str">
        <f t="shared" si="6"/>
        <v/>
      </c>
      <c r="J122" s="227" t="str">
        <f>IF(OR(PartCM[[#This Row],[Format (hide)]]="HEAD",PartCM[[#This Row],[Format (hide)]]="LIST"),"BLANK CELL","")</f>
        <v/>
      </c>
      <c r="K122" s="227" t="str">
        <f>IF(OR(PartCM[[#This Row],[Format (hide)]]="HEAD",PartCM[[#This Row],[Format (hide)]]="LIST"),"BLANK CELL","")</f>
        <v/>
      </c>
      <c r="L122" s="227" t="str">
        <f>IF(OR(PartCM[[#This Row],[Format (hide)]]="HEAD",PartCM[[#This Row],[Format (hide)]]="LIST"),"BLANK CELL","")</f>
        <v/>
      </c>
      <c r="M122" s="124" t="str">
        <f>IF(OR(PartCM[[#This Row],[Format (hide)]]="HEAD",PartCM[[#This Row],[Format (hide)]]="LIST"),"BLANK CELL","")</f>
        <v/>
      </c>
      <c r="N122" s="124" t="str">
        <f>IF(OR(PartCM[[#This Row],[Format (hide)]]="HEAD",PartCM[[#This Row],[Format (hide)]]="LIST"),"BLANK CELL","")</f>
        <v/>
      </c>
      <c r="O122" s="124" t="str">
        <f>IF(OR(PartCM[[#This Row],[Format (hide)]]="HEAD",PartCM[[#This Row],[Format (hide)]]="LIST"),"BLANK CELL","")</f>
        <v/>
      </c>
      <c r="P122" s="124" t="str">
        <f>IF(OR(PartCM[[#This Row],[Format (hide)]]="HEAD",PartCM[[#This Row],[Format (hide)]]="LIST"),"BLANK CELL","")</f>
        <v/>
      </c>
      <c r="Q122" s="130" t="str">
        <f>IF(OR(PartCM[[#This Row],[Format (hide)]]="HEAD",PartCM[[#This Row],[Format (hide)]]="LIST"),"BLANK CELL","")</f>
        <v/>
      </c>
    </row>
    <row r="123" spans="1:17" ht="66" x14ac:dyDescent="0.3">
      <c r="A123" s="128">
        <f t="array" aca="1" ref="A123" ca="1">SUM((TRIM(MID(SUBSTITUTE(C123,".",REPT(" ",256)),(ROW(INDIRECT("1:"&amp;LEN(C123)-LEN(SUBSTITUTE(C123,".",""))+1))-1)*256+1,256)))*(10^((10-ROW(INDIRECT("1:"&amp;LEN(C123)-LEN(SUBSTITUTE(C123,".",""))+1)))*2)))</f>
        <v>1.00302E+19</v>
      </c>
      <c r="B123" s="124" t="s">
        <v>3179</v>
      </c>
      <c r="C123" s="124" t="s">
        <v>3239</v>
      </c>
      <c r="E123" s="124" t="s">
        <v>2001</v>
      </c>
      <c r="F123" s="124" t="s">
        <v>297</v>
      </c>
      <c r="H123" s="124" t="s">
        <v>2508</v>
      </c>
      <c r="I123" s="124" t="str">
        <f t="shared" si="6"/>
        <v/>
      </c>
      <c r="J123" s="227" t="str">
        <f>IF(OR(PartCM[[#This Row],[Format (hide)]]="HEAD",PartCM[[#This Row],[Format (hide)]]="LIST"),"BLANK CELL","")</f>
        <v/>
      </c>
      <c r="K123" s="227" t="str">
        <f>IF(OR(PartCM[[#This Row],[Format (hide)]]="HEAD",PartCM[[#This Row],[Format (hide)]]="LIST"),"BLANK CELL","")</f>
        <v/>
      </c>
      <c r="L123" s="227" t="str">
        <f>IF(OR(PartCM[[#This Row],[Format (hide)]]="HEAD",PartCM[[#This Row],[Format (hide)]]="LIST"),"BLANK CELL","")</f>
        <v/>
      </c>
      <c r="M123" s="124" t="str">
        <f>IF(OR(PartCM[[#This Row],[Format (hide)]]="HEAD",PartCM[[#This Row],[Format (hide)]]="LIST"),"BLANK CELL","")</f>
        <v/>
      </c>
      <c r="N123" s="124" t="str">
        <f>IF(OR(PartCM[[#This Row],[Format (hide)]]="HEAD",PartCM[[#This Row],[Format (hide)]]="LIST"),"BLANK CELL","")</f>
        <v/>
      </c>
      <c r="O123" s="124" t="str">
        <f>IF(OR(PartCM[[#This Row],[Format (hide)]]="HEAD",PartCM[[#This Row],[Format (hide)]]="LIST"),"BLANK CELL","")</f>
        <v/>
      </c>
      <c r="P123" s="124" t="str">
        <f>IF(OR(PartCM[[#This Row],[Format (hide)]]="HEAD",PartCM[[#This Row],[Format (hide)]]="LIST"),"BLANK CELL","")</f>
        <v/>
      </c>
      <c r="Q123" s="130" t="str">
        <f>IF(OR(PartCM[[#This Row],[Format (hide)]]="HEAD",PartCM[[#This Row],[Format (hide)]]="LIST"),"BLANK CELL","")</f>
        <v/>
      </c>
    </row>
    <row r="124" spans="1:17" ht="132" x14ac:dyDescent="0.3">
      <c r="A124" s="128">
        <f t="array" aca="1" ref="A124" ca="1">SUM((TRIM(MID(SUBSTITUTE(C124,".",REPT(" ",256)),(ROW(INDIRECT("1:"&amp;LEN(C124)-LEN(SUBSTITUTE(C124,".",""))+1))-1)*256+1,256)))*(10^((10-ROW(INDIRECT("1:"&amp;LEN(C124)-LEN(SUBSTITUTE(C124,".",""))+1)))*2)))</f>
        <v>1.004E+19</v>
      </c>
      <c r="B124" s="124" t="s">
        <v>3179</v>
      </c>
      <c r="C124" s="124" t="s">
        <v>3160</v>
      </c>
      <c r="E124" s="124" t="s">
        <v>2002</v>
      </c>
      <c r="F124" s="124" t="s">
        <v>3607</v>
      </c>
      <c r="H124" s="124" t="s">
        <v>2508</v>
      </c>
      <c r="I124" s="124" t="str">
        <f t="shared" si="6"/>
        <v/>
      </c>
      <c r="J124" s="227" t="str">
        <f>IF(OR(PartCM[[#This Row],[Format (hide)]]="HEAD",PartCM[[#This Row],[Format (hide)]]="LIST"),"BLANK CELL","")</f>
        <v/>
      </c>
      <c r="K124" s="227" t="str">
        <f>IF(OR(PartCM[[#This Row],[Format (hide)]]="HEAD",PartCM[[#This Row],[Format (hide)]]="LIST"),"BLANK CELL","")</f>
        <v/>
      </c>
      <c r="L124" s="227" t="str">
        <f>IF(OR(PartCM[[#This Row],[Format (hide)]]="HEAD",PartCM[[#This Row],[Format (hide)]]="LIST"),"BLANK CELL","")</f>
        <v/>
      </c>
      <c r="M124" s="124" t="str">
        <f>IF(OR(PartCM[[#This Row],[Format (hide)]]="HEAD",PartCM[[#This Row],[Format (hide)]]="LIST"),"BLANK CELL","")</f>
        <v/>
      </c>
      <c r="N124" s="124" t="str">
        <f>IF(OR(PartCM[[#This Row],[Format (hide)]]="HEAD",PartCM[[#This Row],[Format (hide)]]="LIST"),"BLANK CELL","")</f>
        <v/>
      </c>
      <c r="O124" s="124" t="str">
        <f>IF(OR(PartCM[[#This Row],[Format (hide)]]="HEAD",PartCM[[#This Row],[Format (hide)]]="LIST"),"BLANK CELL","")</f>
        <v/>
      </c>
      <c r="P124" s="124" t="str">
        <f>IF(OR(PartCM[[#This Row],[Format (hide)]]="HEAD",PartCM[[#This Row],[Format (hide)]]="LIST"),"BLANK CELL","")</f>
        <v/>
      </c>
      <c r="Q124" s="130" t="str">
        <f>IF(OR(PartCM[[#This Row],[Format (hide)]]="HEAD",PartCM[[#This Row],[Format (hide)]]="LIST"),"BLANK CELL","")</f>
        <v/>
      </c>
    </row>
    <row r="125" spans="1:17" ht="66" x14ac:dyDescent="0.3">
      <c r="A125" s="128">
        <f t="array" aca="1" ref="A125" ca="1">SUM((TRIM(MID(SUBSTITUTE(C125,".",REPT(" ",256)),(ROW(INDIRECT("1:"&amp;LEN(C125)-LEN(SUBSTITUTE(C125,".",""))+1))-1)*256+1,256)))*(10^((10-ROW(INDIRECT("1:"&amp;LEN(C125)-LEN(SUBSTITUTE(C125,".",""))+1)))*2)))</f>
        <v>1.005E+19</v>
      </c>
      <c r="B125" s="124" t="s">
        <v>3179</v>
      </c>
      <c r="C125" s="124" t="s">
        <v>3176</v>
      </c>
      <c r="E125" s="124" t="s">
        <v>2003</v>
      </c>
      <c r="F125" s="124" t="s">
        <v>298</v>
      </c>
      <c r="H125" s="124" t="s">
        <v>2508</v>
      </c>
      <c r="I125" s="124" t="str">
        <f t="shared" si="6"/>
        <v/>
      </c>
      <c r="J125" s="227" t="str">
        <f>IF(OR(PartCM[[#This Row],[Format (hide)]]="HEAD",PartCM[[#This Row],[Format (hide)]]="LIST"),"BLANK CELL","")</f>
        <v/>
      </c>
      <c r="K125" s="227" t="str">
        <f>IF(OR(PartCM[[#This Row],[Format (hide)]]="HEAD",PartCM[[#This Row],[Format (hide)]]="LIST"),"BLANK CELL","")</f>
        <v/>
      </c>
      <c r="L125" s="227" t="str">
        <f>IF(OR(PartCM[[#This Row],[Format (hide)]]="HEAD",PartCM[[#This Row],[Format (hide)]]="LIST"),"BLANK CELL","")</f>
        <v/>
      </c>
      <c r="M125" s="124" t="str">
        <f>IF(OR(PartCM[[#This Row],[Format (hide)]]="HEAD",PartCM[[#This Row],[Format (hide)]]="LIST"),"BLANK CELL","")</f>
        <v/>
      </c>
      <c r="N125" s="124" t="str">
        <f>IF(OR(PartCM[[#This Row],[Format (hide)]]="HEAD",PartCM[[#This Row],[Format (hide)]]="LIST"),"BLANK CELL","")</f>
        <v/>
      </c>
      <c r="O125" s="124" t="str">
        <f>IF(OR(PartCM[[#This Row],[Format (hide)]]="HEAD",PartCM[[#This Row],[Format (hide)]]="LIST"),"BLANK CELL","")</f>
        <v/>
      </c>
      <c r="P125" s="124" t="str">
        <f>IF(OR(PartCM[[#This Row],[Format (hide)]]="HEAD",PartCM[[#This Row],[Format (hide)]]="LIST"),"BLANK CELL","")</f>
        <v/>
      </c>
      <c r="Q125" s="130" t="str">
        <f>IF(OR(PartCM[[#This Row],[Format (hide)]]="HEAD",PartCM[[#This Row],[Format (hide)]]="LIST"),"BLANK CELL","")</f>
        <v/>
      </c>
    </row>
    <row r="126" spans="1:17" x14ac:dyDescent="0.3">
      <c r="A126" s="128">
        <f t="array" aca="1" ref="A126" ca="1">SUM((TRIM(MID(SUBSTITUTE(C126,".",REPT(" ",256)),(ROW(INDIRECT("1:"&amp;LEN(C126)-LEN(SUBSTITUTE(C126,".",""))+1))-1)*256+1,256)))*(10^((10-ROW(INDIRECT("1:"&amp;LEN(C126)-LEN(SUBSTITUTE(C126,".",""))+1)))*2)))</f>
        <v>1.1E+19</v>
      </c>
      <c r="B126" s="124" t="s">
        <v>3179</v>
      </c>
      <c r="C126" s="124">
        <v>11</v>
      </c>
      <c r="D126" s="124" t="s">
        <v>1406</v>
      </c>
      <c r="E126" s="129" t="s">
        <v>2004</v>
      </c>
      <c r="F126" s="129" t="s">
        <v>208</v>
      </c>
      <c r="G126" s="124" t="str">
        <f>IF(OR(PartCM[[#This Row],[Format (hide)]]="HEAD",PartCM[[#This Row],[Format (hide)]]="LIST"),"BLANK CELL","")</f>
        <v>BLANK CELL</v>
      </c>
      <c r="H126" s="124" t="str">
        <f>IF(OR(PartCM[[#This Row],[Format (hide)]]="HEAD",PartCM[[#This Row],[Format (hide)]]="LIST"),"BLANK CELL","")</f>
        <v>BLANK CELL</v>
      </c>
      <c r="I126" s="124" t="str">
        <f>IF(OR(PartCM[[#This Row],[Format (hide)]]="HEAD",PartCM[[#This Row],[Format (hide)]]="LIST"),"BLANK CELL","")</f>
        <v>BLANK CELL</v>
      </c>
      <c r="J126" s="124" t="str">
        <f>IF(OR(PartCM[[#This Row],[Format (hide)]]="HEAD",PartCM[[#This Row],[Format (hide)]]="LIST"),"BLANK CELL","")</f>
        <v>BLANK CELL</v>
      </c>
      <c r="K126" s="124" t="str">
        <f>IF(OR(PartCM[[#This Row],[Format (hide)]]="HEAD",PartCM[[#This Row],[Format (hide)]]="LIST"),"BLANK CELL","")</f>
        <v>BLANK CELL</v>
      </c>
      <c r="L126" s="124" t="str">
        <f>IF(OR(PartCM[[#This Row],[Format (hide)]]="HEAD",PartCM[[#This Row],[Format (hide)]]="LIST"),"BLANK CELL","")</f>
        <v>BLANK CELL</v>
      </c>
      <c r="M126" s="124" t="str">
        <f>IF(OR(PartCM[[#This Row],[Format (hide)]]="HEAD",PartCM[[#This Row],[Format (hide)]]="LIST"),"BLANK CELL","")</f>
        <v>BLANK CELL</v>
      </c>
      <c r="N126" s="124" t="str">
        <f>IF(OR(PartCM[[#This Row],[Format (hide)]]="HEAD",PartCM[[#This Row],[Format (hide)]]="LIST"),"BLANK CELL","")</f>
        <v>BLANK CELL</v>
      </c>
      <c r="O126" s="124" t="str">
        <f>IF(OR(PartCM[[#This Row],[Format (hide)]]="HEAD",PartCM[[#This Row],[Format (hide)]]="LIST"),"BLANK CELL","")</f>
        <v>BLANK CELL</v>
      </c>
      <c r="P126" s="124" t="str">
        <f>IF(OR(PartCM[[#This Row],[Format (hide)]]="HEAD",PartCM[[#This Row],[Format (hide)]]="LIST"),"BLANK CELL","")</f>
        <v>BLANK CELL</v>
      </c>
      <c r="Q126" s="130" t="str">
        <f>IF(OR(PartCM[[#This Row],[Format (hide)]]="HEAD",PartCM[[#This Row],[Format (hide)]]="LIST"),"BLANK CELL","")</f>
        <v>BLANK CELL</v>
      </c>
    </row>
    <row r="127" spans="1:17" ht="66" x14ac:dyDescent="0.3">
      <c r="A127" s="128">
        <f t="array" aca="1" ref="A127" ca="1">SUM((TRIM(MID(SUBSTITUTE(C127,".",REPT(" ",256)),(ROW(INDIRECT("1:"&amp;LEN(C127)-LEN(SUBSTITUTE(C127,".",""))+1))-1)*256+1,256)))*(10^((10-ROW(INDIRECT("1:"&amp;LEN(C127)-LEN(SUBSTITUTE(C127,".",""))+1)))*2)))</f>
        <v>1.101E+19</v>
      </c>
      <c r="B127" s="124" t="s">
        <v>3179</v>
      </c>
      <c r="C127" s="124" t="s">
        <v>3240</v>
      </c>
      <c r="E127" s="124" t="s">
        <v>2005</v>
      </c>
      <c r="F127" s="124" t="s">
        <v>299</v>
      </c>
      <c r="H127" s="124" t="s">
        <v>2508</v>
      </c>
      <c r="I127" s="124" t="str">
        <f>IF($I$1="Yes","Compliant","")</f>
        <v/>
      </c>
      <c r="J127" s="227" t="str">
        <f>IF(OR(PartCM[[#This Row],[Format (hide)]]="HEAD",PartCM[[#This Row],[Format (hide)]]="LIST"),"BLANK CELL","")</f>
        <v/>
      </c>
      <c r="K127" s="227" t="str">
        <f>IF(OR(PartCM[[#This Row],[Format (hide)]]="HEAD",PartCM[[#This Row],[Format (hide)]]="LIST"),"BLANK CELL","")</f>
        <v/>
      </c>
      <c r="L127" s="227" t="str">
        <f>IF(OR(PartCM[[#This Row],[Format (hide)]]="HEAD",PartCM[[#This Row],[Format (hide)]]="LIST"),"BLANK CELL","")</f>
        <v/>
      </c>
      <c r="M127" s="124" t="str">
        <f>IF(OR(PartCM[[#This Row],[Format (hide)]]="HEAD",PartCM[[#This Row],[Format (hide)]]="LIST"),"BLANK CELL","")</f>
        <v/>
      </c>
      <c r="N127" s="124" t="str">
        <f>IF(OR(PartCM[[#This Row],[Format (hide)]]="HEAD",PartCM[[#This Row],[Format (hide)]]="LIST"),"BLANK CELL","")</f>
        <v/>
      </c>
      <c r="O127" s="124" t="str">
        <f>IF(OR(PartCM[[#This Row],[Format (hide)]]="HEAD",PartCM[[#This Row],[Format (hide)]]="LIST"),"BLANK CELL","")</f>
        <v/>
      </c>
      <c r="P127" s="124" t="str">
        <f>IF(OR(PartCM[[#This Row],[Format (hide)]]="HEAD",PartCM[[#This Row],[Format (hide)]]="LIST"),"BLANK CELL","")</f>
        <v/>
      </c>
      <c r="Q127" s="130" t="str">
        <f>IF(OR(PartCM[[#This Row],[Format (hide)]]="HEAD",PartCM[[#This Row],[Format (hide)]]="LIST"),"BLANK CELL","")</f>
        <v/>
      </c>
    </row>
    <row r="128" spans="1:17" ht="28.5" x14ac:dyDescent="0.3">
      <c r="A128" s="128">
        <f t="array" aca="1" ref="A128" ca="1">SUM((TRIM(MID(SUBSTITUTE(C128,".",REPT(" ",256)),(ROW(INDIRECT("1:"&amp;LEN(C128)-LEN(SUBSTITUTE(C128,".",""))+1))-1)*256+1,256)))*(10^((10-ROW(INDIRECT("1:"&amp;LEN(C128)-LEN(SUBSTITUTE(C128,".",""))+1)))*2)))</f>
        <v>1.2E+19</v>
      </c>
      <c r="B128" s="124" t="s">
        <v>3179</v>
      </c>
      <c r="C128" s="124">
        <v>12</v>
      </c>
      <c r="D128" s="124" t="s">
        <v>1406</v>
      </c>
      <c r="E128" s="129" t="s">
        <v>2006</v>
      </c>
      <c r="F128" s="129" t="s">
        <v>300</v>
      </c>
      <c r="G128" s="124" t="str">
        <f>IF(OR(PartCM[[#This Row],[Format (hide)]]="HEAD",PartCM[[#This Row],[Format (hide)]]="LIST"),"BLANK CELL","")</f>
        <v>BLANK CELL</v>
      </c>
      <c r="H128" s="124" t="str">
        <f>IF(OR(PartCM[[#This Row],[Format (hide)]]="HEAD",PartCM[[#This Row],[Format (hide)]]="LIST"),"BLANK CELL","")</f>
        <v>BLANK CELL</v>
      </c>
      <c r="I128" s="124" t="str">
        <f>IF(OR(PartCM[[#This Row],[Format (hide)]]="HEAD",PartCM[[#This Row],[Format (hide)]]="LIST"),"BLANK CELL","")</f>
        <v>BLANK CELL</v>
      </c>
      <c r="J128" s="124" t="str">
        <f>IF(OR(PartCM[[#This Row],[Format (hide)]]="HEAD",PartCM[[#This Row],[Format (hide)]]="LIST"),"BLANK CELL","")</f>
        <v>BLANK CELL</v>
      </c>
      <c r="K128" s="124" t="str">
        <f>IF(OR(PartCM[[#This Row],[Format (hide)]]="HEAD",PartCM[[#This Row],[Format (hide)]]="LIST"),"BLANK CELL","")</f>
        <v>BLANK CELL</v>
      </c>
      <c r="L128" s="124" t="str">
        <f>IF(OR(PartCM[[#This Row],[Format (hide)]]="HEAD",PartCM[[#This Row],[Format (hide)]]="LIST"),"BLANK CELL","")</f>
        <v>BLANK CELL</v>
      </c>
      <c r="M128" s="124" t="str">
        <f>IF(OR(PartCM[[#This Row],[Format (hide)]]="HEAD",PartCM[[#This Row],[Format (hide)]]="LIST"),"BLANK CELL","")</f>
        <v>BLANK CELL</v>
      </c>
      <c r="N128" s="124" t="str">
        <f>IF(OR(PartCM[[#This Row],[Format (hide)]]="HEAD",PartCM[[#This Row],[Format (hide)]]="LIST"),"BLANK CELL","")</f>
        <v>BLANK CELL</v>
      </c>
      <c r="O128" s="124" t="str">
        <f>IF(OR(PartCM[[#This Row],[Format (hide)]]="HEAD",PartCM[[#This Row],[Format (hide)]]="LIST"),"BLANK CELL","")</f>
        <v>BLANK CELL</v>
      </c>
      <c r="P128" s="124" t="str">
        <f>IF(OR(PartCM[[#This Row],[Format (hide)]]="HEAD",PartCM[[#This Row],[Format (hide)]]="LIST"),"BLANK CELL","")</f>
        <v>BLANK CELL</v>
      </c>
      <c r="Q128" s="130" t="str">
        <f>IF(OR(PartCM[[#This Row],[Format (hide)]]="HEAD",PartCM[[#This Row],[Format (hide)]]="LIST"),"BLANK CELL","")</f>
        <v>BLANK CELL</v>
      </c>
    </row>
    <row r="129" spans="1:17" ht="198" x14ac:dyDescent="0.3">
      <c r="A129" s="133">
        <f t="array" aca="1" ref="A129" ca="1">SUM((TRIM(MID(SUBSTITUTE(C129,".",REPT(" ",256)),(ROW(INDIRECT("1:"&amp;LEN(C129)-LEN(SUBSTITUTE(C129,".",""))+1))-1)*256+1,256)))*(10^((10-ROW(INDIRECT("1:"&amp;LEN(C129)-LEN(SUBSTITUTE(C129,".",""))+1)))*2)))</f>
        <v>1.201E+19</v>
      </c>
      <c r="B129" s="134" t="s">
        <v>3179</v>
      </c>
      <c r="C129" s="134" t="s">
        <v>3241</v>
      </c>
      <c r="D129" s="134"/>
      <c r="E129" s="134" t="s">
        <v>2007</v>
      </c>
      <c r="F129" s="134" t="s">
        <v>301</v>
      </c>
      <c r="G129" s="134"/>
      <c r="H129" s="134" t="s">
        <v>2508</v>
      </c>
      <c r="I129" s="134" t="str">
        <f>IF($I$1="Yes","Compliant","")</f>
        <v/>
      </c>
      <c r="J129" s="227" t="str">
        <f>IF(OR(PartCM[[#This Row],[Format (hide)]]="HEAD",PartCM[[#This Row],[Format (hide)]]="LIST"),"BLANK CELL","")</f>
        <v/>
      </c>
      <c r="K129" s="227" t="str">
        <f>IF(OR(PartCM[[#This Row],[Format (hide)]]="HEAD",PartCM[[#This Row],[Format (hide)]]="LIST"),"BLANK CELL","")</f>
        <v/>
      </c>
      <c r="L129" s="227"/>
      <c r="M129" s="134" t="str">
        <f>IF(OR(PartCM[[#This Row],[Format (hide)]]="HEAD",PartCM[[#This Row],[Format (hide)]]="LIST"),"BLANK CELL","")</f>
        <v/>
      </c>
      <c r="N129" s="134" t="str">
        <f>IF(OR(PartCM[[#This Row],[Format (hide)]]="HEAD",PartCM[[#This Row],[Format (hide)]]="LIST"),"BLANK CELL","")</f>
        <v/>
      </c>
      <c r="O129" s="134" t="str">
        <f>IF(OR(PartCM[[#This Row],[Format (hide)]]="HEAD",PartCM[[#This Row],[Format (hide)]]="LIST"),"BLANK CELL","")</f>
        <v/>
      </c>
      <c r="P129" s="134" t="str">
        <f>IF(OR(PartCM[[#This Row],[Format (hide)]]="HEAD",PartCM[[#This Row],[Format (hide)]]="LIST"),"BLANK CELL","")</f>
        <v/>
      </c>
      <c r="Q129" s="135" t="str">
        <f>IF(OR(PartCM[[#This Row],[Format (hide)]]="HEAD",PartCM[[#This Row],[Format (hide)]]="LIST"),"BLANK CELL","")</f>
        <v/>
      </c>
    </row>
    <row r="130" spans="1:17" x14ac:dyDescent="0.3">
      <c r="C130" s="124">
        <f>COUNTA(B3:B129)</f>
        <v>127</v>
      </c>
      <c r="F130" s="124">
        <f>COUNTA(E3:E129)</f>
        <v>127</v>
      </c>
    </row>
  </sheetData>
  <sheetProtection autoFilter="0" pivotTables="0"/>
  <protectedRanges>
    <protectedRange sqref="M130:S1048576 L1:Q1 K2:Q129" name="Postinspection"/>
    <protectedRange algorithmName="SHA-512" hashValue="Tf/S4eNg2tBwQ6czPKccUtQgYPqSJlX5TyXnRPf5F1r09t3q38JeAUTWP1BEPe2KS6x5p/EVYuWwtrPIMWDkRg==" saltValue="WMoGoikP/cC61nXItKKiWg==" spinCount="100000" sqref="H2 L130:L1048576 H4:H9 H11:H26 H29 H31:H42 H44:H47 H49:H51 H116:H117 H119:H125 H127 H129 H57:H58 H60:H76 H78:H82 H84:H91 H93:H114 J1:J1048576" name="Applicants"/>
    <protectedRange sqref="K130:K1048576 H3 H10 H27:H28 H30 H43 H48 H126 H128 H52:H56 H59 H77 H83 H92 H115 H118 I1:I1048576 G1:G129" name="Inspectors"/>
    <protectedRange algorithmName="SHA-512" hashValue="Tf/S4eNg2tBwQ6czPKccUtQgYPqSJlX5TyXnRPf5F1r09t3q38JeAUTWP1BEPe2KS6x5p/EVYuWwtrPIMWDkRg==" saltValue="WMoGoikP/cC61nXItKKiWg==" spinCount="100000" sqref="H1" name="Applicants_2"/>
    <protectedRange sqref="K1" name="Postinspection_1"/>
  </protectedRanges>
  <conditionalFormatting sqref="A3:Q3 A6:I129 A4:E5 G4:I5 M4:Q129 J10:L10 J27:L28 J30:L30 J43:L43 J48:L48 J52:L56 J59:L59 J77:L77 J83:L83 J92:L92 J115:L115 J118:L118 J126:L126 J128:L128">
    <cfRule type="containsText" dxfId="392" priority="11" operator="containsText" text="BLANK CELL">
      <formula>NOT(ISERROR(SEARCH("BLANK CELL",A3)))</formula>
    </cfRule>
    <cfRule type="containsText" dxfId="391" priority="12" operator="containsText" text="Partially compliant">
      <formula>NOT(ISERROR(SEARCH("Partially compliant",A3)))</formula>
    </cfRule>
    <cfRule type="containsText" dxfId="390" priority="13" operator="containsText" text="Not applicable">
      <formula>NOT(ISERROR(SEARCH("Not applicable",A3)))</formula>
    </cfRule>
    <cfRule type="containsText" dxfId="389" priority="14" operator="containsText" text="Non-compliant">
      <formula>NOT(ISERROR(SEARCH("Non-compliant",A3)))</formula>
    </cfRule>
    <cfRule type="containsText" dxfId="388" priority="15" operator="containsText" text="Compliant">
      <formula>NOT(ISERROR(SEARCH("Compliant",A3)))</formula>
    </cfRule>
  </conditionalFormatting>
  <conditionalFormatting sqref="F4">
    <cfRule type="containsText" dxfId="387" priority="6" operator="containsText" text="BLANK CELL">
      <formula>NOT(ISERROR(SEARCH("BLANK CELL",F4)))</formula>
    </cfRule>
    <cfRule type="containsText" dxfId="386" priority="7" operator="containsText" text="Partially compliant">
      <formula>NOT(ISERROR(SEARCH("Partially compliant",F4)))</formula>
    </cfRule>
    <cfRule type="containsText" dxfId="385" priority="8" operator="containsText" text="Not applicable">
      <formula>NOT(ISERROR(SEARCH("Not applicable",F4)))</formula>
    </cfRule>
    <cfRule type="containsText" dxfId="384" priority="9" operator="containsText" text="Non-compliant">
      <formula>NOT(ISERROR(SEARCH("Non-compliant",F4)))</formula>
    </cfRule>
    <cfRule type="containsText" dxfId="383" priority="10" operator="containsText" text="Compliant">
      <formula>NOT(ISERROR(SEARCH("Compliant",F4)))</formula>
    </cfRule>
  </conditionalFormatting>
  <conditionalFormatting sqref="F5">
    <cfRule type="containsText" dxfId="382" priority="1" operator="containsText" text="BLANK CELL">
      <formula>NOT(ISERROR(SEARCH("BLANK CELL",F5)))</formula>
    </cfRule>
    <cfRule type="containsText" dxfId="381" priority="2" operator="containsText" text="Partially compliant">
      <formula>NOT(ISERROR(SEARCH("Partially compliant",F5)))</formula>
    </cfRule>
    <cfRule type="containsText" dxfId="380" priority="3" operator="containsText" text="Not applicable">
      <formula>NOT(ISERROR(SEARCH("Not applicable",F5)))</formula>
    </cfRule>
    <cfRule type="containsText" dxfId="379" priority="4" operator="containsText" text="Non-compliant">
      <formula>NOT(ISERROR(SEARCH("Non-compliant",F5)))</formula>
    </cfRule>
    <cfRule type="containsText" dxfId="378" priority="5" operator="containsText" text="Compliant">
      <formula>NOT(ISERROR(SEARCH("Compliant",F5)))</formula>
    </cfRule>
  </conditionalFormatting>
  <dataValidations disablePrompts="1"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900-000000000000}">
      <formula1>"Yes,No"</formula1>
    </dataValidation>
    <dataValidation allowBlank="1" showInputMessage="1" showErrorMessage="1" sqref="I2" xr:uid="{00000000-0002-0000-0900-000001000000}"/>
    <dataValidation type="list" allowBlank="1" showInputMessage="1" showErrorMessage="1" sqref="H128 H3 H10 H27:H28 H30 H43 H48 H52:H56 H59 H77 H83 H92 H115 H118 H126 G57:G129 I57:I129 I3:I55 G3:G51 G53:G55" xr:uid="{00000000-0002-0000-0900-000002000000}">
      <formula1>"Compliant,Partially compliant,Non-compliant,Not applicable"</formula1>
    </dataValidation>
  </dataValidations>
  <hyperlinks>
    <hyperlink ref="G52" location="'QM - Part CM Bone Marrow 7'!Área_de_impresión" display="See separate worksheet QM - Part CM Bone Marrow 7" xr:uid="{00000000-0004-0000-0900-000000000000}"/>
    <hyperlink ref="G56" location="'Labels-Collection'!Área_de_impresión" display="See Worksheet Labels Collection" xr:uid="{00000000-0004-0000-0900-000001000000}"/>
    <hyperlink ref="I56" location="'Labels-Collection'!Área_de_impresión" display="See Worksheet Labels Collection" xr:uid="{00000000-0004-0000-0900-000002000000}"/>
    <hyperlink ref="G54" location="'B-CM-C Donors 7.'!Títulos_a_imprimir" display="See separate worksheet 'B-CM-C Donors'" xr:uid="{00000000-0004-0000-0900-000003000000}"/>
    <hyperlink ref="K1" location="Definitions!Área_de_impresión" display="Definitions" xr:uid="{00000000-0004-0000-0900-000004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tabColor theme="9" tint="0.59999389629810485"/>
  </sheetPr>
  <dimension ref="A1:R129"/>
  <sheetViews>
    <sheetView showGridLines="0" view="pageBreakPreview" topLeftCell="E1" zoomScaleNormal="100" zoomScaleSheetLayoutView="100" workbookViewId="0">
      <selection activeCell="L41" sqref="L41"/>
    </sheetView>
  </sheetViews>
  <sheetFormatPr baseColWidth="10" defaultColWidth="11" defaultRowHeight="16.5" x14ac:dyDescent="0.3"/>
  <cols>
    <col min="1" max="1" width="25.25" style="170" hidden="1" customWidth="1"/>
    <col min="2" max="2" width="11" style="171" hidden="1" customWidth="1"/>
    <col min="3" max="4" width="9.875" style="171" hidden="1" customWidth="1"/>
    <col min="5" max="5" width="11" style="171" customWidth="1"/>
    <col min="6" max="6" width="30.75" style="171" customWidth="1"/>
    <col min="7" max="10" width="20.75" style="171" customWidth="1"/>
    <col min="11" max="19" width="15.625" style="171" customWidth="1"/>
    <col min="20" max="16384" width="11" style="171"/>
  </cols>
  <sheetData>
    <row r="1" spans="1:18" ht="28.5" x14ac:dyDescent="0.3">
      <c r="E1" s="172" t="s">
        <v>3474</v>
      </c>
      <c r="H1" s="173" t="s">
        <v>674</v>
      </c>
      <c r="K1" s="174" t="s">
        <v>581</v>
      </c>
    </row>
    <row r="2" spans="1:18" s="199" customFormat="1" ht="75.75" x14ac:dyDescent="0.3">
      <c r="A2" s="195" t="s">
        <v>3463</v>
      </c>
      <c r="B2" s="196" t="s">
        <v>3464</v>
      </c>
      <c r="C2" s="196" t="s">
        <v>3465</v>
      </c>
      <c r="D2" s="196" t="s">
        <v>2506</v>
      </c>
      <c r="E2" s="196" t="s">
        <v>1405</v>
      </c>
      <c r="F2" s="196" t="s">
        <v>3480</v>
      </c>
      <c r="G2" s="196" t="s">
        <v>672</v>
      </c>
      <c r="H2" s="196" t="s">
        <v>673</v>
      </c>
      <c r="I2" s="196" t="s">
        <v>552</v>
      </c>
      <c r="J2" s="196" t="s">
        <v>3570</v>
      </c>
      <c r="K2" s="196" t="s">
        <v>553</v>
      </c>
      <c r="L2" s="196" t="s">
        <v>666</v>
      </c>
      <c r="M2" s="196" t="s">
        <v>667</v>
      </c>
      <c r="N2" s="196" t="s">
        <v>668</v>
      </c>
      <c r="O2" s="196" t="s">
        <v>669</v>
      </c>
      <c r="P2" s="196" t="s">
        <v>670</v>
      </c>
      <c r="Q2" s="197" t="s">
        <v>671</v>
      </c>
      <c r="R2" s="198"/>
    </row>
    <row r="3" spans="1:18" x14ac:dyDescent="0.3">
      <c r="A3" s="175">
        <f t="array" aca="1" ref="A3" ca="1">SUM((TRIM(MID(SUBSTITUTE(C3,".",REPT(" ",256)),(ROW(INDIRECT("1:"&amp;LEN(C3)-LEN(SUBSTITUTE(C3,".",""))+1))-1)*256+1,256)))*(10^((10-ROW(INDIRECT("1:"&amp;LEN(C3)-LEN(SUBSTITUTE(C3,".",""))+1)))*2)))</f>
        <v>4E+18</v>
      </c>
      <c r="B3" s="171" t="s">
        <v>3179</v>
      </c>
      <c r="C3" s="171">
        <v>4</v>
      </c>
      <c r="D3" s="171" t="s">
        <v>1406</v>
      </c>
      <c r="E3" s="176" t="s">
        <v>1878</v>
      </c>
      <c r="F3" s="176" t="s">
        <v>75</v>
      </c>
      <c r="G3" s="171" t="str">
        <f>IF(OR(PartCMQM[[#This Row],[Format (hide)]]="HEAD",PartCMQM[[#This Row],[Format (hide)]]="LIST"),"BLANK CELL","")</f>
        <v>BLANK CELL</v>
      </c>
      <c r="H3" s="171" t="str">
        <f>IF(OR(PartCMQM[[#This Row],[Format (hide)]]="HEAD",PartCMQM[[#This Row],[Format (hide)]]="LIST"),"BLANK CELL","")</f>
        <v>BLANK CELL</v>
      </c>
      <c r="I3" s="171" t="str">
        <f>IF(OR(PartCMQM[[#This Row],[Format (hide)]]="HEAD",PartCMQM[[#This Row],[Format (hide)]]="LIST"),"BLANK CELL","")</f>
        <v>BLANK CELL</v>
      </c>
      <c r="J3" s="171" t="str">
        <f>IF(OR(PartCMQM[[#This Row],[Format (hide)]]="HEAD",PartCMQM[[#This Row],[Format (hide)]]="LIST"),"BLANK CELL","")</f>
        <v>BLANK CELL</v>
      </c>
      <c r="K3" s="171" t="str">
        <f>IF(OR(PartCMQM[[#This Row],[Format (hide)]]="HEAD",PartCMQM[[#This Row],[Format (hide)]]="LIST"),"BLANK CELL","")</f>
        <v>BLANK CELL</v>
      </c>
      <c r="L3" s="171" t="str">
        <f>IF(OR(PartCMQM[[#This Row],[Format (hide)]]="HEAD",PartCMQM[[#This Row],[Format (hide)]]="LIST"),"BLANK CELL","")</f>
        <v>BLANK CELL</v>
      </c>
      <c r="M3" s="171" t="str">
        <f>IF(OR(PartCMQM[[#This Row],[Format (hide)]]="HEAD",PartCMQM[[#This Row],[Format (hide)]]="LIST"),"BLANK CELL","")</f>
        <v>BLANK CELL</v>
      </c>
      <c r="N3" s="171" t="str">
        <f>IF(OR(PartCMQM[[#This Row],[Format (hide)]]="HEAD",PartCMQM[[#This Row],[Format (hide)]]="LIST"),"BLANK CELL","")</f>
        <v>BLANK CELL</v>
      </c>
      <c r="O3" s="171" t="str">
        <f>IF(OR(PartCMQM[[#This Row],[Format (hide)]]="HEAD",PartCMQM[[#This Row],[Format (hide)]]="LIST"),"BLANK CELL","")</f>
        <v>BLANK CELL</v>
      </c>
      <c r="P3" s="171" t="str">
        <f>IF(OR(PartCMQM[[#This Row],[Format (hide)]]="HEAD",PartCMQM[[#This Row],[Format (hide)]]="LIST"),"BLANK CELL","")</f>
        <v>BLANK CELL</v>
      </c>
      <c r="Q3" s="177" t="str">
        <f>IF(OR(PartCMQM[[#This Row],[Format (hide)]]="HEAD",PartCMQM[[#This Row],[Format (hide)]]="LIST"),"BLANK CELL","")</f>
        <v>BLANK CELL</v>
      </c>
      <c r="R3" s="178"/>
    </row>
    <row r="4" spans="1:18" ht="66" x14ac:dyDescent="0.3">
      <c r="A4" s="175">
        <f t="array" aca="1" ref="A4" ca="1">SUM((TRIM(MID(SUBSTITUTE(C4,".",REPT(" ",256)),(ROW(INDIRECT("1:"&amp;LEN(C4)-LEN(SUBSTITUTE(C4,".",""))+1))-1)*256+1,256)))*(10^((10-ROW(INDIRECT("1:"&amp;LEN(C4)-LEN(SUBSTITUTE(C4,".",""))+1)))*2)))</f>
        <v>4.01E+18</v>
      </c>
      <c r="B4" s="171" t="s">
        <v>3179</v>
      </c>
      <c r="C4" s="171" t="s">
        <v>2751</v>
      </c>
      <c r="E4" s="171" t="s">
        <v>1879</v>
      </c>
      <c r="F4" s="171" t="s">
        <v>238</v>
      </c>
      <c r="H4" s="171" t="s">
        <v>2508</v>
      </c>
      <c r="I4" s="171" t="str">
        <f>IF($I$1="Yes","Compliant","")</f>
        <v/>
      </c>
      <c r="J4" s="227"/>
      <c r="K4" s="227" t="str">
        <f>IF(OR(PartCMQM[[#This Row],[Format (hide)]]="HEAD",PartCMQM[[#This Row],[Format (hide)]]="LIST"),"BLANK CELL","")</f>
        <v/>
      </c>
      <c r="L4" s="227" t="str">
        <f>IF(OR(PartCMQM[[#This Row],[Format (hide)]]="HEAD",PartCMQM[[#This Row],[Format (hide)]]="LIST"),"BLANK CELL","")</f>
        <v/>
      </c>
      <c r="M4" s="171" t="str">
        <f>IF(OR(PartCMQM[[#This Row],[Format (hide)]]="HEAD",PartCMQM[[#This Row],[Format (hide)]]="LIST"),"BLANK CELL","")</f>
        <v/>
      </c>
      <c r="N4" s="171" t="str">
        <f>IF(OR(PartCMQM[[#This Row],[Format (hide)]]="HEAD",PartCMQM[[#This Row],[Format (hide)]]="LIST"),"BLANK CELL","")</f>
        <v/>
      </c>
      <c r="O4" s="171" t="str">
        <f>IF(OR(PartCMQM[[#This Row],[Format (hide)]]="HEAD",PartCMQM[[#This Row],[Format (hide)]]="LIST"),"BLANK CELL","")</f>
        <v/>
      </c>
      <c r="P4" s="171" t="str">
        <f>IF(OR(PartCMQM[[#This Row],[Format (hide)]]="HEAD",PartCMQM[[#This Row],[Format (hide)]]="LIST"),"BLANK CELL","")</f>
        <v/>
      </c>
      <c r="Q4" s="177" t="str">
        <f>IF(OR(PartCMQM[[#This Row],[Format (hide)]]="HEAD",PartCMQM[[#This Row],[Format (hide)]]="LIST"),"BLANK CELL","")</f>
        <v/>
      </c>
      <c r="R4" s="178"/>
    </row>
    <row r="5" spans="1:18" ht="28.5" x14ac:dyDescent="0.3">
      <c r="A5" s="175">
        <f t="array" aca="1" ref="A5" ca="1">SUM((TRIM(MID(SUBSTITUTE(C5,".",REPT(" ",256)),(ROW(INDIRECT("1:"&amp;LEN(C5)-LEN(SUBSTITUTE(C5,".",""))+1))-1)*256+1,256)))*(10^((10-ROW(INDIRECT("1:"&amp;LEN(C5)-LEN(SUBSTITUTE(C5,".",""))+1)))*2)))</f>
        <v>5E+18</v>
      </c>
      <c r="B5" s="171" t="s">
        <v>3179</v>
      </c>
      <c r="C5" s="171">
        <v>5</v>
      </c>
      <c r="D5" s="171" t="s">
        <v>1406</v>
      </c>
      <c r="E5" s="176" t="s">
        <v>1880</v>
      </c>
      <c r="F5" s="176" t="s">
        <v>1160</v>
      </c>
      <c r="G5" s="171" t="str">
        <f>IF(OR(PartCMQM[[#This Row],[Format (hide)]]="HEAD",PartCMQM[[#This Row],[Format (hide)]]="LIST"),"BLANK CELL","")</f>
        <v>BLANK CELL</v>
      </c>
      <c r="H5" s="171" t="str">
        <f>IF(OR(PartCMQM[[#This Row],[Format (hide)]]="HEAD",PartCMQM[[#This Row],[Format (hide)]]="LIST"),"BLANK CELL","")</f>
        <v>BLANK CELL</v>
      </c>
      <c r="I5" s="171" t="str">
        <f>IF(OR(PartCMQM[[#This Row],[Format (hide)]]="HEAD",PartCMQM[[#This Row],[Format (hide)]]="LIST"),"BLANK CELL","")</f>
        <v>BLANK CELL</v>
      </c>
      <c r="J5" s="171" t="str">
        <f>IF(OR(PartCMQM[[#This Row],[Format (hide)]]="HEAD",PartCMQM[[#This Row],[Format (hide)]]="LIST"),"BLANK CELL","")</f>
        <v>BLANK CELL</v>
      </c>
      <c r="K5" s="171" t="str">
        <f>IF(OR(PartCMQM[[#This Row],[Format (hide)]]="HEAD",PartCMQM[[#This Row],[Format (hide)]]="LIST"),"BLANK CELL","")</f>
        <v>BLANK CELL</v>
      </c>
      <c r="L5" s="171" t="str">
        <f>IF(OR(PartCMQM[[#This Row],[Format (hide)]]="HEAD",PartCMQM[[#This Row],[Format (hide)]]="LIST"),"BLANK CELL","")</f>
        <v>BLANK CELL</v>
      </c>
      <c r="M5" s="171" t="str">
        <f>IF(OR(PartCMQM[[#This Row],[Format (hide)]]="HEAD",PartCMQM[[#This Row],[Format (hide)]]="LIST"),"BLANK CELL","")</f>
        <v>BLANK CELL</v>
      </c>
      <c r="N5" s="171" t="str">
        <f>IF(OR(PartCMQM[[#This Row],[Format (hide)]]="HEAD",PartCMQM[[#This Row],[Format (hide)]]="LIST"),"BLANK CELL","")</f>
        <v>BLANK CELL</v>
      </c>
      <c r="O5" s="171" t="str">
        <f>IF(OR(PartCMQM[[#This Row],[Format (hide)]]="HEAD",PartCMQM[[#This Row],[Format (hide)]]="LIST"),"BLANK CELL","")</f>
        <v>BLANK CELL</v>
      </c>
      <c r="P5" s="171" t="str">
        <f>IF(OR(PartCMQM[[#This Row],[Format (hide)]]="HEAD",PartCMQM[[#This Row],[Format (hide)]]="LIST"),"BLANK CELL","")</f>
        <v>BLANK CELL</v>
      </c>
      <c r="Q5" s="177" t="str">
        <f>IF(OR(PartCMQM[[#This Row],[Format (hide)]]="HEAD",PartCMQM[[#This Row],[Format (hide)]]="LIST"),"BLANK CELL","")</f>
        <v>BLANK CELL</v>
      </c>
      <c r="R5" s="178"/>
    </row>
    <row r="6" spans="1:18" ht="181.5" x14ac:dyDescent="0.3">
      <c r="A6" s="175">
        <f t="array" aca="1" ref="A6" ca="1">SUM((TRIM(MID(SUBSTITUTE(C6,".",REPT(" ",256)),(ROW(INDIRECT("1:"&amp;LEN(C6)-LEN(SUBSTITUTE(C6,".",""))+1))-1)*256+1,256)))*(10^((10-ROW(INDIRECT("1:"&amp;LEN(C6)-LEN(SUBSTITUTE(C6,".",""))+1)))*2)))</f>
        <v>5.01E+18</v>
      </c>
      <c r="B6" s="171" t="s">
        <v>3179</v>
      </c>
      <c r="C6" s="171" t="s">
        <v>2831</v>
      </c>
      <c r="E6" s="171" t="s">
        <v>1881</v>
      </c>
      <c r="F6" s="171" t="s">
        <v>1882</v>
      </c>
      <c r="H6" s="171" t="s">
        <v>2508</v>
      </c>
      <c r="I6" s="171" t="str">
        <f t="shared" ref="I6:I36" si="0">IF($I$1="Yes","Compliant","")</f>
        <v/>
      </c>
      <c r="J6" s="227" t="str">
        <f>IF(OR(PartCMQM[[#This Row],[Format (hide)]]="HEAD",PartCMQM[[#This Row],[Format (hide)]]="LIST"),"BLANK CELL","")</f>
        <v/>
      </c>
      <c r="K6" s="227" t="str">
        <f>IF(OR(PartCMQM[[#This Row],[Format (hide)]]="HEAD",PartCMQM[[#This Row],[Format (hide)]]="LIST"),"BLANK CELL","")</f>
        <v/>
      </c>
      <c r="L6" s="227" t="str">
        <f>IF(OR(PartCMQM[[#This Row],[Format (hide)]]="HEAD",PartCMQM[[#This Row],[Format (hide)]]="LIST"),"BLANK CELL","")</f>
        <v/>
      </c>
      <c r="M6" s="171" t="str">
        <f>IF(OR(PartCMQM[[#This Row],[Format (hide)]]="HEAD",PartCMQM[[#This Row],[Format (hide)]]="LIST"),"BLANK CELL","")</f>
        <v/>
      </c>
      <c r="N6" s="171" t="str">
        <f>IF(OR(PartCMQM[[#This Row],[Format (hide)]]="HEAD",PartCMQM[[#This Row],[Format (hide)]]="LIST"),"BLANK CELL","")</f>
        <v/>
      </c>
      <c r="O6" s="171" t="str">
        <f>IF(OR(PartCMQM[[#This Row],[Format (hide)]]="HEAD",PartCMQM[[#This Row],[Format (hide)]]="LIST"),"BLANK CELL","")</f>
        <v/>
      </c>
      <c r="P6" s="171" t="str">
        <f>IF(OR(PartCMQM[[#This Row],[Format (hide)]]="HEAD",PartCMQM[[#This Row],[Format (hide)]]="LIST"),"BLANK CELL","")</f>
        <v/>
      </c>
      <c r="Q6" s="177" t="str">
        <f>IF(OR(PartCMQM[[#This Row],[Format (hide)]]="HEAD",PartCMQM[[#This Row],[Format (hide)]]="LIST"),"BLANK CELL","")</f>
        <v/>
      </c>
      <c r="R6" s="178"/>
    </row>
    <row r="7" spans="1:18" ht="66" x14ac:dyDescent="0.3">
      <c r="A7" s="175">
        <f t="array" aca="1" ref="A7" ca="1">SUM((TRIM(MID(SUBSTITUTE(C7,".",REPT(" ",256)),(ROW(INDIRECT("1:"&amp;LEN(C7)-LEN(SUBSTITUTE(C7,".",""))+1))-1)*256+1,256)))*(10^((10-ROW(INDIRECT("1:"&amp;LEN(C7)-LEN(SUBSTITUTE(C7,".",""))+1)))*2)))</f>
        <v>5.0101E+18</v>
      </c>
      <c r="B7" s="171" t="s">
        <v>3179</v>
      </c>
      <c r="C7" s="171" t="s">
        <v>2832</v>
      </c>
      <c r="E7" s="171" t="s">
        <v>1883</v>
      </c>
      <c r="F7" s="171" t="s">
        <v>115</v>
      </c>
      <c r="H7" s="171" t="s">
        <v>2508</v>
      </c>
      <c r="I7" s="171" t="str">
        <f t="shared" si="0"/>
        <v/>
      </c>
      <c r="J7" s="227" t="str">
        <f>IF(OR(PartCMQM[[#This Row],[Format (hide)]]="HEAD",PartCMQM[[#This Row],[Format (hide)]]="LIST"),"BLANK CELL","")</f>
        <v/>
      </c>
      <c r="K7" s="227" t="str">
        <f>IF(OR(PartCMQM[[#This Row],[Format (hide)]]="HEAD",PartCMQM[[#This Row],[Format (hide)]]="LIST"),"BLANK CELL","")</f>
        <v/>
      </c>
      <c r="L7" s="227" t="str">
        <f>IF(OR(PartCMQM[[#This Row],[Format (hide)]]="HEAD",PartCMQM[[#This Row],[Format (hide)]]="LIST"),"BLANK CELL","")</f>
        <v/>
      </c>
      <c r="M7" s="171" t="str">
        <f>IF(OR(PartCMQM[[#This Row],[Format (hide)]]="HEAD",PartCMQM[[#This Row],[Format (hide)]]="LIST"),"BLANK CELL","")</f>
        <v/>
      </c>
      <c r="N7" s="171" t="str">
        <f>IF(OR(PartCMQM[[#This Row],[Format (hide)]]="HEAD",PartCMQM[[#This Row],[Format (hide)]]="LIST"),"BLANK CELL","")</f>
        <v/>
      </c>
      <c r="O7" s="171" t="str">
        <f>IF(OR(PartCMQM[[#This Row],[Format (hide)]]="HEAD",PartCMQM[[#This Row],[Format (hide)]]="LIST"),"BLANK CELL","")</f>
        <v/>
      </c>
      <c r="P7" s="171" t="str">
        <f>IF(OR(PartCMQM[[#This Row],[Format (hide)]]="HEAD",PartCMQM[[#This Row],[Format (hide)]]="LIST"),"BLANK CELL","")</f>
        <v/>
      </c>
      <c r="Q7" s="177" t="str">
        <f>IF(OR(PartCMQM[[#This Row],[Format (hide)]]="HEAD",PartCMQM[[#This Row],[Format (hide)]]="LIST"),"BLANK CELL","")</f>
        <v/>
      </c>
      <c r="R7" s="178"/>
    </row>
    <row r="8" spans="1:18" ht="66" x14ac:dyDescent="0.3">
      <c r="A8" s="175">
        <f t="array" aca="1" ref="A8" ca="1">SUM((TRIM(MID(SUBSTITUTE(C8,".",REPT(" ",256)),(ROW(INDIRECT("1:"&amp;LEN(C8)-LEN(SUBSTITUTE(C8,".",""))+1))-1)*256+1,256)))*(10^((10-ROW(INDIRECT("1:"&amp;LEN(C8)-LEN(SUBSTITUTE(C8,".",""))+1)))*2)))</f>
        <v>5.0102E+18</v>
      </c>
      <c r="B8" s="171" t="s">
        <v>3179</v>
      </c>
      <c r="C8" s="171" t="s">
        <v>2833</v>
      </c>
      <c r="E8" s="171" t="s">
        <v>1884</v>
      </c>
      <c r="F8" s="171" t="s">
        <v>239</v>
      </c>
      <c r="H8" s="171" t="s">
        <v>2508</v>
      </c>
      <c r="I8" s="171" t="str">
        <f t="shared" si="0"/>
        <v/>
      </c>
      <c r="J8" s="227" t="str">
        <f>IF(OR(PartCMQM[[#This Row],[Format (hide)]]="HEAD",PartCMQM[[#This Row],[Format (hide)]]="LIST"),"BLANK CELL","")</f>
        <v/>
      </c>
      <c r="K8" s="227" t="str">
        <f>IF(OR(PartCMQM[[#This Row],[Format (hide)]]="HEAD",PartCMQM[[#This Row],[Format (hide)]]="LIST"),"BLANK CELL","")</f>
        <v/>
      </c>
      <c r="L8" s="227" t="str">
        <f>IF(OR(PartCMQM[[#This Row],[Format (hide)]]="HEAD",PartCMQM[[#This Row],[Format (hide)]]="LIST"),"BLANK CELL","")</f>
        <v/>
      </c>
      <c r="M8" s="171" t="str">
        <f>IF(OR(PartCMQM[[#This Row],[Format (hide)]]="HEAD",PartCMQM[[#This Row],[Format (hide)]]="LIST"),"BLANK CELL","")</f>
        <v/>
      </c>
      <c r="N8" s="171" t="str">
        <f>IF(OR(PartCMQM[[#This Row],[Format (hide)]]="HEAD",PartCMQM[[#This Row],[Format (hide)]]="LIST"),"BLANK CELL","")</f>
        <v/>
      </c>
      <c r="O8" s="171" t="str">
        <f>IF(OR(PartCMQM[[#This Row],[Format (hide)]]="HEAD",PartCMQM[[#This Row],[Format (hide)]]="LIST"),"BLANK CELL","")</f>
        <v/>
      </c>
      <c r="P8" s="171" t="str">
        <f>IF(OR(PartCMQM[[#This Row],[Format (hide)]]="HEAD",PartCMQM[[#This Row],[Format (hide)]]="LIST"),"BLANK CELL","")</f>
        <v/>
      </c>
      <c r="Q8" s="177" t="str">
        <f>IF(OR(PartCMQM[[#This Row],[Format (hide)]]="HEAD",PartCMQM[[#This Row],[Format (hide)]]="LIST"),"BLANK CELL","")</f>
        <v/>
      </c>
      <c r="R8" s="178"/>
    </row>
    <row r="9" spans="1:18" ht="66" x14ac:dyDescent="0.3">
      <c r="A9" s="175">
        <f t="array" aca="1" ref="A9" ca="1">SUM((TRIM(MID(SUBSTITUTE(C9,".",REPT(" ",256)),(ROW(INDIRECT("1:"&amp;LEN(C9)-LEN(SUBSTITUTE(C9,".",""))+1))-1)*256+1,256)))*(10^((10-ROW(INDIRECT("1:"&amp;LEN(C9)-LEN(SUBSTITUTE(C9,".",""))+1)))*2)))</f>
        <v>5.0103E+18</v>
      </c>
      <c r="B9" s="171" t="s">
        <v>3179</v>
      </c>
      <c r="C9" s="171" t="s">
        <v>2834</v>
      </c>
      <c r="E9" s="171" t="s">
        <v>1885</v>
      </c>
      <c r="F9" s="171" t="s">
        <v>240</v>
      </c>
      <c r="H9" s="171" t="s">
        <v>2508</v>
      </c>
      <c r="I9" s="171" t="str">
        <f t="shared" si="0"/>
        <v/>
      </c>
      <c r="J9" s="227" t="str">
        <f>IF(OR(PartCMQM[[#This Row],[Format (hide)]]="HEAD",PartCMQM[[#This Row],[Format (hide)]]="LIST"),"BLANK CELL","")</f>
        <v/>
      </c>
      <c r="K9" s="227" t="str">
        <f>IF(OR(PartCMQM[[#This Row],[Format (hide)]]="HEAD",PartCMQM[[#This Row],[Format (hide)]]="LIST"),"BLANK CELL","")</f>
        <v/>
      </c>
      <c r="L9" s="227" t="str">
        <f>IF(OR(PartCMQM[[#This Row],[Format (hide)]]="HEAD",PartCMQM[[#This Row],[Format (hide)]]="LIST"),"BLANK CELL","")</f>
        <v/>
      </c>
      <c r="M9" s="171" t="str">
        <f>IF(OR(PartCMQM[[#This Row],[Format (hide)]]="HEAD",PartCMQM[[#This Row],[Format (hide)]]="LIST"),"BLANK CELL","")</f>
        <v/>
      </c>
      <c r="N9" s="171" t="str">
        <f>IF(OR(PartCMQM[[#This Row],[Format (hide)]]="HEAD",PartCMQM[[#This Row],[Format (hide)]]="LIST"),"BLANK CELL","")</f>
        <v/>
      </c>
      <c r="O9" s="171" t="str">
        <f>IF(OR(PartCMQM[[#This Row],[Format (hide)]]="HEAD",PartCMQM[[#This Row],[Format (hide)]]="LIST"),"BLANK CELL","")</f>
        <v/>
      </c>
      <c r="P9" s="171" t="str">
        <f>IF(OR(PartCMQM[[#This Row],[Format (hide)]]="HEAD",PartCMQM[[#This Row],[Format (hide)]]="LIST"),"BLANK CELL","")</f>
        <v/>
      </c>
      <c r="Q9" s="177" t="str">
        <f>IF(OR(PartCMQM[[#This Row],[Format (hide)]]="HEAD",PartCMQM[[#This Row],[Format (hide)]]="LIST"),"BLANK CELL","")</f>
        <v/>
      </c>
      <c r="R9" s="178"/>
    </row>
    <row r="10" spans="1:18" ht="66" x14ac:dyDescent="0.3">
      <c r="A10" s="175">
        <f t="array" aca="1" ref="A10" ca="1">SUM((TRIM(MID(SUBSTITUTE(C10,".",REPT(" ",256)),(ROW(INDIRECT("1:"&amp;LEN(C10)-LEN(SUBSTITUTE(C10,".",""))+1))-1)*256+1,256)))*(10^((10-ROW(INDIRECT("1:"&amp;LEN(C10)-LEN(SUBSTITUTE(C10,".",""))+1)))*2)))</f>
        <v>5.0104E+18</v>
      </c>
      <c r="B10" s="171" t="s">
        <v>3179</v>
      </c>
      <c r="C10" s="171" t="s">
        <v>2835</v>
      </c>
      <c r="E10" s="171" t="s">
        <v>1886</v>
      </c>
      <c r="F10" s="171" t="s">
        <v>241</v>
      </c>
      <c r="H10" s="171" t="s">
        <v>2508</v>
      </c>
      <c r="I10" s="171" t="str">
        <f t="shared" si="0"/>
        <v/>
      </c>
      <c r="J10" s="227" t="str">
        <f>IF(OR(PartCMQM[[#This Row],[Format (hide)]]="HEAD",PartCMQM[[#This Row],[Format (hide)]]="LIST"),"BLANK CELL","")</f>
        <v/>
      </c>
      <c r="K10" s="227" t="str">
        <f>IF(OR(PartCMQM[[#This Row],[Format (hide)]]="HEAD",PartCMQM[[#This Row],[Format (hide)]]="LIST"),"BLANK CELL","")</f>
        <v/>
      </c>
      <c r="L10" s="227" t="str">
        <f>IF(OR(PartCMQM[[#This Row],[Format (hide)]]="HEAD",PartCMQM[[#This Row],[Format (hide)]]="LIST"),"BLANK CELL","")</f>
        <v/>
      </c>
      <c r="M10" s="171" t="str">
        <f>IF(OR(PartCMQM[[#This Row],[Format (hide)]]="HEAD",PartCMQM[[#This Row],[Format (hide)]]="LIST"),"BLANK CELL","")</f>
        <v/>
      </c>
      <c r="N10" s="171" t="str">
        <f>IF(OR(PartCMQM[[#This Row],[Format (hide)]]="HEAD",PartCMQM[[#This Row],[Format (hide)]]="LIST"),"BLANK CELL","")</f>
        <v/>
      </c>
      <c r="O10" s="171" t="str">
        <f>IF(OR(PartCMQM[[#This Row],[Format (hide)]]="HEAD",PartCMQM[[#This Row],[Format (hide)]]="LIST"),"BLANK CELL","")</f>
        <v/>
      </c>
      <c r="P10" s="171" t="str">
        <f>IF(OR(PartCMQM[[#This Row],[Format (hide)]]="HEAD",PartCMQM[[#This Row],[Format (hide)]]="LIST"),"BLANK CELL","")</f>
        <v/>
      </c>
      <c r="Q10" s="177" t="str">
        <f>IF(OR(PartCMQM[[#This Row],[Format (hide)]]="HEAD",PartCMQM[[#This Row],[Format (hide)]]="LIST"),"BLANK CELL","")</f>
        <v/>
      </c>
      <c r="R10" s="178"/>
    </row>
    <row r="11" spans="1:18" ht="66" x14ac:dyDescent="0.3">
      <c r="A11" s="175">
        <f t="array" aca="1" ref="A11" ca="1">SUM((TRIM(MID(SUBSTITUTE(C11,".",REPT(" ",256)),(ROW(INDIRECT("1:"&amp;LEN(C11)-LEN(SUBSTITUTE(C11,".",""))+1))-1)*256+1,256)))*(10^((10-ROW(INDIRECT("1:"&amp;LEN(C11)-LEN(SUBSTITUTE(C11,".",""))+1)))*2)))</f>
        <v>5.0105E+18</v>
      </c>
      <c r="B11" s="171" t="s">
        <v>3179</v>
      </c>
      <c r="C11" s="171" t="s">
        <v>2836</v>
      </c>
      <c r="E11" s="171" t="s">
        <v>1887</v>
      </c>
      <c r="F11" s="171" t="s">
        <v>48</v>
      </c>
      <c r="H11" s="171" t="s">
        <v>2508</v>
      </c>
      <c r="I11" s="171" t="str">
        <f t="shared" si="0"/>
        <v/>
      </c>
      <c r="J11" s="227" t="str">
        <f>IF(OR(PartCMQM[[#This Row],[Format (hide)]]="HEAD",PartCMQM[[#This Row],[Format (hide)]]="LIST"),"BLANK CELL","")</f>
        <v/>
      </c>
      <c r="K11" s="227" t="str">
        <f>IF(OR(PartCMQM[[#This Row],[Format (hide)]]="HEAD",PartCMQM[[#This Row],[Format (hide)]]="LIST"),"BLANK CELL","")</f>
        <v/>
      </c>
      <c r="L11" s="227" t="str">
        <f>IF(OR(PartCMQM[[#This Row],[Format (hide)]]="HEAD",PartCMQM[[#This Row],[Format (hide)]]="LIST"),"BLANK CELL","")</f>
        <v/>
      </c>
      <c r="M11" s="171" t="str">
        <f>IF(OR(PartCMQM[[#This Row],[Format (hide)]]="HEAD",PartCMQM[[#This Row],[Format (hide)]]="LIST"),"BLANK CELL","")</f>
        <v/>
      </c>
      <c r="N11" s="171" t="str">
        <f>IF(OR(PartCMQM[[#This Row],[Format (hide)]]="HEAD",PartCMQM[[#This Row],[Format (hide)]]="LIST"),"BLANK CELL","")</f>
        <v/>
      </c>
      <c r="O11" s="171" t="str">
        <f>IF(OR(PartCMQM[[#This Row],[Format (hide)]]="HEAD",PartCMQM[[#This Row],[Format (hide)]]="LIST"),"BLANK CELL","")</f>
        <v/>
      </c>
      <c r="P11" s="171" t="str">
        <f>IF(OR(PartCMQM[[#This Row],[Format (hide)]]="HEAD",PartCMQM[[#This Row],[Format (hide)]]="LIST"),"BLANK CELL","")</f>
        <v/>
      </c>
      <c r="Q11" s="177" t="str">
        <f>IF(OR(PartCMQM[[#This Row],[Format (hide)]]="HEAD",PartCMQM[[#This Row],[Format (hide)]]="LIST"),"BLANK CELL","")</f>
        <v/>
      </c>
      <c r="R11" s="178"/>
    </row>
    <row r="12" spans="1:18" ht="66" x14ac:dyDescent="0.3">
      <c r="A12" s="175">
        <f t="array" aca="1" ref="A12" ca="1">SUM((TRIM(MID(SUBSTITUTE(C12,".",REPT(" ",256)),(ROW(INDIRECT("1:"&amp;LEN(C12)-LEN(SUBSTITUTE(C12,".",""))+1))-1)*256+1,256)))*(10^((10-ROW(INDIRECT("1:"&amp;LEN(C12)-LEN(SUBSTITUTE(C12,".",""))+1)))*2)))</f>
        <v>5.0106E+18</v>
      </c>
      <c r="B12" s="171" t="s">
        <v>3179</v>
      </c>
      <c r="C12" s="171" t="s">
        <v>2837</v>
      </c>
      <c r="E12" s="171" t="s">
        <v>1888</v>
      </c>
      <c r="F12" s="171" t="s">
        <v>242</v>
      </c>
      <c r="H12" s="171" t="s">
        <v>2508</v>
      </c>
      <c r="I12" s="171" t="str">
        <f t="shared" si="0"/>
        <v/>
      </c>
      <c r="J12" s="227" t="str">
        <f>IF(OR(PartCMQM[[#This Row],[Format (hide)]]="HEAD",PartCMQM[[#This Row],[Format (hide)]]="LIST"),"BLANK CELL","")</f>
        <v/>
      </c>
      <c r="K12" s="227" t="str">
        <f>IF(OR(PartCMQM[[#This Row],[Format (hide)]]="HEAD",PartCMQM[[#This Row],[Format (hide)]]="LIST"),"BLANK CELL","")</f>
        <v/>
      </c>
      <c r="L12" s="227" t="str">
        <f>IF(OR(PartCMQM[[#This Row],[Format (hide)]]="HEAD",PartCMQM[[#This Row],[Format (hide)]]="LIST"),"BLANK CELL","")</f>
        <v/>
      </c>
      <c r="M12" s="171" t="str">
        <f>IF(OR(PartCMQM[[#This Row],[Format (hide)]]="HEAD",PartCMQM[[#This Row],[Format (hide)]]="LIST"),"BLANK CELL","")</f>
        <v/>
      </c>
      <c r="N12" s="171" t="str">
        <f>IF(OR(PartCMQM[[#This Row],[Format (hide)]]="HEAD",PartCMQM[[#This Row],[Format (hide)]]="LIST"),"BLANK CELL","")</f>
        <v/>
      </c>
      <c r="O12" s="171" t="str">
        <f>IF(OR(PartCMQM[[#This Row],[Format (hide)]]="HEAD",PartCMQM[[#This Row],[Format (hide)]]="LIST"),"BLANK CELL","")</f>
        <v/>
      </c>
      <c r="P12" s="171" t="str">
        <f>IF(OR(PartCMQM[[#This Row],[Format (hide)]]="HEAD",PartCMQM[[#This Row],[Format (hide)]]="LIST"),"BLANK CELL","")</f>
        <v/>
      </c>
      <c r="Q12" s="177" t="str">
        <f>IF(OR(PartCMQM[[#This Row],[Format (hide)]]="HEAD",PartCMQM[[#This Row],[Format (hide)]]="LIST"),"BLANK CELL","")</f>
        <v/>
      </c>
      <c r="R12" s="178"/>
    </row>
    <row r="13" spans="1:18" ht="66" x14ac:dyDescent="0.3">
      <c r="A13" s="175">
        <f t="array" aca="1" ref="A13" ca="1">SUM((TRIM(MID(SUBSTITUTE(C13,".",REPT(" ",256)),(ROW(INDIRECT("1:"&amp;LEN(C13)-LEN(SUBSTITUTE(C13,".",""))+1))-1)*256+1,256)))*(10^((10-ROW(INDIRECT("1:"&amp;LEN(C13)-LEN(SUBSTITUTE(C13,".",""))+1)))*2)))</f>
        <v>5.0107E+18</v>
      </c>
      <c r="B13" s="171" t="s">
        <v>3179</v>
      </c>
      <c r="C13" s="171" t="s">
        <v>2838</v>
      </c>
      <c r="E13" s="171" t="s">
        <v>1889</v>
      </c>
      <c r="F13" s="171" t="s">
        <v>243</v>
      </c>
      <c r="H13" s="171" t="s">
        <v>2508</v>
      </c>
      <c r="I13" s="171" t="str">
        <f t="shared" si="0"/>
        <v/>
      </c>
      <c r="J13" s="227" t="str">
        <f>IF(OR(PartCMQM[[#This Row],[Format (hide)]]="HEAD",PartCMQM[[#This Row],[Format (hide)]]="LIST"),"BLANK CELL","")</f>
        <v/>
      </c>
      <c r="K13" s="227" t="str">
        <f>IF(OR(PartCMQM[[#This Row],[Format (hide)]]="HEAD",PartCMQM[[#This Row],[Format (hide)]]="LIST"),"BLANK CELL","")</f>
        <v/>
      </c>
      <c r="L13" s="227" t="str">
        <f>IF(OR(PartCMQM[[#This Row],[Format (hide)]]="HEAD",PartCMQM[[#This Row],[Format (hide)]]="LIST"),"BLANK CELL","")</f>
        <v/>
      </c>
      <c r="M13" s="171" t="str">
        <f>IF(OR(PartCMQM[[#This Row],[Format (hide)]]="HEAD",PartCMQM[[#This Row],[Format (hide)]]="LIST"),"BLANK CELL","")</f>
        <v/>
      </c>
      <c r="N13" s="171" t="str">
        <f>IF(OR(PartCMQM[[#This Row],[Format (hide)]]="HEAD",PartCMQM[[#This Row],[Format (hide)]]="LIST"),"BLANK CELL","")</f>
        <v/>
      </c>
      <c r="O13" s="171" t="str">
        <f>IF(OR(PartCMQM[[#This Row],[Format (hide)]]="HEAD",PartCMQM[[#This Row],[Format (hide)]]="LIST"),"BLANK CELL","")</f>
        <v/>
      </c>
      <c r="P13" s="171" t="str">
        <f>IF(OR(PartCMQM[[#This Row],[Format (hide)]]="HEAD",PartCMQM[[#This Row],[Format (hide)]]="LIST"),"BLANK CELL","")</f>
        <v/>
      </c>
      <c r="Q13" s="177" t="str">
        <f>IF(OR(PartCMQM[[#This Row],[Format (hide)]]="HEAD",PartCMQM[[#This Row],[Format (hide)]]="LIST"),"BLANK CELL","")</f>
        <v/>
      </c>
      <c r="R13" s="178"/>
    </row>
    <row r="14" spans="1:18" ht="66" x14ac:dyDescent="0.3">
      <c r="A14" s="175">
        <f t="array" aca="1" ref="A14" ca="1">SUM((TRIM(MID(SUBSTITUTE(C14,".",REPT(" ",256)),(ROW(INDIRECT("1:"&amp;LEN(C14)-LEN(SUBSTITUTE(C14,".",""))+1))-1)*256+1,256)))*(10^((10-ROW(INDIRECT("1:"&amp;LEN(C14)-LEN(SUBSTITUTE(C14,".",""))+1)))*2)))</f>
        <v>5.0108E+18</v>
      </c>
      <c r="B14" s="171" t="s">
        <v>3179</v>
      </c>
      <c r="C14" s="171" t="s">
        <v>2839</v>
      </c>
      <c r="E14" s="171" t="s">
        <v>1890</v>
      </c>
      <c r="F14" s="171" t="s">
        <v>244</v>
      </c>
      <c r="H14" s="171" t="s">
        <v>2508</v>
      </c>
      <c r="I14" s="171" t="str">
        <f t="shared" si="0"/>
        <v/>
      </c>
      <c r="J14" s="227" t="str">
        <f>IF(OR(PartCMQM[[#This Row],[Format (hide)]]="HEAD",PartCMQM[[#This Row],[Format (hide)]]="LIST"),"BLANK CELL","")</f>
        <v/>
      </c>
      <c r="K14" s="227" t="str">
        <f>IF(OR(PartCMQM[[#This Row],[Format (hide)]]="HEAD",PartCMQM[[#This Row],[Format (hide)]]="LIST"),"BLANK CELL","")</f>
        <v/>
      </c>
      <c r="L14" s="227" t="str">
        <f>IF(OR(PartCMQM[[#This Row],[Format (hide)]]="HEAD",PartCMQM[[#This Row],[Format (hide)]]="LIST"),"BLANK CELL","")</f>
        <v/>
      </c>
      <c r="M14" s="171" t="str">
        <f>IF(OR(PartCMQM[[#This Row],[Format (hide)]]="HEAD",PartCMQM[[#This Row],[Format (hide)]]="LIST"),"BLANK CELL","")</f>
        <v/>
      </c>
      <c r="N14" s="171" t="str">
        <f>IF(OR(PartCMQM[[#This Row],[Format (hide)]]="HEAD",PartCMQM[[#This Row],[Format (hide)]]="LIST"),"BLANK CELL","")</f>
        <v/>
      </c>
      <c r="O14" s="171" t="str">
        <f>IF(OR(PartCMQM[[#This Row],[Format (hide)]]="HEAD",PartCMQM[[#This Row],[Format (hide)]]="LIST"),"BLANK CELL","")</f>
        <v/>
      </c>
      <c r="P14" s="171" t="str">
        <f>IF(OR(PartCMQM[[#This Row],[Format (hide)]]="HEAD",PartCMQM[[#This Row],[Format (hide)]]="LIST"),"BLANK CELL","")</f>
        <v/>
      </c>
      <c r="Q14" s="177" t="str">
        <f>IF(OR(PartCMQM[[#This Row],[Format (hide)]]="HEAD",PartCMQM[[#This Row],[Format (hide)]]="LIST"),"BLANK CELL","")</f>
        <v/>
      </c>
      <c r="R14" s="178"/>
    </row>
    <row r="15" spans="1:18" ht="66" x14ac:dyDescent="0.3">
      <c r="A15" s="175">
        <f t="array" aca="1" ref="A15" ca="1">SUM((TRIM(MID(SUBSTITUTE(C15,".",REPT(" ",256)),(ROW(INDIRECT("1:"&amp;LEN(C15)-LEN(SUBSTITUTE(C15,".",""))+1))-1)*256+1,256)))*(10^((10-ROW(INDIRECT("1:"&amp;LEN(C15)-LEN(SUBSTITUTE(C15,".",""))+1)))*2)))</f>
        <v>5.0109E+18</v>
      </c>
      <c r="B15" s="171" t="s">
        <v>3179</v>
      </c>
      <c r="C15" s="171" t="s">
        <v>2840</v>
      </c>
      <c r="E15" s="171" t="s">
        <v>1891</v>
      </c>
      <c r="F15" s="171" t="s">
        <v>245</v>
      </c>
      <c r="H15" s="171" t="s">
        <v>2508</v>
      </c>
      <c r="I15" s="171" t="str">
        <f t="shared" si="0"/>
        <v/>
      </c>
      <c r="J15" s="227" t="str">
        <f>IF(OR(PartCMQM[[#This Row],[Format (hide)]]="HEAD",PartCMQM[[#This Row],[Format (hide)]]="LIST"),"BLANK CELL","")</f>
        <v/>
      </c>
      <c r="K15" s="227" t="str">
        <f>IF(OR(PartCMQM[[#This Row],[Format (hide)]]="HEAD",PartCMQM[[#This Row],[Format (hide)]]="LIST"),"BLANK CELL","")</f>
        <v/>
      </c>
      <c r="L15" s="227" t="str">
        <f>IF(OR(PartCMQM[[#This Row],[Format (hide)]]="HEAD",PartCMQM[[#This Row],[Format (hide)]]="LIST"),"BLANK CELL","")</f>
        <v/>
      </c>
      <c r="M15" s="171" t="str">
        <f>IF(OR(PartCMQM[[#This Row],[Format (hide)]]="HEAD",PartCMQM[[#This Row],[Format (hide)]]="LIST"),"BLANK CELL","")</f>
        <v/>
      </c>
      <c r="N15" s="171" t="str">
        <f>IF(OR(PartCMQM[[#This Row],[Format (hide)]]="HEAD",PartCMQM[[#This Row],[Format (hide)]]="LIST"),"BLANK CELL","")</f>
        <v/>
      </c>
      <c r="O15" s="171" t="str">
        <f>IF(OR(PartCMQM[[#This Row],[Format (hide)]]="HEAD",PartCMQM[[#This Row],[Format (hide)]]="LIST"),"BLANK CELL","")</f>
        <v/>
      </c>
      <c r="P15" s="171" t="str">
        <f>IF(OR(PartCMQM[[#This Row],[Format (hide)]]="HEAD",PartCMQM[[#This Row],[Format (hide)]]="LIST"),"BLANK CELL","")</f>
        <v/>
      </c>
      <c r="Q15" s="177" t="str">
        <f>IF(OR(PartCMQM[[#This Row],[Format (hide)]]="HEAD",PartCMQM[[#This Row],[Format (hide)]]="LIST"),"BLANK CELL","")</f>
        <v/>
      </c>
      <c r="R15" s="178"/>
    </row>
    <row r="16" spans="1:18" ht="66" x14ac:dyDescent="0.3">
      <c r="A16" s="175">
        <f t="array" aca="1" ref="A16" ca="1">SUM((TRIM(MID(SUBSTITUTE(C16,".",REPT(" ",256)),(ROW(INDIRECT("1:"&amp;LEN(C16)-LEN(SUBSTITUTE(C16,".",""))+1))-1)*256+1,256)))*(10^((10-ROW(INDIRECT("1:"&amp;LEN(C16)-LEN(SUBSTITUTE(C16,".",""))+1)))*2)))</f>
        <v>5.011E+18</v>
      </c>
      <c r="B16" s="171" t="s">
        <v>3179</v>
      </c>
      <c r="C16" s="171" t="s">
        <v>2841</v>
      </c>
      <c r="E16" s="171" t="s">
        <v>1892</v>
      </c>
      <c r="F16" s="171" t="s">
        <v>246</v>
      </c>
      <c r="H16" s="171" t="s">
        <v>2508</v>
      </c>
      <c r="I16" s="171" t="str">
        <f t="shared" si="0"/>
        <v/>
      </c>
      <c r="J16" s="227" t="str">
        <f>IF(OR(PartCMQM[[#This Row],[Format (hide)]]="HEAD",PartCMQM[[#This Row],[Format (hide)]]="LIST"),"BLANK CELL","")</f>
        <v/>
      </c>
      <c r="K16" s="227" t="str">
        <f>IF(OR(PartCMQM[[#This Row],[Format (hide)]]="HEAD",PartCMQM[[#This Row],[Format (hide)]]="LIST"),"BLANK CELL","")</f>
        <v/>
      </c>
      <c r="L16" s="227" t="str">
        <f>IF(OR(PartCMQM[[#This Row],[Format (hide)]]="HEAD",PartCMQM[[#This Row],[Format (hide)]]="LIST"),"BLANK CELL","")</f>
        <v/>
      </c>
      <c r="M16" s="171" t="str">
        <f>IF(OR(PartCMQM[[#This Row],[Format (hide)]]="HEAD",PartCMQM[[#This Row],[Format (hide)]]="LIST"),"BLANK CELL","")</f>
        <v/>
      </c>
      <c r="N16" s="171" t="str">
        <f>IF(OR(PartCMQM[[#This Row],[Format (hide)]]="HEAD",PartCMQM[[#This Row],[Format (hide)]]="LIST"),"BLANK CELL","")</f>
        <v/>
      </c>
      <c r="O16" s="171" t="str">
        <f>IF(OR(PartCMQM[[#This Row],[Format (hide)]]="HEAD",PartCMQM[[#This Row],[Format (hide)]]="LIST"),"BLANK CELL","")</f>
        <v/>
      </c>
      <c r="P16" s="171" t="str">
        <f>IF(OR(PartCMQM[[#This Row],[Format (hide)]]="HEAD",PartCMQM[[#This Row],[Format (hide)]]="LIST"),"BLANK CELL","")</f>
        <v/>
      </c>
      <c r="Q16" s="177" t="str">
        <f>IF(OR(PartCMQM[[#This Row],[Format (hide)]]="HEAD",PartCMQM[[#This Row],[Format (hide)]]="LIST"),"BLANK CELL","")</f>
        <v/>
      </c>
      <c r="R16" s="178"/>
    </row>
    <row r="17" spans="1:18" ht="66" x14ac:dyDescent="0.3">
      <c r="A17" s="175">
        <f t="array" aca="1" ref="A17" ca="1">SUM((TRIM(MID(SUBSTITUTE(C17,".",REPT(" ",256)),(ROW(INDIRECT("1:"&amp;LEN(C17)-LEN(SUBSTITUTE(C17,".",""))+1))-1)*256+1,256)))*(10^((10-ROW(INDIRECT("1:"&amp;LEN(C17)-LEN(SUBSTITUTE(C17,".",""))+1)))*2)))</f>
        <v>5.0111E+18</v>
      </c>
      <c r="B17" s="171" t="s">
        <v>3179</v>
      </c>
      <c r="C17" s="171" t="s">
        <v>2842</v>
      </c>
      <c r="E17" s="171" t="s">
        <v>1893</v>
      </c>
      <c r="F17" s="171" t="s">
        <v>247</v>
      </c>
      <c r="H17" s="171" t="s">
        <v>2508</v>
      </c>
      <c r="I17" s="171" t="str">
        <f t="shared" si="0"/>
        <v/>
      </c>
      <c r="J17" s="227" t="str">
        <f>IF(OR(PartCMQM[[#This Row],[Format (hide)]]="HEAD",PartCMQM[[#This Row],[Format (hide)]]="LIST"),"BLANK CELL","")</f>
        <v/>
      </c>
      <c r="K17" s="227" t="str">
        <f>IF(OR(PartCMQM[[#This Row],[Format (hide)]]="HEAD",PartCMQM[[#This Row],[Format (hide)]]="LIST"),"BLANK CELL","")</f>
        <v/>
      </c>
      <c r="L17" s="227" t="str">
        <f>IF(OR(PartCMQM[[#This Row],[Format (hide)]]="HEAD",PartCMQM[[#This Row],[Format (hide)]]="LIST"),"BLANK CELL","")</f>
        <v/>
      </c>
      <c r="M17" s="171" t="str">
        <f>IF(OR(PartCMQM[[#This Row],[Format (hide)]]="HEAD",PartCMQM[[#This Row],[Format (hide)]]="LIST"),"BLANK CELL","")</f>
        <v/>
      </c>
      <c r="N17" s="171" t="str">
        <f>IF(OR(PartCMQM[[#This Row],[Format (hide)]]="HEAD",PartCMQM[[#This Row],[Format (hide)]]="LIST"),"BLANK CELL","")</f>
        <v/>
      </c>
      <c r="O17" s="171" t="str">
        <f>IF(OR(PartCMQM[[#This Row],[Format (hide)]]="HEAD",PartCMQM[[#This Row],[Format (hide)]]="LIST"),"BLANK CELL","")</f>
        <v/>
      </c>
      <c r="P17" s="171" t="str">
        <f>IF(OR(PartCMQM[[#This Row],[Format (hide)]]="HEAD",PartCMQM[[#This Row],[Format (hide)]]="LIST"),"BLANK CELL","")</f>
        <v/>
      </c>
      <c r="Q17" s="177" t="str">
        <f>IF(OR(PartCMQM[[#This Row],[Format (hide)]]="HEAD",PartCMQM[[#This Row],[Format (hide)]]="LIST"),"BLANK CELL","")</f>
        <v/>
      </c>
      <c r="R17" s="178"/>
    </row>
    <row r="18" spans="1:18" ht="66" x14ac:dyDescent="0.3">
      <c r="A18" s="175">
        <f t="array" aca="1" ref="A18" ca="1">SUM((TRIM(MID(SUBSTITUTE(C18,".",REPT(" ",256)),(ROW(INDIRECT("1:"&amp;LEN(C18)-LEN(SUBSTITUTE(C18,".",""))+1))-1)*256+1,256)))*(10^((10-ROW(INDIRECT("1:"&amp;LEN(C18)-LEN(SUBSTITUTE(C18,".",""))+1)))*2)))</f>
        <v>5.0112E+18</v>
      </c>
      <c r="B18" s="171" t="s">
        <v>3179</v>
      </c>
      <c r="C18" s="171" t="s">
        <v>2843</v>
      </c>
      <c r="E18" s="171" t="s">
        <v>1894</v>
      </c>
      <c r="F18" s="171" t="s">
        <v>248</v>
      </c>
      <c r="H18" s="171" t="s">
        <v>2508</v>
      </c>
      <c r="I18" s="171" t="str">
        <f t="shared" si="0"/>
        <v/>
      </c>
      <c r="J18" s="227" t="str">
        <f>IF(OR(PartCMQM[[#This Row],[Format (hide)]]="HEAD",PartCMQM[[#This Row],[Format (hide)]]="LIST"),"BLANK CELL","")</f>
        <v/>
      </c>
      <c r="K18" s="227" t="str">
        <f>IF(OR(PartCMQM[[#This Row],[Format (hide)]]="HEAD",PartCMQM[[#This Row],[Format (hide)]]="LIST"),"BLANK CELL","")</f>
        <v/>
      </c>
      <c r="L18" s="227" t="str">
        <f>IF(OR(PartCMQM[[#This Row],[Format (hide)]]="HEAD",PartCMQM[[#This Row],[Format (hide)]]="LIST"),"BLANK CELL","")</f>
        <v/>
      </c>
      <c r="M18" s="171" t="str">
        <f>IF(OR(PartCMQM[[#This Row],[Format (hide)]]="HEAD",PartCMQM[[#This Row],[Format (hide)]]="LIST"),"BLANK CELL","")</f>
        <v/>
      </c>
      <c r="N18" s="171" t="str">
        <f>IF(OR(PartCMQM[[#This Row],[Format (hide)]]="HEAD",PartCMQM[[#This Row],[Format (hide)]]="LIST"),"BLANK CELL","")</f>
        <v/>
      </c>
      <c r="O18" s="171" t="str">
        <f>IF(OR(PartCMQM[[#This Row],[Format (hide)]]="HEAD",PartCMQM[[#This Row],[Format (hide)]]="LIST"),"BLANK CELL","")</f>
        <v/>
      </c>
      <c r="P18" s="171" t="str">
        <f>IF(OR(PartCMQM[[#This Row],[Format (hide)]]="HEAD",PartCMQM[[#This Row],[Format (hide)]]="LIST"),"BLANK CELL","")</f>
        <v/>
      </c>
      <c r="Q18" s="177" t="str">
        <f>IF(OR(PartCMQM[[#This Row],[Format (hide)]]="HEAD",PartCMQM[[#This Row],[Format (hide)]]="LIST"),"BLANK CELL","")</f>
        <v/>
      </c>
      <c r="R18" s="178"/>
    </row>
    <row r="19" spans="1:18" ht="66" x14ac:dyDescent="0.3">
      <c r="A19" s="175">
        <f t="array" aca="1" ref="A19" ca="1">SUM((TRIM(MID(SUBSTITUTE(C19,".",REPT(" ",256)),(ROW(INDIRECT("1:"&amp;LEN(C19)-LEN(SUBSTITUTE(C19,".",""))+1))-1)*256+1,256)))*(10^((10-ROW(INDIRECT("1:"&amp;LEN(C19)-LEN(SUBSTITUTE(C19,".",""))+1)))*2)))</f>
        <v>5.0113E+18</v>
      </c>
      <c r="B19" s="171" t="s">
        <v>3179</v>
      </c>
      <c r="C19" s="171" t="s">
        <v>2844</v>
      </c>
      <c r="E19" s="171" t="s">
        <v>1895</v>
      </c>
      <c r="F19" s="171" t="s">
        <v>1175</v>
      </c>
      <c r="H19" s="171" t="s">
        <v>2508</v>
      </c>
      <c r="I19" s="171" t="str">
        <f t="shared" si="0"/>
        <v/>
      </c>
      <c r="J19" s="227" t="str">
        <f>IF(OR(PartCMQM[[#This Row],[Format (hide)]]="HEAD",PartCMQM[[#This Row],[Format (hide)]]="LIST"),"BLANK CELL","")</f>
        <v/>
      </c>
      <c r="K19" s="227" t="str">
        <f>IF(OR(PartCMQM[[#This Row],[Format (hide)]]="HEAD",PartCMQM[[#This Row],[Format (hide)]]="LIST"),"BLANK CELL","")</f>
        <v/>
      </c>
      <c r="L19" s="227" t="str">
        <f>IF(OR(PartCMQM[[#This Row],[Format (hide)]]="HEAD",PartCMQM[[#This Row],[Format (hide)]]="LIST"),"BLANK CELL","")</f>
        <v/>
      </c>
      <c r="M19" s="171" t="str">
        <f>IF(OR(PartCMQM[[#This Row],[Format (hide)]]="HEAD",PartCMQM[[#This Row],[Format (hide)]]="LIST"),"BLANK CELL","")</f>
        <v/>
      </c>
      <c r="N19" s="171" t="str">
        <f>IF(OR(PartCMQM[[#This Row],[Format (hide)]]="HEAD",PartCMQM[[#This Row],[Format (hide)]]="LIST"),"BLANK CELL","")</f>
        <v/>
      </c>
      <c r="O19" s="171" t="str">
        <f>IF(OR(PartCMQM[[#This Row],[Format (hide)]]="HEAD",PartCMQM[[#This Row],[Format (hide)]]="LIST"),"BLANK CELL","")</f>
        <v/>
      </c>
      <c r="P19" s="171" t="str">
        <f>IF(OR(PartCMQM[[#This Row],[Format (hide)]]="HEAD",PartCMQM[[#This Row],[Format (hide)]]="LIST"),"BLANK CELL","")</f>
        <v/>
      </c>
      <c r="Q19" s="177" t="str">
        <f>IF(OR(PartCMQM[[#This Row],[Format (hide)]]="HEAD",PartCMQM[[#This Row],[Format (hide)]]="LIST"),"BLANK CELL","")</f>
        <v/>
      </c>
      <c r="R19" s="178"/>
    </row>
    <row r="20" spans="1:18" ht="66" x14ac:dyDescent="0.3">
      <c r="A20" s="175">
        <f t="array" aca="1" ref="A20" ca="1">SUM((TRIM(MID(SUBSTITUTE(C20,".",REPT(" ",256)),(ROW(INDIRECT("1:"&amp;LEN(C20)-LEN(SUBSTITUTE(C20,".",""))+1))-1)*256+1,256)))*(10^((10-ROW(INDIRECT("1:"&amp;LEN(C20)-LEN(SUBSTITUTE(C20,".",""))+1)))*2)))</f>
        <v>5.0114E+18</v>
      </c>
      <c r="B20" s="171" t="s">
        <v>3179</v>
      </c>
      <c r="C20" s="171" t="s">
        <v>2845</v>
      </c>
      <c r="E20" s="171" t="s">
        <v>1896</v>
      </c>
      <c r="F20" s="171" t="s">
        <v>1897</v>
      </c>
      <c r="H20" s="171" t="s">
        <v>2508</v>
      </c>
      <c r="I20" s="171" t="str">
        <f t="shared" si="0"/>
        <v/>
      </c>
      <c r="J20" s="227" t="str">
        <f>IF(OR(PartCMQM[[#This Row],[Format (hide)]]="HEAD",PartCMQM[[#This Row],[Format (hide)]]="LIST"),"BLANK CELL","")</f>
        <v/>
      </c>
      <c r="K20" s="227" t="str">
        <f>IF(OR(PartCMQM[[#This Row],[Format (hide)]]="HEAD",PartCMQM[[#This Row],[Format (hide)]]="LIST"),"BLANK CELL","")</f>
        <v/>
      </c>
      <c r="L20" s="227" t="str">
        <f>IF(OR(PartCMQM[[#This Row],[Format (hide)]]="HEAD",PartCMQM[[#This Row],[Format (hide)]]="LIST"),"BLANK CELL","")</f>
        <v/>
      </c>
      <c r="M20" s="171" t="str">
        <f>IF(OR(PartCMQM[[#This Row],[Format (hide)]]="HEAD",PartCMQM[[#This Row],[Format (hide)]]="LIST"),"BLANK CELL","")</f>
        <v/>
      </c>
      <c r="N20" s="171" t="str">
        <f>IF(OR(PartCMQM[[#This Row],[Format (hide)]]="HEAD",PartCMQM[[#This Row],[Format (hide)]]="LIST"),"BLANK CELL","")</f>
        <v/>
      </c>
      <c r="O20" s="171" t="str">
        <f>IF(OR(PartCMQM[[#This Row],[Format (hide)]]="HEAD",PartCMQM[[#This Row],[Format (hide)]]="LIST"),"BLANK CELL","")</f>
        <v/>
      </c>
      <c r="P20" s="171" t="str">
        <f>IF(OR(PartCMQM[[#This Row],[Format (hide)]]="HEAD",PartCMQM[[#This Row],[Format (hide)]]="LIST"),"BLANK CELL","")</f>
        <v/>
      </c>
      <c r="Q20" s="177" t="str">
        <f>IF(OR(PartCMQM[[#This Row],[Format (hide)]]="HEAD",PartCMQM[[#This Row],[Format (hide)]]="LIST"),"BLANK CELL","")</f>
        <v/>
      </c>
      <c r="R20" s="178"/>
    </row>
    <row r="21" spans="1:18" ht="66" x14ac:dyDescent="0.3">
      <c r="A21" s="175">
        <f t="array" aca="1" ref="A21" ca="1">SUM((TRIM(MID(SUBSTITUTE(C21,".",REPT(" ",256)),(ROW(INDIRECT("1:"&amp;LEN(C21)-LEN(SUBSTITUTE(C21,".",""))+1))-1)*256+1,256)))*(10^((10-ROW(INDIRECT("1:"&amp;LEN(C21)-LEN(SUBSTITUTE(C21,".",""))+1)))*2)))</f>
        <v>5.02E+18</v>
      </c>
      <c r="B21" s="171" t="s">
        <v>3179</v>
      </c>
      <c r="C21" s="171" t="s">
        <v>2846</v>
      </c>
      <c r="E21" s="171" t="s">
        <v>1898</v>
      </c>
      <c r="F21" s="171" t="s">
        <v>249</v>
      </c>
      <c r="H21" s="171" t="s">
        <v>2508</v>
      </c>
      <c r="I21" s="171" t="str">
        <f t="shared" si="0"/>
        <v/>
      </c>
      <c r="J21" s="227" t="str">
        <f>IF(OR(PartCMQM[[#This Row],[Format (hide)]]="HEAD",PartCMQM[[#This Row],[Format (hide)]]="LIST"),"BLANK CELL","")</f>
        <v/>
      </c>
      <c r="K21" s="227" t="str">
        <f>IF(OR(PartCMQM[[#This Row],[Format (hide)]]="HEAD",PartCMQM[[#This Row],[Format (hide)]]="LIST"),"BLANK CELL","")</f>
        <v/>
      </c>
      <c r="L21" s="227" t="str">
        <f>IF(OR(PartCMQM[[#This Row],[Format (hide)]]="HEAD",PartCMQM[[#This Row],[Format (hide)]]="LIST"),"BLANK CELL","")</f>
        <v/>
      </c>
      <c r="M21" s="171" t="str">
        <f>IF(OR(PartCMQM[[#This Row],[Format (hide)]]="HEAD",PartCMQM[[#This Row],[Format (hide)]]="LIST"),"BLANK CELL","")</f>
        <v/>
      </c>
      <c r="N21" s="171" t="str">
        <f>IF(OR(PartCMQM[[#This Row],[Format (hide)]]="HEAD",PartCMQM[[#This Row],[Format (hide)]]="LIST"),"BLANK CELL","")</f>
        <v/>
      </c>
      <c r="O21" s="171" t="str">
        <f>IF(OR(PartCMQM[[#This Row],[Format (hide)]]="HEAD",PartCMQM[[#This Row],[Format (hide)]]="LIST"),"BLANK CELL","")</f>
        <v/>
      </c>
      <c r="P21" s="171" t="str">
        <f>IF(OR(PartCMQM[[#This Row],[Format (hide)]]="HEAD",PartCMQM[[#This Row],[Format (hide)]]="LIST"),"BLANK CELL","")</f>
        <v/>
      </c>
      <c r="Q21" s="177" t="str">
        <f>IF(OR(PartCMQM[[#This Row],[Format (hide)]]="HEAD",PartCMQM[[#This Row],[Format (hide)]]="LIST"),"BLANK CELL","")</f>
        <v/>
      </c>
      <c r="R21" s="178"/>
    </row>
    <row r="22" spans="1:18" ht="132" x14ac:dyDescent="0.3">
      <c r="A22" s="175">
        <f t="array" aca="1" ref="A22" ca="1">SUM((TRIM(MID(SUBSTITUTE(C22,".",REPT(" ",256)),(ROW(INDIRECT("1:"&amp;LEN(C22)-LEN(SUBSTITUTE(C22,".",""))+1))-1)*256+1,256)))*(10^((10-ROW(INDIRECT("1:"&amp;LEN(C22)-LEN(SUBSTITUTE(C22,".",""))+1)))*2)))</f>
        <v>5.03E+18</v>
      </c>
      <c r="B22" s="171" t="s">
        <v>3179</v>
      </c>
      <c r="C22" s="171" t="s">
        <v>2847</v>
      </c>
      <c r="E22" s="171" t="s">
        <v>1899</v>
      </c>
      <c r="F22" s="171" t="s">
        <v>1900</v>
      </c>
      <c r="H22" s="171" t="s">
        <v>2508</v>
      </c>
      <c r="I22" s="171" t="str">
        <f t="shared" si="0"/>
        <v/>
      </c>
      <c r="J22" s="227" t="str">
        <f>IF(OR(PartCMQM[[#This Row],[Format (hide)]]="HEAD",PartCMQM[[#This Row],[Format (hide)]]="LIST"),"BLANK CELL","")</f>
        <v/>
      </c>
      <c r="K22" s="227" t="str">
        <f>IF(OR(PartCMQM[[#This Row],[Format (hide)]]="HEAD",PartCMQM[[#This Row],[Format (hide)]]="LIST"),"BLANK CELL","")</f>
        <v/>
      </c>
      <c r="L22" s="227" t="str">
        <f>IF(OR(PartCMQM[[#This Row],[Format (hide)]]="HEAD",PartCMQM[[#This Row],[Format (hide)]]="LIST"),"BLANK CELL","")</f>
        <v/>
      </c>
      <c r="M22" s="171" t="str">
        <f>IF(OR(PartCMQM[[#This Row],[Format (hide)]]="HEAD",PartCMQM[[#This Row],[Format (hide)]]="LIST"),"BLANK CELL","")</f>
        <v/>
      </c>
      <c r="N22" s="171" t="str">
        <f>IF(OR(PartCMQM[[#This Row],[Format (hide)]]="HEAD",PartCMQM[[#This Row],[Format (hide)]]="LIST"),"BLANK CELL","")</f>
        <v/>
      </c>
      <c r="O22" s="171" t="str">
        <f>IF(OR(PartCMQM[[#This Row],[Format (hide)]]="HEAD",PartCMQM[[#This Row],[Format (hide)]]="LIST"),"BLANK CELL","")</f>
        <v/>
      </c>
      <c r="P22" s="171" t="str">
        <f>IF(OR(PartCMQM[[#This Row],[Format (hide)]]="HEAD",PartCMQM[[#This Row],[Format (hide)]]="LIST"),"BLANK CELL","")</f>
        <v/>
      </c>
      <c r="Q22" s="177" t="str">
        <f>IF(OR(PartCMQM[[#This Row],[Format (hide)]]="HEAD",PartCMQM[[#This Row],[Format (hide)]]="LIST"),"BLANK CELL","")</f>
        <v/>
      </c>
      <c r="R22" s="178"/>
    </row>
    <row r="23" spans="1:18" ht="66" x14ac:dyDescent="0.3">
      <c r="A23" s="175">
        <f t="array" aca="1" ref="A23" ca="1">SUM((TRIM(MID(SUBSTITUTE(C23,".",REPT(" ",256)),(ROW(INDIRECT("1:"&amp;LEN(C23)-LEN(SUBSTITUTE(C23,".",""))+1))-1)*256+1,256)))*(10^((10-ROW(INDIRECT("1:"&amp;LEN(C23)-LEN(SUBSTITUTE(C23,".",""))+1)))*2)))</f>
        <v>5.0301E+18</v>
      </c>
      <c r="B23" s="171" t="s">
        <v>3179</v>
      </c>
      <c r="C23" s="171" t="s">
        <v>2848</v>
      </c>
      <c r="E23" s="171" t="s">
        <v>1901</v>
      </c>
      <c r="F23" s="171" t="s">
        <v>124</v>
      </c>
      <c r="H23" s="171" t="s">
        <v>2508</v>
      </c>
      <c r="I23" s="171" t="str">
        <f t="shared" si="0"/>
        <v/>
      </c>
      <c r="J23" s="227" t="str">
        <f>IF(OR(PartCMQM[[#This Row],[Format (hide)]]="HEAD",PartCMQM[[#This Row],[Format (hide)]]="LIST"),"BLANK CELL","")</f>
        <v/>
      </c>
      <c r="K23" s="227" t="str">
        <f>IF(OR(PartCMQM[[#This Row],[Format (hide)]]="HEAD",PartCMQM[[#This Row],[Format (hide)]]="LIST"),"BLANK CELL","")</f>
        <v/>
      </c>
      <c r="L23" s="227" t="str">
        <f>IF(OR(PartCMQM[[#This Row],[Format (hide)]]="HEAD",PartCMQM[[#This Row],[Format (hide)]]="LIST"),"BLANK CELL","")</f>
        <v/>
      </c>
      <c r="M23" s="171" t="str">
        <f>IF(OR(PartCMQM[[#This Row],[Format (hide)]]="HEAD",PartCMQM[[#This Row],[Format (hide)]]="LIST"),"BLANK CELL","")</f>
        <v/>
      </c>
      <c r="N23" s="171" t="str">
        <f>IF(OR(PartCMQM[[#This Row],[Format (hide)]]="HEAD",PartCMQM[[#This Row],[Format (hide)]]="LIST"),"BLANK CELL","")</f>
        <v/>
      </c>
      <c r="O23" s="171" t="str">
        <f>IF(OR(PartCMQM[[#This Row],[Format (hide)]]="HEAD",PartCMQM[[#This Row],[Format (hide)]]="LIST"),"BLANK CELL","")</f>
        <v/>
      </c>
      <c r="P23" s="171" t="str">
        <f>IF(OR(PartCMQM[[#This Row],[Format (hide)]]="HEAD",PartCMQM[[#This Row],[Format (hide)]]="LIST"),"BLANK CELL","")</f>
        <v/>
      </c>
      <c r="Q23" s="177" t="str">
        <f>IF(OR(PartCMQM[[#This Row],[Format (hide)]]="HEAD",PartCMQM[[#This Row],[Format (hide)]]="LIST"),"BLANK CELL","")</f>
        <v/>
      </c>
      <c r="R23" s="178"/>
    </row>
    <row r="24" spans="1:18" ht="66" x14ac:dyDescent="0.3">
      <c r="A24" s="175">
        <f t="array" aca="1" ref="A24" ca="1">SUM((TRIM(MID(SUBSTITUTE(C24,".",REPT(" ",256)),(ROW(INDIRECT("1:"&amp;LEN(C24)-LEN(SUBSTITUTE(C24,".",""))+1))-1)*256+1,256)))*(10^((10-ROW(INDIRECT("1:"&amp;LEN(C24)-LEN(SUBSTITUTE(C24,".",""))+1)))*2)))</f>
        <v>5.0302E+18</v>
      </c>
      <c r="B24" s="171" t="s">
        <v>3179</v>
      </c>
      <c r="C24" s="171" t="s">
        <v>2849</v>
      </c>
      <c r="E24" s="171" t="s">
        <v>1902</v>
      </c>
      <c r="F24" s="171" t="s">
        <v>125</v>
      </c>
      <c r="H24" s="171" t="s">
        <v>2508</v>
      </c>
      <c r="I24" s="171" t="str">
        <f t="shared" si="0"/>
        <v/>
      </c>
      <c r="J24" s="227" t="str">
        <f>IF(OR(PartCMQM[[#This Row],[Format (hide)]]="HEAD",PartCMQM[[#This Row],[Format (hide)]]="LIST"),"BLANK CELL","")</f>
        <v/>
      </c>
      <c r="K24" s="227" t="str">
        <f>IF(OR(PartCMQM[[#This Row],[Format (hide)]]="HEAD",PartCMQM[[#This Row],[Format (hide)]]="LIST"),"BLANK CELL","")</f>
        <v/>
      </c>
      <c r="L24" s="227" t="str">
        <f>IF(OR(PartCMQM[[#This Row],[Format (hide)]]="HEAD",PartCMQM[[#This Row],[Format (hide)]]="LIST"),"BLANK CELL","")</f>
        <v/>
      </c>
      <c r="M24" s="171" t="str">
        <f>IF(OR(PartCMQM[[#This Row],[Format (hide)]]="HEAD",PartCMQM[[#This Row],[Format (hide)]]="LIST"),"BLANK CELL","")</f>
        <v/>
      </c>
      <c r="N24" s="171" t="str">
        <f>IF(OR(PartCMQM[[#This Row],[Format (hide)]]="HEAD",PartCMQM[[#This Row],[Format (hide)]]="LIST"),"BLANK CELL","")</f>
        <v/>
      </c>
      <c r="O24" s="171" t="str">
        <f>IF(OR(PartCMQM[[#This Row],[Format (hide)]]="HEAD",PartCMQM[[#This Row],[Format (hide)]]="LIST"),"BLANK CELL","")</f>
        <v/>
      </c>
      <c r="P24" s="171" t="str">
        <f>IF(OR(PartCMQM[[#This Row],[Format (hide)]]="HEAD",PartCMQM[[#This Row],[Format (hide)]]="LIST"),"BLANK CELL","")</f>
        <v/>
      </c>
      <c r="Q24" s="177" t="str">
        <f>IF(OR(PartCMQM[[#This Row],[Format (hide)]]="HEAD",PartCMQM[[#This Row],[Format (hide)]]="LIST"),"BLANK CELL","")</f>
        <v/>
      </c>
      <c r="R24" s="178"/>
    </row>
    <row r="25" spans="1:18" ht="66" x14ac:dyDescent="0.3">
      <c r="A25" s="175">
        <f t="array" aca="1" ref="A25" ca="1">SUM((TRIM(MID(SUBSTITUTE(C25,".",REPT(" ",256)),(ROW(INDIRECT("1:"&amp;LEN(C25)-LEN(SUBSTITUTE(C25,".",""))+1))-1)*256+1,256)))*(10^((10-ROW(INDIRECT("1:"&amp;LEN(C25)-LEN(SUBSTITUTE(C25,".",""))+1)))*2)))</f>
        <v>5.0303E+18</v>
      </c>
      <c r="B25" s="171" t="s">
        <v>3179</v>
      </c>
      <c r="C25" s="171" t="s">
        <v>2850</v>
      </c>
      <c r="E25" s="171" t="s">
        <v>1903</v>
      </c>
      <c r="F25" s="171" t="s">
        <v>126</v>
      </c>
      <c r="H25" s="171" t="s">
        <v>2508</v>
      </c>
      <c r="I25" s="171" t="str">
        <f t="shared" si="0"/>
        <v/>
      </c>
      <c r="J25" s="227" t="str">
        <f>IF(OR(PartCMQM[[#This Row],[Format (hide)]]="HEAD",PartCMQM[[#This Row],[Format (hide)]]="LIST"),"BLANK CELL","")</f>
        <v/>
      </c>
      <c r="K25" s="227" t="str">
        <f>IF(OR(PartCMQM[[#This Row],[Format (hide)]]="HEAD",PartCMQM[[#This Row],[Format (hide)]]="LIST"),"BLANK CELL","")</f>
        <v/>
      </c>
      <c r="L25" s="227" t="str">
        <f>IF(OR(PartCMQM[[#This Row],[Format (hide)]]="HEAD",PartCMQM[[#This Row],[Format (hide)]]="LIST"),"BLANK CELL","")</f>
        <v/>
      </c>
      <c r="M25" s="171" t="str">
        <f>IF(OR(PartCMQM[[#This Row],[Format (hide)]]="HEAD",PartCMQM[[#This Row],[Format (hide)]]="LIST"),"BLANK CELL","")</f>
        <v/>
      </c>
      <c r="N25" s="171" t="str">
        <f>IF(OR(PartCMQM[[#This Row],[Format (hide)]]="HEAD",PartCMQM[[#This Row],[Format (hide)]]="LIST"),"BLANK CELL","")</f>
        <v/>
      </c>
      <c r="O25" s="171" t="str">
        <f>IF(OR(PartCMQM[[#This Row],[Format (hide)]]="HEAD",PartCMQM[[#This Row],[Format (hide)]]="LIST"),"BLANK CELL","")</f>
        <v/>
      </c>
      <c r="P25" s="171" t="str">
        <f>IF(OR(PartCMQM[[#This Row],[Format (hide)]]="HEAD",PartCMQM[[#This Row],[Format (hide)]]="LIST"),"BLANK CELL","")</f>
        <v/>
      </c>
      <c r="Q25" s="177" t="str">
        <f>IF(OR(PartCMQM[[#This Row],[Format (hide)]]="HEAD",PartCMQM[[#This Row],[Format (hide)]]="LIST"),"BLANK CELL","")</f>
        <v/>
      </c>
      <c r="R25" s="178"/>
    </row>
    <row r="26" spans="1:18" ht="66" x14ac:dyDescent="0.3">
      <c r="A26" s="175">
        <f t="array" aca="1" ref="A26" ca="1">SUM((TRIM(MID(SUBSTITUTE(C26,".",REPT(" ",256)),(ROW(INDIRECT("1:"&amp;LEN(C26)-LEN(SUBSTITUTE(C26,".",""))+1))-1)*256+1,256)))*(10^((10-ROW(INDIRECT("1:"&amp;LEN(C26)-LEN(SUBSTITUTE(C26,".",""))+1)))*2)))</f>
        <v>5.0304E+18</v>
      </c>
      <c r="B26" s="171" t="s">
        <v>3179</v>
      </c>
      <c r="C26" s="171" t="s">
        <v>2851</v>
      </c>
      <c r="E26" s="171" t="s">
        <v>1904</v>
      </c>
      <c r="F26" s="171" t="s">
        <v>127</v>
      </c>
      <c r="H26" s="171" t="s">
        <v>2508</v>
      </c>
      <c r="I26" s="171" t="str">
        <f t="shared" si="0"/>
        <v/>
      </c>
      <c r="J26" s="227" t="str">
        <f>IF(OR(PartCMQM[[#This Row],[Format (hide)]]="HEAD",PartCMQM[[#This Row],[Format (hide)]]="LIST"),"BLANK CELL","")</f>
        <v/>
      </c>
      <c r="K26" s="227" t="str">
        <f>IF(OR(PartCMQM[[#This Row],[Format (hide)]]="HEAD",PartCMQM[[#This Row],[Format (hide)]]="LIST"),"BLANK CELL","")</f>
        <v/>
      </c>
      <c r="L26" s="227" t="str">
        <f>IF(OR(PartCMQM[[#This Row],[Format (hide)]]="HEAD",PartCMQM[[#This Row],[Format (hide)]]="LIST"),"BLANK CELL","")</f>
        <v/>
      </c>
      <c r="M26" s="171" t="str">
        <f>IF(OR(PartCMQM[[#This Row],[Format (hide)]]="HEAD",PartCMQM[[#This Row],[Format (hide)]]="LIST"),"BLANK CELL","")</f>
        <v/>
      </c>
      <c r="N26" s="171" t="str">
        <f>IF(OR(PartCMQM[[#This Row],[Format (hide)]]="HEAD",PartCMQM[[#This Row],[Format (hide)]]="LIST"),"BLANK CELL","")</f>
        <v/>
      </c>
      <c r="O26" s="171" t="str">
        <f>IF(OR(PartCMQM[[#This Row],[Format (hide)]]="HEAD",PartCMQM[[#This Row],[Format (hide)]]="LIST"),"BLANK CELL","")</f>
        <v/>
      </c>
      <c r="P26" s="171" t="str">
        <f>IF(OR(PartCMQM[[#This Row],[Format (hide)]]="HEAD",PartCMQM[[#This Row],[Format (hide)]]="LIST"),"BLANK CELL","")</f>
        <v/>
      </c>
      <c r="Q26" s="177" t="str">
        <f>IF(OR(PartCMQM[[#This Row],[Format (hide)]]="HEAD",PartCMQM[[#This Row],[Format (hide)]]="LIST"),"BLANK CELL","")</f>
        <v/>
      </c>
      <c r="R26" s="178"/>
    </row>
    <row r="27" spans="1:18" ht="66" x14ac:dyDescent="0.3">
      <c r="A27" s="175">
        <f t="array" aca="1" ref="A27" ca="1">SUM((TRIM(MID(SUBSTITUTE(C27,".",REPT(" ",256)),(ROW(INDIRECT("1:"&amp;LEN(C27)-LEN(SUBSTITUTE(C27,".",""))+1))-1)*256+1,256)))*(10^((10-ROW(INDIRECT("1:"&amp;LEN(C27)-LEN(SUBSTITUTE(C27,".",""))+1)))*2)))</f>
        <v>5.0305E+18</v>
      </c>
      <c r="B27" s="171" t="s">
        <v>3179</v>
      </c>
      <c r="C27" s="171" t="s">
        <v>2852</v>
      </c>
      <c r="E27" s="171" t="s">
        <v>1905</v>
      </c>
      <c r="F27" s="171" t="s">
        <v>548</v>
      </c>
      <c r="H27" s="171" t="s">
        <v>2508</v>
      </c>
      <c r="I27" s="171" t="str">
        <f t="shared" si="0"/>
        <v/>
      </c>
      <c r="J27" s="227" t="str">
        <f>IF(OR(PartCMQM[[#This Row],[Format (hide)]]="HEAD",PartCMQM[[#This Row],[Format (hide)]]="LIST"),"BLANK CELL","")</f>
        <v/>
      </c>
      <c r="K27" s="227" t="str">
        <f>IF(OR(PartCMQM[[#This Row],[Format (hide)]]="HEAD",PartCMQM[[#This Row],[Format (hide)]]="LIST"),"BLANK CELL","")</f>
        <v/>
      </c>
      <c r="L27" s="227" t="str">
        <f>IF(OR(PartCMQM[[#This Row],[Format (hide)]]="HEAD",PartCMQM[[#This Row],[Format (hide)]]="LIST"),"BLANK CELL","")</f>
        <v/>
      </c>
      <c r="M27" s="171" t="str">
        <f>IF(OR(PartCMQM[[#This Row],[Format (hide)]]="HEAD",PartCMQM[[#This Row],[Format (hide)]]="LIST"),"BLANK CELL","")</f>
        <v/>
      </c>
      <c r="N27" s="171" t="str">
        <f>IF(OR(PartCMQM[[#This Row],[Format (hide)]]="HEAD",PartCMQM[[#This Row],[Format (hide)]]="LIST"),"BLANK CELL","")</f>
        <v/>
      </c>
      <c r="O27" s="171" t="str">
        <f>IF(OR(PartCMQM[[#This Row],[Format (hide)]]="HEAD",PartCMQM[[#This Row],[Format (hide)]]="LIST"),"BLANK CELL","")</f>
        <v/>
      </c>
      <c r="P27" s="171" t="str">
        <f>IF(OR(PartCMQM[[#This Row],[Format (hide)]]="HEAD",PartCMQM[[#This Row],[Format (hide)]]="LIST"),"BLANK CELL","")</f>
        <v/>
      </c>
      <c r="Q27" s="177" t="str">
        <f>IF(OR(PartCMQM[[#This Row],[Format (hide)]]="HEAD",PartCMQM[[#This Row],[Format (hide)]]="LIST"),"BLANK CELL","")</f>
        <v/>
      </c>
      <c r="R27" s="178"/>
    </row>
    <row r="28" spans="1:18" ht="66" x14ac:dyDescent="0.3">
      <c r="A28" s="175">
        <f t="array" aca="1" ref="A28" ca="1">SUM((TRIM(MID(SUBSTITUTE(C28,".",REPT(" ",256)),(ROW(INDIRECT("1:"&amp;LEN(C28)-LEN(SUBSTITUTE(C28,".",""))+1))-1)*256+1,256)))*(10^((10-ROW(INDIRECT("1:"&amp;LEN(C28)-LEN(SUBSTITUTE(C28,".",""))+1)))*2)))</f>
        <v>5.0306E+18</v>
      </c>
      <c r="B28" s="171" t="s">
        <v>3179</v>
      </c>
      <c r="C28" s="171" t="s">
        <v>2853</v>
      </c>
      <c r="E28" s="171" t="s">
        <v>1906</v>
      </c>
      <c r="F28" s="171" t="s">
        <v>128</v>
      </c>
      <c r="H28" s="171" t="s">
        <v>2508</v>
      </c>
      <c r="I28" s="171" t="str">
        <f t="shared" si="0"/>
        <v/>
      </c>
      <c r="J28" s="227" t="str">
        <f>IF(OR(PartCMQM[[#This Row],[Format (hide)]]="HEAD",PartCMQM[[#This Row],[Format (hide)]]="LIST"),"BLANK CELL","")</f>
        <v/>
      </c>
      <c r="K28" s="227" t="str">
        <f>IF(OR(PartCMQM[[#This Row],[Format (hide)]]="HEAD",PartCMQM[[#This Row],[Format (hide)]]="LIST"),"BLANK CELL","")</f>
        <v/>
      </c>
      <c r="L28" s="227" t="str">
        <f>IF(OR(PartCMQM[[#This Row],[Format (hide)]]="HEAD",PartCMQM[[#This Row],[Format (hide)]]="LIST"),"BLANK CELL","")</f>
        <v/>
      </c>
      <c r="M28" s="171" t="str">
        <f>IF(OR(PartCMQM[[#This Row],[Format (hide)]]="HEAD",PartCMQM[[#This Row],[Format (hide)]]="LIST"),"BLANK CELL","")</f>
        <v/>
      </c>
      <c r="N28" s="171" t="str">
        <f>IF(OR(PartCMQM[[#This Row],[Format (hide)]]="HEAD",PartCMQM[[#This Row],[Format (hide)]]="LIST"),"BLANK CELL","")</f>
        <v/>
      </c>
      <c r="O28" s="171" t="str">
        <f>IF(OR(PartCMQM[[#This Row],[Format (hide)]]="HEAD",PartCMQM[[#This Row],[Format (hide)]]="LIST"),"BLANK CELL","")</f>
        <v/>
      </c>
      <c r="P28" s="171" t="str">
        <f>IF(OR(PartCMQM[[#This Row],[Format (hide)]]="HEAD",PartCMQM[[#This Row],[Format (hide)]]="LIST"),"BLANK CELL","")</f>
        <v/>
      </c>
      <c r="Q28" s="177" t="str">
        <f>IF(OR(PartCMQM[[#This Row],[Format (hide)]]="HEAD",PartCMQM[[#This Row],[Format (hide)]]="LIST"),"BLANK CELL","")</f>
        <v/>
      </c>
      <c r="R28" s="178"/>
    </row>
    <row r="29" spans="1:18" ht="66" x14ac:dyDescent="0.3">
      <c r="A29" s="175">
        <f t="array" aca="1" ref="A29" ca="1">SUM((TRIM(MID(SUBSTITUTE(C29,".",REPT(" ",256)),(ROW(INDIRECT("1:"&amp;LEN(C29)-LEN(SUBSTITUTE(C29,".",""))+1))-1)*256+1,256)))*(10^((10-ROW(INDIRECT("1:"&amp;LEN(C29)-LEN(SUBSTITUTE(C29,".",""))+1)))*2)))</f>
        <v>5.0307E+18</v>
      </c>
      <c r="B29" s="171" t="s">
        <v>3179</v>
      </c>
      <c r="C29" s="171" t="s">
        <v>2854</v>
      </c>
      <c r="E29" s="171" t="s">
        <v>1907</v>
      </c>
      <c r="F29" s="171" t="s">
        <v>1190</v>
      </c>
      <c r="H29" s="171" t="s">
        <v>2508</v>
      </c>
      <c r="I29" s="171" t="str">
        <f t="shared" si="0"/>
        <v/>
      </c>
      <c r="J29" s="227" t="str">
        <f>IF(OR(PartCMQM[[#This Row],[Format (hide)]]="HEAD",PartCMQM[[#This Row],[Format (hide)]]="LIST"),"BLANK CELL","")</f>
        <v/>
      </c>
      <c r="K29" s="227" t="str">
        <f>IF(OR(PartCMQM[[#This Row],[Format (hide)]]="HEAD",PartCMQM[[#This Row],[Format (hide)]]="LIST"),"BLANK CELL","")</f>
        <v/>
      </c>
      <c r="L29" s="227" t="str">
        <f>IF(OR(PartCMQM[[#This Row],[Format (hide)]]="HEAD",PartCMQM[[#This Row],[Format (hide)]]="LIST"),"BLANK CELL","")</f>
        <v/>
      </c>
      <c r="M29" s="171" t="str">
        <f>IF(OR(PartCMQM[[#This Row],[Format (hide)]]="HEAD",PartCMQM[[#This Row],[Format (hide)]]="LIST"),"BLANK CELL","")</f>
        <v/>
      </c>
      <c r="N29" s="171" t="str">
        <f>IF(OR(PartCMQM[[#This Row],[Format (hide)]]="HEAD",PartCMQM[[#This Row],[Format (hide)]]="LIST"),"BLANK CELL","")</f>
        <v/>
      </c>
      <c r="O29" s="171" t="str">
        <f>IF(OR(PartCMQM[[#This Row],[Format (hide)]]="HEAD",PartCMQM[[#This Row],[Format (hide)]]="LIST"),"BLANK CELL","")</f>
        <v/>
      </c>
      <c r="P29" s="171" t="str">
        <f>IF(OR(PartCMQM[[#This Row],[Format (hide)]]="HEAD",PartCMQM[[#This Row],[Format (hide)]]="LIST"),"BLANK CELL","")</f>
        <v/>
      </c>
      <c r="Q29" s="177" t="str">
        <f>IF(OR(PartCMQM[[#This Row],[Format (hide)]]="HEAD",PartCMQM[[#This Row],[Format (hide)]]="LIST"),"BLANK CELL","")</f>
        <v/>
      </c>
      <c r="R29" s="178"/>
    </row>
    <row r="30" spans="1:18" ht="99" x14ac:dyDescent="0.3">
      <c r="A30" s="175">
        <f t="array" aca="1" ref="A30" ca="1">SUM((TRIM(MID(SUBSTITUTE(C30,".",REPT(" ",256)),(ROW(INDIRECT("1:"&amp;LEN(C30)-LEN(SUBSTITUTE(C30,".",""))+1))-1)*256+1,256)))*(10^((10-ROW(INDIRECT("1:"&amp;LEN(C30)-LEN(SUBSTITUTE(C30,".",""))+1)))*2)))</f>
        <v>5.0308E+18</v>
      </c>
      <c r="B30" s="171" t="s">
        <v>3179</v>
      </c>
      <c r="C30" s="171" t="s">
        <v>2855</v>
      </c>
      <c r="E30" s="171" t="s">
        <v>1908</v>
      </c>
      <c r="F30" s="171" t="s">
        <v>1909</v>
      </c>
      <c r="H30" s="171" t="s">
        <v>2508</v>
      </c>
      <c r="I30" s="171" t="str">
        <f t="shared" si="0"/>
        <v/>
      </c>
      <c r="J30" s="227" t="str">
        <f>IF(OR(PartCMQM[[#This Row],[Format (hide)]]="HEAD",PartCMQM[[#This Row],[Format (hide)]]="LIST"),"BLANK CELL","")</f>
        <v/>
      </c>
      <c r="K30" s="227" t="str">
        <f>IF(OR(PartCMQM[[#This Row],[Format (hide)]]="HEAD",PartCMQM[[#This Row],[Format (hide)]]="LIST"),"BLANK CELL","")</f>
        <v/>
      </c>
      <c r="L30" s="227" t="str">
        <f>IF(OR(PartCMQM[[#This Row],[Format (hide)]]="HEAD",PartCMQM[[#This Row],[Format (hide)]]="LIST"),"BLANK CELL","")</f>
        <v/>
      </c>
      <c r="M30" s="171" t="str">
        <f>IF(OR(PartCMQM[[#This Row],[Format (hide)]]="HEAD",PartCMQM[[#This Row],[Format (hide)]]="LIST"),"BLANK CELL","")</f>
        <v/>
      </c>
      <c r="N30" s="171" t="str">
        <f>IF(OR(PartCMQM[[#This Row],[Format (hide)]]="HEAD",PartCMQM[[#This Row],[Format (hide)]]="LIST"),"BLANK CELL","")</f>
        <v/>
      </c>
      <c r="O30" s="171" t="str">
        <f>IF(OR(PartCMQM[[#This Row],[Format (hide)]]="HEAD",PartCMQM[[#This Row],[Format (hide)]]="LIST"),"BLANK CELL","")</f>
        <v/>
      </c>
      <c r="P30" s="171" t="str">
        <f>IF(OR(PartCMQM[[#This Row],[Format (hide)]]="HEAD",PartCMQM[[#This Row],[Format (hide)]]="LIST"),"BLANK CELL","")</f>
        <v/>
      </c>
      <c r="Q30" s="177" t="str">
        <f>IF(OR(PartCMQM[[#This Row],[Format (hide)]]="HEAD",PartCMQM[[#This Row],[Format (hide)]]="LIST"),"BLANK CELL","")</f>
        <v/>
      </c>
      <c r="R30" s="178"/>
    </row>
    <row r="31" spans="1:18" ht="99" x14ac:dyDescent="0.3">
      <c r="A31" s="175">
        <f t="array" aca="1" ref="A31" ca="1">SUM((TRIM(MID(SUBSTITUTE(C31,".",REPT(" ",256)),(ROW(INDIRECT("1:"&amp;LEN(C31)-LEN(SUBSTITUTE(C31,".",""))+1))-1)*256+1,256)))*(10^((10-ROW(INDIRECT("1:"&amp;LEN(C31)-LEN(SUBSTITUTE(C31,".",""))+1)))*2)))</f>
        <v>5.0309E+18</v>
      </c>
      <c r="B31" s="171" t="s">
        <v>3179</v>
      </c>
      <c r="C31" s="171" t="s">
        <v>2856</v>
      </c>
      <c r="E31" s="171" t="s">
        <v>1910</v>
      </c>
      <c r="F31" s="171" t="s">
        <v>250</v>
      </c>
      <c r="H31" s="171" t="s">
        <v>2508</v>
      </c>
      <c r="I31" s="171" t="str">
        <f t="shared" si="0"/>
        <v/>
      </c>
      <c r="J31" s="227" t="str">
        <f>IF(OR(PartCMQM[[#This Row],[Format (hide)]]="HEAD",PartCMQM[[#This Row],[Format (hide)]]="LIST"),"BLANK CELL","")</f>
        <v/>
      </c>
      <c r="K31" s="227" t="str">
        <f>IF(OR(PartCMQM[[#This Row],[Format (hide)]]="HEAD",PartCMQM[[#This Row],[Format (hide)]]="LIST"),"BLANK CELL","")</f>
        <v/>
      </c>
      <c r="L31" s="227" t="str">
        <f>IF(OR(PartCMQM[[#This Row],[Format (hide)]]="HEAD",PartCMQM[[#This Row],[Format (hide)]]="LIST"),"BLANK CELL","")</f>
        <v/>
      </c>
      <c r="M31" s="171" t="str">
        <f>IF(OR(PartCMQM[[#This Row],[Format (hide)]]="HEAD",PartCMQM[[#This Row],[Format (hide)]]="LIST"),"BLANK CELL","")</f>
        <v/>
      </c>
      <c r="N31" s="171" t="str">
        <f>IF(OR(PartCMQM[[#This Row],[Format (hide)]]="HEAD",PartCMQM[[#This Row],[Format (hide)]]="LIST"),"BLANK CELL","")</f>
        <v/>
      </c>
      <c r="O31" s="171" t="str">
        <f>IF(OR(PartCMQM[[#This Row],[Format (hide)]]="HEAD",PartCMQM[[#This Row],[Format (hide)]]="LIST"),"BLANK CELL","")</f>
        <v/>
      </c>
      <c r="P31" s="171" t="str">
        <f>IF(OR(PartCMQM[[#This Row],[Format (hide)]]="HEAD",PartCMQM[[#This Row],[Format (hide)]]="LIST"),"BLANK CELL","")</f>
        <v/>
      </c>
      <c r="Q31" s="177" t="str">
        <f>IF(OR(PartCMQM[[#This Row],[Format (hide)]]="HEAD",PartCMQM[[#This Row],[Format (hide)]]="LIST"),"BLANK CELL","")</f>
        <v/>
      </c>
      <c r="R31" s="178"/>
    </row>
    <row r="32" spans="1:18" ht="66" x14ac:dyDescent="0.3">
      <c r="A32" s="175">
        <f t="array" aca="1" ref="A32" ca="1">SUM((TRIM(MID(SUBSTITUTE(C32,".",REPT(" ",256)),(ROW(INDIRECT("1:"&amp;LEN(C32)-LEN(SUBSTITUTE(C32,".",""))+1))-1)*256+1,256)))*(10^((10-ROW(INDIRECT("1:"&amp;LEN(C32)-LEN(SUBSTITUTE(C32,".",""))+1)))*2)))</f>
        <v>5.031E+18</v>
      </c>
      <c r="B32" s="171" t="s">
        <v>3179</v>
      </c>
      <c r="C32" s="171" t="s">
        <v>2857</v>
      </c>
      <c r="E32" s="171" t="s">
        <v>1911</v>
      </c>
      <c r="F32" s="171" t="s">
        <v>130</v>
      </c>
      <c r="H32" s="171" t="s">
        <v>2508</v>
      </c>
      <c r="I32" s="171" t="str">
        <f t="shared" si="0"/>
        <v/>
      </c>
      <c r="J32" s="227" t="str">
        <f>IF(OR(PartCMQM[[#This Row],[Format (hide)]]="HEAD",PartCMQM[[#This Row],[Format (hide)]]="LIST"),"BLANK CELL","")</f>
        <v/>
      </c>
      <c r="K32" s="227" t="str">
        <f>IF(OR(PartCMQM[[#This Row],[Format (hide)]]="HEAD",PartCMQM[[#This Row],[Format (hide)]]="LIST"),"BLANK CELL","")</f>
        <v/>
      </c>
      <c r="L32" s="227" t="str">
        <f>IF(OR(PartCMQM[[#This Row],[Format (hide)]]="HEAD",PartCMQM[[#This Row],[Format (hide)]]="LIST"),"BLANK CELL","")</f>
        <v/>
      </c>
      <c r="M32" s="171" t="str">
        <f>IF(OR(PartCMQM[[#This Row],[Format (hide)]]="HEAD",PartCMQM[[#This Row],[Format (hide)]]="LIST"),"BLANK CELL","")</f>
        <v/>
      </c>
      <c r="N32" s="171" t="str">
        <f>IF(OR(PartCMQM[[#This Row],[Format (hide)]]="HEAD",PartCMQM[[#This Row],[Format (hide)]]="LIST"),"BLANK CELL","")</f>
        <v/>
      </c>
      <c r="O32" s="171" t="str">
        <f>IF(OR(PartCMQM[[#This Row],[Format (hide)]]="HEAD",PartCMQM[[#This Row],[Format (hide)]]="LIST"),"BLANK CELL","")</f>
        <v/>
      </c>
      <c r="P32" s="171" t="str">
        <f>IF(OR(PartCMQM[[#This Row],[Format (hide)]]="HEAD",PartCMQM[[#This Row],[Format (hide)]]="LIST"),"BLANK CELL","")</f>
        <v/>
      </c>
      <c r="Q32" s="177" t="str">
        <f>IF(OR(PartCMQM[[#This Row],[Format (hide)]]="HEAD",PartCMQM[[#This Row],[Format (hide)]]="LIST"),"BLANK CELL","")</f>
        <v/>
      </c>
      <c r="R32" s="178"/>
    </row>
    <row r="33" spans="1:18" ht="66" x14ac:dyDescent="0.3">
      <c r="A33" s="175">
        <f t="array" aca="1" ref="A33" ca="1">SUM((TRIM(MID(SUBSTITUTE(C33,".",REPT(" ",256)),(ROW(INDIRECT("1:"&amp;LEN(C33)-LEN(SUBSTITUTE(C33,".",""))+1))-1)*256+1,256)))*(10^((10-ROW(INDIRECT("1:"&amp;LEN(C33)-LEN(SUBSTITUTE(C33,".",""))+1)))*2)))</f>
        <v>5.04E+18</v>
      </c>
      <c r="B33" s="171" t="s">
        <v>3179</v>
      </c>
      <c r="C33" s="171" t="s">
        <v>2858</v>
      </c>
      <c r="E33" s="171" t="s">
        <v>1912</v>
      </c>
      <c r="F33" s="171" t="s">
        <v>1196</v>
      </c>
      <c r="H33" s="171" t="s">
        <v>2508</v>
      </c>
      <c r="I33" s="171" t="str">
        <f t="shared" si="0"/>
        <v/>
      </c>
      <c r="J33" s="227" t="str">
        <f>IF(OR(PartCMQM[[#This Row],[Format (hide)]]="HEAD",PartCMQM[[#This Row],[Format (hide)]]="LIST"),"BLANK CELL","")</f>
        <v/>
      </c>
      <c r="K33" s="227" t="str">
        <f>IF(OR(PartCMQM[[#This Row],[Format (hide)]]="HEAD",PartCMQM[[#This Row],[Format (hide)]]="LIST"),"BLANK CELL","")</f>
        <v/>
      </c>
      <c r="L33" s="227" t="str">
        <f>IF(OR(PartCMQM[[#This Row],[Format (hide)]]="HEAD",PartCMQM[[#This Row],[Format (hide)]]="LIST"),"BLANK CELL","")</f>
        <v/>
      </c>
      <c r="M33" s="171" t="str">
        <f>IF(OR(PartCMQM[[#This Row],[Format (hide)]]="HEAD",PartCMQM[[#This Row],[Format (hide)]]="LIST"),"BLANK CELL","")</f>
        <v/>
      </c>
      <c r="N33" s="171" t="str">
        <f>IF(OR(PartCMQM[[#This Row],[Format (hide)]]="HEAD",PartCMQM[[#This Row],[Format (hide)]]="LIST"),"BLANK CELL","")</f>
        <v/>
      </c>
      <c r="O33" s="171" t="str">
        <f>IF(OR(PartCMQM[[#This Row],[Format (hide)]]="HEAD",PartCMQM[[#This Row],[Format (hide)]]="LIST"),"BLANK CELL","")</f>
        <v/>
      </c>
      <c r="P33" s="171" t="str">
        <f>IF(OR(PartCMQM[[#This Row],[Format (hide)]]="HEAD",PartCMQM[[#This Row],[Format (hide)]]="LIST"),"BLANK CELL","")</f>
        <v/>
      </c>
      <c r="Q33" s="177" t="str">
        <f>IF(OR(PartCMQM[[#This Row],[Format (hide)]]="HEAD",PartCMQM[[#This Row],[Format (hide)]]="LIST"),"BLANK CELL","")</f>
        <v/>
      </c>
      <c r="R33" s="178"/>
    </row>
    <row r="34" spans="1:18" ht="82.5" x14ac:dyDescent="0.3">
      <c r="A34" s="175">
        <f t="array" aca="1" ref="A34" ca="1">SUM((TRIM(MID(SUBSTITUTE(C34,".",REPT(" ",256)),(ROW(INDIRECT("1:"&amp;LEN(C34)-LEN(SUBSTITUTE(C34,".",""))+1))-1)*256+1,256)))*(10^((10-ROW(INDIRECT("1:"&amp;LEN(C34)-LEN(SUBSTITUTE(C34,".",""))+1)))*2)))</f>
        <v>5.05E+18</v>
      </c>
      <c r="B34" s="171" t="s">
        <v>3179</v>
      </c>
      <c r="C34" s="171" t="s">
        <v>2859</v>
      </c>
      <c r="E34" s="171" t="s">
        <v>1913</v>
      </c>
      <c r="F34" s="171" t="s">
        <v>1634</v>
      </c>
      <c r="H34" s="171" t="s">
        <v>2508</v>
      </c>
      <c r="I34" s="171" t="str">
        <f t="shared" si="0"/>
        <v/>
      </c>
      <c r="J34" s="227" t="str">
        <f>IF(OR(PartCMQM[[#This Row],[Format (hide)]]="HEAD",PartCMQM[[#This Row],[Format (hide)]]="LIST"),"BLANK CELL","")</f>
        <v/>
      </c>
      <c r="K34" s="227" t="str">
        <f>IF(OR(PartCMQM[[#This Row],[Format (hide)]]="HEAD",PartCMQM[[#This Row],[Format (hide)]]="LIST"),"BLANK CELL","")</f>
        <v/>
      </c>
      <c r="L34" s="227" t="str">
        <f>IF(OR(PartCMQM[[#This Row],[Format (hide)]]="HEAD",PartCMQM[[#This Row],[Format (hide)]]="LIST"),"BLANK CELL","")</f>
        <v/>
      </c>
      <c r="M34" s="171" t="str">
        <f>IF(OR(PartCMQM[[#This Row],[Format (hide)]]="HEAD",PartCMQM[[#This Row],[Format (hide)]]="LIST"),"BLANK CELL","")</f>
        <v/>
      </c>
      <c r="N34" s="171" t="str">
        <f>IF(OR(PartCMQM[[#This Row],[Format (hide)]]="HEAD",PartCMQM[[#This Row],[Format (hide)]]="LIST"),"BLANK CELL","")</f>
        <v/>
      </c>
      <c r="O34" s="171" t="str">
        <f>IF(OR(PartCMQM[[#This Row],[Format (hide)]]="HEAD",PartCMQM[[#This Row],[Format (hide)]]="LIST"),"BLANK CELL","")</f>
        <v/>
      </c>
      <c r="P34" s="171" t="str">
        <f>IF(OR(PartCMQM[[#This Row],[Format (hide)]]="HEAD",PartCMQM[[#This Row],[Format (hide)]]="LIST"),"BLANK CELL","")</f>
        <v/>
      </c>
      <c r="Q34" s="177" t="str">
        <f>IF(OR(PartCMQM[[#This Row],[Format (hide)]]="HEAD",PartCMQM[[#This Row],[Format (hide)]]="LIST"),"BLANK CELL","")</f>
        <v/>
      </c>
      <c r="R34" s="178"/>
    </row>
    <row r="35" spans="1:18" ht="66" x14ac:dyDescent="0.3">
      <c r="A35" s="175">
        <f t="array" aca="1" ref="A35" ca="1">SUM((TRIM(MID(SUBSTITUTE(C35,".",REPT(" ",256)),(ROW(INDIRECT("1:"&amp;LEN(C35)-LEN(SUBSTITUTE(C35,".",""))+1))-1)*256+1,256)))*(10^((10-ROW(INDIRECT("1:"&amp;LEN(C35)-LEN(SUBSTITUTE(C35,".",""))+1)))*2)))</f>
        <v>5.06E+18</v>
      </c>
      <c r="B35" s="171" t="s">
        <v>3179</v>
      </c>
      <c r="C35" s="171" t="s">
        <v>2860</v>
      </c>
      <c r="E35" s="171" t="s">
        <v>1914</v>
      </c>
      <c r="F35" s="171" t="s">
        <v>1200</v>
      </c>
      <c r="H35" s="171" t="s">
        <v>2508</v>
      </c>
      <c r="I35" s="171" t="str">
        <f t="shared" si="0"/>
        <v/>
      </c>
      <c r="J35" s="227" t="str">
        <f>IF(OR(PartCMQM[[#This Row],[Format (hide)]]="HEAD",PartCMQM[[#This Row],[Format (hide)]]="LIST"),"BLANK CELL","")</f>
        <v/>
      </c>
      <c r="K35" s="227" t="str">
        <f>IF(OR(PartCMQM[[#This Row],[Format (hide)]]="HEAD",PartCMQM[[#This Row],[Format (hide)]]="LIST"),"BLANK CELL","")</f>
        <v/>
      </c>
      <c r="L35" s="227" t="str">
        <f>IF(OR(PartCMQM[[#This Row],[Format (hide)]]="HEAD",PartCMQM[[#This Row],[Format (hide)]]="LIST"),"BLANK CELL","")</f>
        <v/>
      </c>
      <c r="M35" s="171" t="str">
        <f>IF(OR(PartCMQM[[#This Row],[Format (hide)]]="HEAD",PartCMQM[[#This Row],[Format (hide)]]="LIST"),"BLANK CELL","")</f>
        <v/>
      </c>
      <c r="N35" s="171" t="str">
        <f>IF(OR(PartCMQM[[#This Row],[Format (hide)]]="HEAD",PartCMQM[[#This Row],[Format (hide)]]="LIST"),"BLANK CELL","")</f>
        <v/>
      </c>
      <c r="O35" s="171" t="str">
        <f>IF(OR(PartCMQM[[#This Row],[Format (hide)]]="HEAD",PartCMQM[[#This Row],[Format (hide)]]="LIST"),"BLANK CELL","")</f>
        <v/>
      </c>
      <c r="P35" s="171" t="str">
        <f>IF(OR(PartCMQM[[#This Row],[Format (hide)]]="HEAD",PartCMQM[[#This Row],[Format (hide)]]="LIST"),"BLANK CELL","")</f>
        <v/>
      </c>
      <c r="Q35" s="177" t="str">
        <f>IF(OR(PartCMQM[[#This Row],[Format (hide)]]="HEAD",PartCMQM[[#This Row],[Format (hide)]]="LIST"),"BLANK CELL","")</f>
        <v/>
      </c>
      <c r="R35" s="178"/>
    </row>
    <row r="36" spans="1:18" ht="82.5" x14ac:dyDescent="0.3">
      <c r="A36" s="179">
        <f t="array" aca="1" ref="A36" ca="1">SUM((TRIM(MID(SUBSTITUTE(C36,".",REPT(" ",256)),(ROW(INDIRECT("1:"&amp;LEN(C36)-LEN(SUBSTITUTE(C36,".",""))+1))-1)*256+1,256)))*(10^((10-ROW(INDIRECT("1:"&amp;LEN(C36)-LEN(SUBSTITUTE(C36,".",""))+1)))*2)))</f>
        <v>5.07E+18</v>
      </c>
      <c r="B36" s="180" t="s">
        <v>3179</v>
      </c>
      <c r="C36" s="180" t="s">
        <v>2861</v>
      </c>
      <c r="D36" s="180"/>
      <c r="E36" s="180" t="s">
        <v>1915</v>
      </c>
      <c r="F36" s="180" t="s">
        <v>1916</v>
      </c>
      <c r="G36" s="180"/>
      <c r="H36" s="180" t="s">
        <v>2508</v>
      </c>
      <c r="I36" s="180" t="str">
        <f t="shared" si="0"/>
        <v/>
      </c>
      <c r="J36" s="227" t="str">
        <f>IF(OR(PartCMQM[[#This Row],[Format (hide)]]="HEAD",PartCMQM[[#This Row],[Format (hide)]]="LIST"),"BLANK CELL","")</f>
        <v/>
      </c>
      <c r="K36" s="227" t="str">
        <f>IF(OR(PartCMQM[[#This Row],[Format (hide)]]="HEAD",PartCMQM[[#This Row],[Format (hide)]]="LIST"),"BLANK CELL","")</f>
        <v/>
      </c>
      <c r="L36" s="227" t="str">
        <f>IF(OR(PartCMQM[[#This Row],[Format (hide)]]="HEAD",PartCMQM[[#This Row],[Format (hide)]]="LIST"),"BLANK CELL","")</f>
        <v/>
      </c>
      <c r="M36" s="180" t="str">
        <f>IF(OR(PartCMQM[[#This Row],[Format (hide)]]="HEAD",PartCMQM[[#This Row],[Format (hide)]]="LIST"),"BLANK CELL","")</f>
        <v/>
      </c>
      <c r="N36" s="180" t="str">
        <f>IF(OR(PartCMQM[[#This Row],[Format (hide)]]="HEAD",PartCMQM[[#This Row],[Format (hide)]]="LIST"),"BLANK CELL","")</f>
        <v/>
      </c>
      <c r="O36" s="180" t="str">
        <f>IF(OR(PartCMQM[[#This Row],[Format (hide)]]="HEAD",PartCMQM[[#This Row],[Format (hide)]]="LIST"),"BLANK CELL","")</f>
        <v/>
      </c>
      <c r="P36" s="180" t="str">
        <f>IF(OR(PartCMQM[[#This Row],[Format (hide)]]="HEAD",PartCMQM[[#This Row],[Format (hide)]]="LIST"),"BLANK CELL","")</f>
        <v/>
      </c>
      <c r="Q36" s="181" t="str">
        <f>IF(OR(PartCMQM[[#This Row],[Format (hide)]]="HEAD",PartCMQM[[#This Row],[Format (hide)]]="LIST"),"BLANK CELL","")</f>
        <v/>
      </c>
      <c r="R36" s="178"/>
    </row>
    <row r="37" spans="1:18" x14ac:dyDescent="0.3">
      <c r="A37" s="175"/>
      <c r="C37" s="171">
        <f>COUNTA(B3:B36)</f>
        <v>34</v>
      </c>
      <c r="F37" s="171">
        <f>COUNTA(E3:E36)</f>
        <v>34</v>
      </c>
      <c r="G37" s="171">
        <f>COUNTA(F3:F36)</f>
        <v>34</v>
      </c>
      <c r="Q37" s="177"/>
    </row>
    <row r="38" spans="1:18" x14ac:dyDescent="0.3">
      <c r="A38" s="175"/>
      <c r="Q38" s="177"/>
    </row>
    <row r="39" spans="1:18" x14ac:dyDescent="0.3">
      <c r="A39" s="175"/>
      <c r="Q39" s="177"/>
    </row>
    <row r="40" spans="1:18" x14ac:dyDescent="0.3">
      <c r="A40" s="175"/>
      <c r="Q40" s="177"/>
    </row>
    <row r="41" spans="1:18" x14ac:dyDescent="0.3">
      <c r="A41" s="175"/>
      <c r="Q41" s="177"/>
    </row>
    <row r="42" spans="1:18" x14ac:dyDescent="0.3">
      <c r="A42" s="175"/>
      <c r="Q42" s="177"/>
    </row>
    <row r="43" spans="1:18" x14ac:dyDescent="0.3">
      <c r="A43" s="175"/>
      <c r="Q43" s="177"/>
    </row>
    <row r="44" spans="1:18" x14ac:dyDescent="0.3">
      <c r="A44" s="175"/>
      <c r="Q44" s="177"/>
    </row>
    <row r="45" spans="1:18" x14ac:dyDescent="0.3">
      <c r="A45" s="175"/>
      <c r="Q45" s="177"/>
    </row>
    <row r="46" spans="1:18" x14ac:dyDescent="0.3">
      <c r="A46" s="175"/>
      <c r="Q46" s="177"/>
    </row>
    <row r="47" spans="1:18" x14ac:dyDescent="0.3">
      <c r="A47" s="175"/>
      <c r="Q47" s="177"/>
    </row>
    <row r="48" spans="1:18" x14ac:dyDescent="0.3">
      <c r="A48" s="175"/>
      <c r="Q48" s="177"/>
    </row>
    <row r="49" spans="1:17" x14ac:dyDescent="0.3">
      <c r="A49" s="175"/>
      <c r="Q49" s="177"/>
    </row>
    <row r="50" spans="1:17" x14ac:dyDescent="0.3">
      <c r="A50" s="175"/>
      <c r="Q50" s="177"/>
    </row>
    <row r="51" spans="1:17" x14ac:dyDescent="0.3">
      <c r="A51" s="175"/>
      <c r="Q51" s="177"/>
    </row>
    <row r="52" spans="1:17" x14ac:dyDescent="0.3">
      <c r="A52" s="175"/>
      <c r="Q52" s="177"/>
    </row>
    <row r="53" spans="1:17" x14ac:dyDescent="0.3">
      <c r="A53" s="175"/>
      <c r="Q53" s="177"/>
    </row>
    <row r="54" spans="1:17" x14ac:dyDescent="0.3">
      <c r="A54" s="175"/>
      <c r="Q54" s="177"/>
    </row>
    <row r="55" spans="1:17" x14ac:dyDescent="0.3">
      <c r="A55" s="175"/>
      <c r="Q55" s="177"/>
    </row>
    <row r="56" spans="1:17" x14ac:dyDescent="0.3">
      <c r="A56" s="175"/>
      <c r="Q56" s="177"/>
    </row>
    <row r="57" spans="1:17" x14ac:dyDescent="0.3">
      <c r="A57" s="175"/>
      <c r="Q57" s="177"/>
    </row>
    <row r="58" spans="1:17" x14ac:dyDescent="0.3">
      <c r="A58" s="175"/>
      <c r="Q58" s="177"/>
    </row>
    <row r="59" spans="1:17" x14ac:dyDescent="0.3">
      <c r="A59" s="175"/>
      <c r="Q59" s="177"/>
    </row>
    <row r="60" spans="1:17" x14ac:dyDescent="0.3">
      <c r="A60" s="175"/>
      <c r="Q60" s="177"/>
    </row>
    <row r="61" spans="1:17" x14ac:dyDescent="0.3">
      <c r="A61" s="175"/>
      <c r="Q61" s="177"/>
    </row>
    <row r="62" spans="1:17" x14ac:dyDescent="0.3">
      <c r="A62" s="175"/>
      <c r="Q62" s="177"/>
    </row>
    <row r="63" spans="1:17" x14ac:dyDescent="0.3">
      <c r="A63" s="175"/>
      <c r="Q63" s="177"/>
    </row>
    <row r="64" spans="1:17" x14ac:dyDescent="0.3">
      <c r="A64" s="175"/>
      <c r="Q64" s="177"/>
    </row>
    <row r="65" spans="1:17" x14ac:dyDescent="0.3">
      <c r="A65" s="175"/>
      <c r="Q65" s="177"/>
    </row>
    <row r="66" spans="1:17" x14ac:dyDescent="0.3">
      <c r="A66" s="175"/>
      <c r="Q66" s="177"/>
    </row>
    <row r="67" spans="1:17" x14ac:dyDescent="0.3">
      <c r="A67" s="175"/>
      <c r="Q67" s="177"/>
    </row>
    <row r="68" spans="1:17" x14ac:dyDescent="0.3">
      <c r="A68" s="175"/>
      <c r="Q68" s="177"/>
    </row>
    <row r="69" spans="1:17" x14ac:dyDescent="0.3">
      <c r="A69" s="175"/>
      <c r="Q69" s="177"/>
    </row>
    <row r="70" spans="1:17" x14ac:dyDescent="0.3">
      <c r="A70" s="175"/>
      <c r="Q70" s="177"/>
    </row>
    <row r="71" spans="1:17" x14ac:dyDescent="0.3">
      <c r="A71" s="175"/>
      <c r="Q71" s="177"/>
    </row>
    <row r="72" spans="1:17" x14ac:dyDescent="0.3">
      <c r="A72" s="175"/>
      <c r="Q72" s="177"/>
    </row>
    <row r="73" spans="1:17" x14ac:dyDescent="0.3">
      <c r="A73" s="175"/>
      <c r="Q73" s="177"/>
    </row>
    <row r="74" spans="1:17" x14ac:dyDescent="0.3">
      <c r="A74" s="175"/>
      <c r="Q74" s="177"/>
    </row>
    <row r="75" spans="1:17" x14ac:dyDescent="0.3">
      <c r="A75" s="175"/>
      <c r="Q75" s="177"/>
    </row>
    <row r="76" spans="1:17" x14ac:dyDescent="0.3">
      <c r="A76" s="175"/>
      <c r="Q76" s="177"/>
    </row>
    <row r="77" spans="1:17" x14ac:dyDescent="0.3">
      <c r="A77" s="175"/>
      <c r="Q77" s="177"/>
    </row>
    <row r="78" spans="1:17" x14ac:dyDescent="0.3">
      <c r="A78" s="175"/>
      <c r="Q78" s="177"/>
    </row>
    <row r="79" spans="1:17" x14ac:dyDescent="0.3">
      <c r="A79" s="175"/>
      <c r="Q79" s="177"/>
    </row>
    <row r="80" spans="1:17" x14ac:dyDescent="0.3">
      <c r="A80" s="175"/>
      <c r="Q80" s="177"/>
    </row>
    <row r="81" spans="1:17" x14ac:dyDescent="0.3">
      <c r="A81" s="175"/>
      <c r="Q81" s="177"/>
    </row>
    <row r="82" spans="1:17" x14ac:dyDescent="0.3">
      <c r="A82" s="175"/>
      <c r="Q82" s="177"/>
    </row>
    <row r="83" spans="1:17" x14ac:dyDescent="0.3">
      <c r="A83" s="175"/>
      <c r="Q83" s="177"/>
    </row>
    <row r="84" spans="1:17" x14ac:dyDescent="0.3">
      <c r="A84" s="175"/>
      <c r="Q84" s="177"/>
    </row>
    <row r="85" spans="1:17" x14ac:dyDescent="0.3">
      <c r="A85" s="175"/>
      <c r="Q85" s="177"/>
    </row>
    <row r="86" spans="1:17" x14ac:dyDescent="0.3">
      <c r="A86" s="175"/>
      <c r="Q86" s="177"/>
    </row>
    <row r="87" spans="1:17" x14ac:dyDescent="0.3">
      <c r="A87" s="175"/>
      <c r="Q87" s="177"/>
    </row>
    <row r="88" spans="1:17" x14ac:dyDescent="0.3">
      <c r="A88" s="175"/>
      <c r="Q88" s="177"/>
    </row>
    <row r="89" spans="1:17" x14ac:dyDescent="0.3">
      <c r="A89" s="175"/>
      <c r="Q89" s="177"/>
    </row>
    <row r="90" spans="1:17" x14ac:dyDescent="0.3">
      <c r="A90" s="175"/>
      <c r="Q90" s="177"/>
    </row>
    <row r="91" spans="1:17" x14ac:dyDescent="0.3">
      <c r="A91" s="175"/>
      <c r="Q91" s="177"/>
    </row>
    <row r="92" spans="1:17" x14ac:dyDescent="0.3">
      <c r="A92" s="175"/>
      <c r="Q92" s="177"/>
    </row>
    <row r="93" spans="1:17" x14ac:dyDescent="0.3">
      <c r="A93" s="175"/>
      <c r="Q93" s="177"/>
    </row>
    <row r="94" spans="1:17" x14ac:dyDescent="0.3">
      <c r="A94" s="175"/>
      <c r="Q94" s="177"/>
    </row>
    <row r="95" spans="1:17" x14ac:dyDescent="0.3">
      <c r="A95" s="175"/>
      <c r="Q95" s="177"/>
    </row>
    <row r="96" spans="1:17" x14ac:dyDescent="0.3">
      <c r="A96" s="175"/>
      <c r="Q96" s="177"/>
    </row>
    <row r="97" spans="1:17" x14ac:dyDescent="0.3">
      <c r="A97" s="175"/>
      <c r="Q97" s="177"/>
    </row>
    <row r="98" spans="1:17" x14ac:dyDescent="0.3">
      <c r="A98" s="175"/>
      <c r="Q98" s="177"/>
    </row>
    <row r="99" spans="1:17" x14ac:dyDescent="0.3">
      <c r="A99" s="175"/>
      <c r="Q99" s="177"/>
    </row>
    <row r="100" spans="1:17" x14ac:dyDescent="0.3">
      <c r="A100" s="175"/>
      <c r="Q100" s="177"/>
    </row>
    <row r="101" spans="1:17" x14ac:dyDescent="0.3">
      <c r="A101" s="175"/>
      <c r="Q101" s="177"/>
    </row>
    <row r="102" spans="1:17" x14ac:dyDescent="0.3">
      <c r="A102" s="175"/>
      <c r="Q102" s="177"/>
    </row>
    <row r="103" spans="1:17" x14ac:dyDescent="0.3">
      <c r="A103" s="175"/>
      <c r="Q103" s="177"/>
    </row>
    <row r="104" spans="1:17" x14ac:dyDescent="0.3">
      <c r="A104" s="175"/>
      <c r="Q104" s="177"/>
    </row>
    <row r="105" spans="1:17" x14ac:dyDescent="0.3">
      <c r="A105" s="175"/>
      <c r="Q105" s="177"/>
    </row>
    <row r="106" spans="1:17" x14ac:dyDescent="0.3">
      <c r="A106" s="175"/>
      <c r="Q106" s="177"/>
    </row>
    <row r="107" spans="1:17" x14ac:dyDescent="0.3">
      <c r="A107" s="175"/>
      <c r="Q107" s="177"/>
    </row>
    <row r="108" spans="1:17" x14ac:dyDescent="0.3">
      <c r="A108" s="175"/>
      <c r="Q108" s="177"/>
    </row>
    <row r="109" spans="1:17" x14ac:dyDescent="0.3">
      <c r="A109" s="175"/>
      <c r="Q109" s="177"/>
    </row>
    <row r="110" spans="1:17" x14ac:dyDescent="0.3">
      <c r="A110" s="175"/>
      <c r="Q110" s="177"/>
    </row>
    <row r="111" spans="1:17" x14ac:dyDescent="0.3">
      <c r="A111" s="175"/>
      <c r="Q111" s="177"/>
    </row>
    <row r="112" spans="1:17" x14ac:dyDescent="0.3">
      <c r="A112" s="175"/>
      <c r="Q112" s="177"/>
    </row>
    <row r="113" spans="1:17" x14ac:dyDescent="0.3">
      <c r="A113" s="175"/>
      <c r="Q113" s="177"/>
    </row>
    <row r="114" spans="1:17" x14ac:dyDescent="0.3">
      <c r="A114" s="175"/>
      <c r="Q114" s="177"/>
    </row>
    <row r="115" spans="1:17" x14ac:dyDescent="0.3">
      <c r="A115" s="175"/>
      <c r="Q115" s="177"/>
    </row>
    <row r="116" spans="1:17" x14ac:dyDescent="0.3">
      <c r="A116" s="175"/>
      <c r="Q116" s="177"/>
    </row>
    <row r="117" spans="1:17" x14ac:dyDescent="0.3">
      <c r="A117" s="175"/>
      <c r="Q117" s="177"/>
    </row>
    <row r="118" spans="1:17" x14ac:dyDescent="0.3">
      <c r="A118" s="175"/>
      <c r="Q118" s="177"/>
    </row>
    <row r="119" spans="1:17" x14ac:dyDescent="0.3">
      <c r="A119" s="175"/>
      <c r="Q119" s="177"/>
    </row>
    <row r="120" spans="1:17" x14ac:dyDescent="0.3">
      <c r="A120" s="175"/>
      <c r="Q120" s="177"/>
    </row>
    <row r="121" spans="1:17" x14ac:dyDescent="0.3">
      <c r="A121" s="175"/>
      <c r="Q121" s="177"/>
    </row>
    <row r="122" spans="1:17" x14ac:dyDescent="0.3">
      <c r="A122" s="175"/>
      <c r="Q122" s="177"/>
    </row>
    <row r="123" spans="1:17" x14ac:dyDescent="0.3">
      <c r="A123" s="175"/>
      <c r="Q123" s="177"/>
    </row>
    <row r="124" spans="1:17" x14ac:dyDescent="0.3">
      <c r="A124" s="175"/>
      <c r="Q124" s="177"/>
    </row>
    <row r="125" spans="1:17" x14ac:dyDescent="0.3">
      <c r="A125" s="175"/>
      <c r="Q125" s="177"/>
    </row>
    <row r="126" spans="1:17" x14ac:dyDescent="0.3">
      <c r="A126" s="175"/>
      <c r="Q126" s="177"/>
    </row>
    <row r="127" spans="1:17" x14ac:dyDescent="0.3">
      <c r="A127" s="175"/>
      <c r="Q127" s="177"/>
    </row>
    <row r="128" spans="1:17" x14ac:dyDescent="0.3">
      <c r="A128" s="175"/>
      <c r="Q128" s="177"/>
    </row>
    <row r="129" spans="1:17" x14ac:dyDescent="0.3">
      <c r="A129" s="179"/>
      <c r="B129" s="180"/>
      <c r="C129" s="180"/>
      <c r="D129" s="180"/>
      <c r="E129" s="180"/>
      <c r="F129" s="180"/>
      <c r="G129" s="180"/>
      <c r="H129" s="180"/>
      <c r="I129" s="180"/>
      <c r="J129" s="180"/>
      <c r="K129" s="180"/>
      <c r="L129" s="180"/>
      <c r="M129" s="180"/>
      <c r="N129" s="180"/>
      <c r="O129" s="180"/>
      <c r="P129" s="180"/>
      <c r="Q129" s="181"/>
    </row>
  </sheetData>
  <sheetProtection autoFilter="0" pivotTables="0"/>
  <protectedRanges>
    <protectedRange sqref="M37:S1048576 L1:Q1 K2:Q36" name="Postinspection"/>
    <protectedRange algorithmName="SHA-512" hashValue="Tf/S4eNg2tBwQ6czPKccUtQgYPqSJlX5TyXnRPf5F1r09t3q38JeAUTWP1BEPe2KS6x5p/EVYuWwtrPIMWDkRg==" saltValue="WMoGoikP/cC61nXItKKiWg==" spinCount="100000" sqref="H1:H2 L37:L1048576 H4 H6:H36 J1:J1048576" name="Applicants"/>
    <protectedRange sqref="G1:G36 I1:I1048576 K37:K1048576 H3 H5" name="Inspectors"/>
    <protectedRange sqref="K1" name="Postinspection_1"/>
  </protectedRanges>
  <conditionalFormatting sqref="A3:Q3 A4:I36 M4:Q36 J5:L5">
    <cfRule type="containsText" dxfId="355" priority="1" operator="containsText" text="BLANK CELL">
      <formula>NOT(ISERROR(SEARCH("BLANK CELL",A3)))</formula>
    </cfRule>
    <cfRule type="containsText" dxfId="354" priority="2" operator="containsText" text="Partially compliant">
      <formula>NOT(ISERROR(SEARCH("Partially compliant",A3)))</formula>
    </cfRule>
    <cfRule type="containsText" dxfId="353" priority="3" operator="containsText" text="Not applicable">
      <formula>NOT(ISERROR(SEARCH("Not applicable",A3)))</formula>
    </cfRule>
    <cfRule type="containsText" dxfId="352" priority="4" operator="containsText" text="Non-compliant">
      <formula>NOT(ISERROR(SEARCH("Non-compliant",A3)))</formula>
    </cfRule>
    <cfRule type="containsText" dxfId="351" priority="5" operator="containsText" text="Compliant">
      <formula>NOT(ISERROR(SEARCH("Compliant",A3)))</formula>
    </cfRule>
  </conditionalFormatting>
  <dataValidations count="3">
    <dataValidation allowBlank="1" showInputMessage="1" showErrorMessage="1" sqref="I2" xr:uid="{00000000-0002-0000-0A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A00-000001000000}">
      <formula1>"Yes,No"</formula1>
    </dataValidation>
    <dataValidation type="list" allowBlank="1" showInputMessage="1" showErrorMessage="1" sqref="G3:G36 I3:I36 H3 H5" xr:uid="{00000000-0002-0000-0A00-000002000000}">
      <formula1>"Compliant,Partially compliant,Non-compliant,Not applicable"</formula1>
    </dataValidation>
  </dataValidations>
  <hyperlinks>
    <hyperlink ref="K1" location="Definitions!Área_de_impresión" display="Definitions" xr:uid="{00000000-0004-0000-0A00-000000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tabColor theme="6" tint="0.59999389629810485"/>
  </sheetPr>
  <dimension ref="A1:R194"/>
  <sheetViews>
    <sheetView showGridLines="0" topLeftCell="E1" zoomScaleNormal="100" workbookViewId="0">
      <pane xSplit="1" ySplit="2" topLeftCell="F153" activePane="bottomRight" state="frozen"/>
      <selection activeCell="E1" sqref="E1"/>
      <selection pane="topRight" activeCell="F1" sqref="F1"/>
      <selection pane="bottomLeft" activeCell="E3" sqref="E3"/>
      <selection pane="bottomRight" activeCell="J200" sqref="J200"/>
    </sheetView>
  </sheetViews>
  <sheetFormatPr baseColWidth="10" defaultColWidth="11" defaultRowHeight="16.5" x14ac:dyDescent="0.3"/>
  <cols>
    <col min="1" max="1" width="25.25" style="124" hidden="1" customWidth="1"/>
    <col min="2" max="2" width="11" style="124" hidden="1" customWidth="1"/>
    <col min="3" max="4" width="9.875" style="124" hidden="1" customWidth="1"/>
    <col min="5" max="5" width="11" style="124" customWidth="1"/>
    <col min="6" max="6" width="30.75" style="124" customWidth="1"/>
    <col min="7" max="10" width="20.75" style="124" customWidth="1"/>
    <col min="11" max="19" width="15.625" style="124" customWidth="1"/>
    <col min="20" max="16384" width="11" style="124"/>
  </cols>
  <sheetData>
    <row r="1" spans="1:18" ht="28.5" x14ac:dyDescent="0.3">
      <c r="E1" s="125" t="s">
        <v>683</v>
      </c>
      <c r="H1" s="126" t="s">
        <v>674</v>
      </c>
      <c r="K1" s="127" t="s">
        <v>581</v>
      </c>
    </row>
    <row r="2" spans="1:18" s="206" customFormat="1" ht="90" x14ac:dyDescent="0.3">
      <c r="A2" s="207" t="s">
        <v>3463</v>
      </c>
      <c r="B2" s="193" t="s">
        <v>3464</v>
      </c>
      <c r="C2" s="193" t="s">
        <v>3465</v>
      </c>
      <c r="D2" s="193" t="s">
        <v>2506</v>
      </c>
      <c r="E2" s="193" t="s">
        <v>1405</v>
      </c>
      <c r="F2" s="193" t="s">
        <v>3480</v>
      </c>
      <c r="G2" s="193" t="s">
        <v>672</v>
      </c>
      <c r="H2" s="193" t="s">
        <v>673</v>
      </c>
      <c r="I2" s="193" t="s">
        <v>552</v>
      </c>
      <c r="J2" s="194" t="s">
        <v>3577</v>
      </c>
      <c r="K2" s="193" t="s">
        <v>553</v>
      </c>
      <c r="L2" s="193" t="s">
        <v>666</v>
      </c>
      <c r="M2" s="193" t="s">
        <v>667</v>
      </c>
      <c r="N2" s="193" t="s">
        <v>668</v>
      </c>
      <c r="O2" s="193" t="s">
        <v>669</v>
      </c>
      <c r="P2" s="193" t="s">
        <v>670</v>
      </c>
      <c r="Q2" s="205" t="s">
        <v>671</v>
      </c>
      <c r="R2" s="208"/>
    </row>
    <row r="3" spans="1:18" x14ac:dyDescent="0.3">
      <c r="A3" s="182">
        <f t="array" aca="1" ref="A3" ca="1">SUM((TRIM(MID(SUBSTITUTE(C3,".",REPT(" ",256)),(ROW(INDIRECT("1:"&amp;LEN(C3)-LEN(SUBSTITUTE(C3,".",""))+1))-1)*256+1,256)))*(10^((10-ROW(INDIRECT("1:"&amp;LEN(C3)-LEN(SUBSTITUTE(C3,".",""))+1)))*2)))</f>
        <v>1E+18</v>
      </c>
      <c r="B3" s="124" t="s">
        <v>3242</v>
      </c>
      <c r="C3" s="124">
        <v>1</v>
      </c>
      <c r="D3" s="124" t="s">
        <v>1406</v>
      </c>
      <c r="E3" s="129" t="s">
        <v>1408</v>
      </c>
      <c r="F3" s="129" t="s">
        <v>0</v>
      </c>
      <c r="G3" s="124" t="str">
        <f>IF(OR(PartC[[#This Row],[Format (hide)]]="HEAD",PartC[[#This Row],[Format (hide)]]="LIST"),"BLANK CELL","")</f>
        <v>BLANK CELL</v>
      </c>
      <c r="H3" s="124" t="str">
        <f>IF(OR(PartC[[#This Row],[Format (hide)]]="HEAD",PartC[[#This Row],[Format (hide)]]="LIST"),"BLANK CELL","")</f>
        <v>BLANK CELL</v>
      </c>
      <c r="I3" s="124" t="str">
        <f>IF(OR(PartC[[#This Row],[Format (hide)]]="HEAD",PartC[[#This Row],[Format (hide)]]="LIST"),"BLANK CELL","")</f>
        <v>BLANK CELL</v>
      </c>
      <c r="J3" s="124" t="str">
        <f>IF(OR(PartC[[#This Row],[Format (hide)]]="HEAD",PartC[[#This Row],[Format (hide)]]="LIST"),"BLANK CELL","")</f>
        <v>BLANK CELL</v>
      </c>
      <c r="K3" s="124" t="str">
        <f>IF(OR(PartC[[#This Row],[Format (hide)]]="HEAD",PartC[[#This Row],[Format (hide)]]="LIST"),"BLANK CELL","")</f>
        <v>BLANK CELL</v>
      </c>
      <c r="L3" s="124" t="str">
        <f>IF(OR(PartC[[#This Row],[Format (hide)]]="HEAD",PartC[[#This Row],[Format (hide)]]="LIST"),"BLANK CELL","")</f>
        <v>BLANK CELL</v>
      </c>
      <c r="M3" s="124" t="str">
        <f>IF(OR(PartC[[#This Row],[Format (hide)]]="HEAD",PartC[[#This Row],[Format (hide)]]="LIST"),"BLANK CELL","")</f>
        <v>BLANK CELL</v>
      </c>
      <c r="N3" s="124" t="str">
        <f>IF(OR(PartC[[#This Row],[Format (hide)]]="HEAD",PartC[[#This Row],[Format (hide)]]="LIST"),"BLANK CELL","")</f>
        <v>BLANK CELL</v>
      </c>
      <c r="O3" s="124" t="str">
        <f>IF(OR(PartC[[#This Row],[Format (hide)]]="HEAD",PartC[[#This Row],[Format (hide)]]="LIST"),"BLANK CELL","")</f>
        <v>BLANK CELL</v>
      </c>
      <c r="P3" s="124" t="str">
        <f>IF(OR(PartC[[#This Row],[Format (hide)]]="HEAD",PartC[[#This Row],[Format (hide)]]="LIST"),"BLANK CELL","")</f>
        <v>BLANK CELL</v>
      </c>
      <c r="Q3" s="130" t="str">
        <f>IF(OR(PartC[[#This Row],[Format (hide)]]="HEAD",PartC[[#This Row],[Format (hide)]]="LIST"),"BLANK CELL","")</f>
        <v>BLANK CELL</v>
      </c>
      <c r="R3" s="182"/>
    </row>
    <row r="4" spans="1:18" ht="115.5" x14ac:dyDescent="0.3">
      <c r="A4" s="182">
        <f t="array" aca="1" ref="A4" ca="1">SUM((TRIM(MID(SUBSTITUTE(C4,".",REPT(" ",256)),(ROW(INDIRECT("1:"&amp;LEN(C4)-LEN(SUBSTITUTE(C4,".",""))+1))-1)*256+1,256)))*(10^((10-ROW(INDIRECT("1:"&amp;LEN(C4)-LEN(SUBSTITUTE(C4,".",""))+1)))*2)))</f>
        <v>1.01E+18</v>
      </c>
      <c r="B4" s="124" t="s">
        <v>3242</v>
      </c>
      <c r="C4" s="124" t="s">
        <v>2862</v>
      </c>
      <c r="E4" s="124" t="s">
        <v>1409</v>
      </c>
      <c r="F4" s="124" t="s">
        <v>1410</v>
      </c>
      <c r="H4" s="124" t="s">
        <v>2508</v>
      </c>
      <c r="I4" s="124" t="str">
        <f t="shared" ref="I4:I9" si="0">IF($I$1="Yes","Compliant","")</f>
        <v/>
      </c>
      <c r="J4" s="227" t="str">
        <f>IF(OR(PartC[[#This Row],[Format (hide)]]="HEAD",PartC[[#This Row],[Format (hide)]]="LIST"),"BLANK CELL","")</f>
        <v/>
      </c>
      <c r="K4" s="227" t="str">
        <f>IF(OR(PartC[[#This Row],[Format (hide)]]="HEAD",PartC[[#This Row],[Format (hide)]]="LIST"),"BLANK CELL","")</f>
        <v/>
      </c>
      <c r="L4" s="227" t="str">
        <f>IF(OR(PartC[[#This Row],[Format (hide)]]="HEAD",PartC[[#This Row],[Format (hide)]]="LIST"),"BLANK CELL","")</f>
        <v/>
      </c>
      <c r="M4" s="124" t="str">
        <f>IF(OR(PartC[[#This Row],[Format (hide)]]="HEAD",PartC[[#This Row],[Format (hide)]]="LIST"),"BLANK CELL","")</f>
        <v/>
      </c>
      <c r="N4" s="124" t="str">
        <f>IF(OR(PartC[[#This Row],[Format (hide)]]="HEAD",PartC[[#This Row],[Format (hide)]]="LIST"),"BLANK CELL","")</f>
        <v/>
      </c>
      <c r="O4" s="124" t="str">
        <f>IF(OR(PartC[[#This Row],[Format (hide)]]="HEAD",PartC[[#This Row],[Format (hide)]]="LIST"),"BLANK CELL","")</f>
        <v/>
      </c>
      <c r="P4" s="124" t="str">
        <f>IF(OR(PartC[[#This Row],[Format (hide)]]="HEAD",PartC[[#This Row],[Format (hide)]]="LIST"),"BLANK CELL","")</f>
        <v/>
      </c>
      <c r="Q4" s="130" t="str">
        <f>IF(OR(PartC[[#This Row],[Format (hide)]]="HEAD",PartC[[#This Row],[Format (hide)]]="LIST"),"BLANK CELL","")</f>
        <v/>
      </c>
      <c r="R4" s="182"/>
    </row>
    <row r="5" spans="1:18" ht="99" x14ac:dyDescent="0.3">
      <c r="A5" s="182">
        <f t="array" aca="1" ref="A5" ca="1">SUM((TRIM(MID(SUBSTITUTE(C5,".",REPT(" ",256)),(ROW(INDIRECT("1:"&amp;LEN(C5)-LEN(SUBSTITUTE(C5,".",""))+1))-1)*256+1,256)))*(10^((10-ROW(INDIRECT("1:"&amp;LEN(C5)-LEN(SUBSTITUTE(C5,".",""))+1)))*2)))</f>
        <v>1.02E+18</v>
      </c>
      <c r="B5" s="124" t="s">
        <v>3242</v>
      </c>
      <c r="C5" s="124" t="s">
        <v>2864</v>
      </c>
      <c r="E5" s="124" t="s">
        <v>1411</v>
      </c>
      <c r="F5" s="124" t="s">
        <v>302</v>
      </c>
      <c r="H5" s="124" t="s">
        <v>2508</v>
      </c>
      <c r="I5" s="124" t="str">
        <f t="shared" si="0"/>
        <v/>
      </c>
      <c r="J5" s="227" t="str">
        <f>IF(OR(PartC[[#This Row],[Format (hide)]]="HEAD",PartC[[#This Row],[Format (hide)]]="LIST"),"BLANK CELL","")</f>
        <v/>
      </c>
      <c r="K5" s="227" t="str">
        <f>IF(OR(PartC[[#This Row],[Format (hide)]]="HEAD",PartC[[#This Row],[Format (hide)]]="LIST"),"BLANK CELL","")</f>
        <v/>
      </c>
      <c r="L5" s="227" t="str">
        <f>IF(OR(PartC[[#This Row],[Format (hide)]]="HEAD",PartC[[#This Row],[Format (hide)]]="LIST"),"BLANK CELL","")</f>
        <v/>
      </c>
      <c r="M5" s="124" t="str">
        <f>IF(OR(PartC[[#This Row],[Format (hide)]]="HEAD",PartC[[#This Row],[Format (hide)]]="LIST"),"BLANK CELL","")</f>
        <v/>
      </c>
      <c r="N5" s="124" t="str">
        <f>IF(OR(PartC[[#This Row],[Format (hide)]]="HEAD",PartC[[#This Row],[Format (hide)]]="LIST"),"BLANK CELL","")</f>
        <v/>
      </c>
      <c r="O5" s="124" t="str">
        <f>IF(OR(PartC[[#This Row],[Format (hide)]]="HEAD",PartC[[#This Row],[Format (hide)]]="LIST"),"BLANK CELL","")</f>
        <v/>
      </c>
      <c r="P5" s="124" t="str">
        <f>IF(OR(PartC[[#This Row],[Format (hide)]]="HEAD",PartC[[#This Row],[Format (hide)]]="LIST"),"BLANK CELL","")</f>
        <v/>
      </c>
      <c r="Q5" s="130" t="str">
        <f>IF(OR(PartC[[#This Row],[Format (hide)]]="HEAD",PartC[[#This Row],[Format (hide)]]="LIST"),"BLANK CELL","")</f>
        <v/>
      </c>
      <c r="R5" s="182"/>
    </row>
    <row r="6" spans="1:18" ht="66" x14ac:dyDescent="0.3">
      <c r="A6" s="182">
        <f t="array" aca="1" ref="A6" ca="1">SUM((TRIM(MID(SUBSTITUTE(C6,".",REPT(" ",256)),(ROW(INDIRECT("1:"&amp;LEN(C6)-LEN(SUBSTITUTE(C6,".",""))+1))-1)*256+1,256)))*(10^((10-ROW(INDIRECT("1:"&amp;LEN(C6)-LEN(SUBSTITUTE(C6,".",""))+1)))*2)))</f>
        <v>1.03E+18</v>
      </c>
      <c r="B6" s="124" t="s">
        <v>3242</v>
      </c>
      <c r="C6" s="124" t="s">
        <v>2872</v>
      </c>
      <c r="E6" s="124" t="s">
        <v>1412</v>
      </c>
      <c r="F6" s="124" t="s">
        <v>303</v>
      </c>
      <c r="H6" s="124" t="s">
        <v>2508</v>
      </c>
      <c r="I6" s="124" t="str">
        <f t="shared" si="0"/>
        <v/>
      </c>
      <c r="J6" s="227" t="str">
        <f>IF(OR(PartC[[#This Row],[Format (hide)]]="HEAD",PartC[[#This Row],[Format (hide)]]="LIST"),"BLANK CELL","")</f>
        <v/>
      </c>
      <c r="K6" s="227" t="str">
        <f>IF(OR(PartC[[#This Row],[Format (hide)]]="HEAD",PartC[[#This Row],[Format (hide)]]="LIST"),"BLANK CELL","")</f>
        <v/>
      </c>
      <c r="L6" s="227" t="str">
        <f>IF(OR(PartC[[#This Row],[Format (hide)]]="HEAD",PartC[[#This Row],[Format (hide)]]="LIST"),"BLANK CELL","")</f>
        <v/>
      </c>
      <c r="M6" s="124" t="str">
        <f>IF(OR(PartC[[#This Row],[Format (hide)]]="HEAD",PartC[[#This Row],[Format (hide)]]="LIST"),"BLANK CELL","")</f>
        <v/>
      </c>
      <c r="N6" s="124" t="str">
        <f>IF(OR(PartC[[#This Row],[Format (hide)]]="HEAD",PartC[[#This Row],[Format (hide)]]="LIST"),"BLANK CELL","")</f>
        <v/>
      </c>
      <c r="O6" s="124" t="str">
        <f>IF(OR(PartC[[#This Row],[Format (hide)]]="HEAD",PartC[[#This Row],[Format (hide)]]="LIST"),"BLANK CELL","")</f>
        <v/>
      </c>
      <c r="P6" s="124" t="str">
        <f>IF(OR(PartC[[#This Row],[Format (hide)]]="HEAD",PartC[[#This Row],[Format (hide)]]="LIST"),"BLANK CELL","")</f>
        <v/>
      </c>
      <c r="Q6" s="130" t="str">
        <f>IF(OR(PartC[[#This Row],[Format (hide)]]="HEAD",PartC[[#This Row],[Format (hide)]]="LIST"),"BLANK CELL","")</f>
        <v/>
      </c>
      <c r="R6" s="182"/>
    </row>
    <row r="7" spans="1:18" ht="99" x14ac:dyDescent="0.3">
      <c r="A7" s="182">
        <f t="array" aca="1" ref="A7" ca="1">SUM((TRIM(MID(SUBSTITUTE(C7,".",REPT(" ",256)),(ROW(INDIRECT("1:"&amp;LEN(C7)-LEN(SUBSTITUTE(C7,".",""))+1))-1)*256+1,256)))*(10^((10-ROW(INDIRECT("1:"&amp;LEN(C7)-LEN(SUBSTITUTE(C7,".",""))+1)))*2)))</f>
        <v>1.0301E+18</v>
      </c>
      <c r="B7" s="124" t="s">
        <v>3242</v>
      </c>
      <c r="C7" s="124" t="s">
        <v>2873</v>
      </c>
      <c r="E7" s="124" t="s">
        <v>1413</v>
      </c>
      <c r="F7" s="124" t="s">
        <v>304</v>
      </c>
      <c r="H7" s="124" t="s">
        <v>2508</v>
      </c>
      <c r="I7" s="124" t="str">
        <f t="shared" si="0"/>
        <v/>
      </c>
      <c r="J7" s="227" t="str">
        <f>IF(OR(PartC[[#This Row],[Format (hide)]]="HEAD",PartC[[#This Row],[Format (hide)]]="LIST"),"BLANK CELL","")</f>
        <v/>
      </c>
      <c r="K7" s="227" t="str">
        <f>IF(OR(PartC[[#This Row],[Format (hide)]]="HEAD",PartC[[#This Row],[Format (hide)]]="LIST"),"BLANK CELL","")</f>
        <v/>
      </c>
      <c r="L7" s="227" t="str">
        <f>IF(OR(PartC[[#This Row],[Format (hide)]]="HEAD",PartC[[#This Row],[Format (hide)]]="LIST"),"BLANK CELL","")</f>
        <v/>
      </c>
      <c r="M7" s="124" t="str">
        <f>IF(OR(PartC[[#This Row],[Format (hide)]]="HEAD",PartC[[#This Row],[Format (hide)]]="LIST"),"BLANK CELL","")</f>
        <v/>
      </c>
      <c r="N7" s="124" t="str">
        <f>IF(OR(PartC[[#This Row],[Format (hide)]]="HEAD",PartC[[#This Row],[Format (hide)]]="LIST"),"BLANK CELL","")</f>
        <v/>
      </c>
      <c r="O7" s="124" t="str">
        <f>IF(OR(PartC[[#This Row],[Format (hide)]]="HEAD",PartC[[#This Row],[Format (hide)]]="LIST"),"BLANK CELL","")</f>
        <v/>
      </c>
      <c r="P7" s="124" t="str">
        <f>IF(OR(PartC[[#This Row],[Format (hide)]]="HEAD",PartC[[#This Row],[Format (hide)]]="LIST"),"BLANK CELL","")</f>
        <v/>
      </c>
      <c r="Q7" s="130" t="str">
        <f>IF(OR(PartC[[#This Row],[Format (hide)]]="HEAD",PartC[[#This Row],[Format (hide)]]="LIST"),"BLANK CELL","")</f>
        <v/>
      </c>
      <c r="R7" s="182"/>
    </row>
    <row r="8" spans="1:18" ht="214.5" x14ac:dyDescent="0.3">
      <c r="A8" s="182">
        <f t="array" aca="1" ref="A8" ca="1">SUM((TRIM(MID(SUBSTITUTE(C8,".",REPT(" ",256)),(ROW(INDIRECT("1:"&amp;LEN(C8)-LEN(SUBSTITUTE(C8,".",""))+1))-1)*256+1,256)))*(10^((10-ROW(INDIRECT("1:"&amp;LEN(C8)-LEN(SUBSTITUTE(C8,".",""))+1)))*2)))</f>
        <v>1.04E+18</v>
      </c>
      <c r="B8" s="124" t="s">
        <v>3242</v>
      </c>
      <c r="C8" s="124" t="s">
        <v>2874</v>
      </c>
      <c r="E8" s="124" t="s">
        <v>1414</v>
      </c>
      <c r="F8" s="124" t="s">
        <v>1415</v>
      </c>
      <c r="H8" s="124" t="s">
        <v>2508</v>
      </c>
      <c r="I8" s="124" t="str">
        <f t="shared" si="0"/>
        <v/>
      </c>
      <c r="J8" s="227" t="str">
        <f>IF(OR(PartC[[#This Row],[Format (hide)]]="HEAD",PartC[[#This Row],[Format (hide)]]="LIST"),"BLANK CELL","")</f>
        <v/>
      </c>
      <c r="K8" s="227" t="str">
        <f>IF(OR(PartC[[#This Row],[Format (hide)]]="HEAD",PartC[[#This Row],[Format (hide)]]="LIST"),"BLANK CELL","")</f>
        <v/>
      </c>
      <c r="L8" s="227" t="str">
        <f>IF(OR(PartC[[#This Row],[Format (hide)]]="HEAD",PartC[[#This Row],[Format (hide)]]="LIST"),"BLANK CELL","")</f>
        <v/>
      </c>
      <c r="M8" s="124" t="str">
        <f>IF(OR(PartC[[#This Row],[Format (hide)]]="HEAD",PartC[[#This Row],[Format (hide)]]="LIST"),"BLANK CELL","")</f>
        <v/>
      </c>
      <c r="N8" s="124" t="str">
        <f>IF(OR(PartC[[#This Row],[Format (hide)]]="HEAD",PartC[[#This Row],[Format (hide)]]="LIST"),"BLANK CELL","")</f>
        <v/>
      </c>
      <c r="O8" s="124" t="str">
        <f>IF(OR(PartC[[#This Row],[Format (hide)]]="HEAD",PartC[[#This Row],[Format (hide)]]="LIST"),"BLANK CELL","")</f>
        <v/>
      </c>
      <c r="P8" s="124" t="str">
        <f>IF(OR(PartC[[#This Row],[Format (hide)]]="HEAD",PartC[[#This Row],[Format (hide)]]="LIST"),"BLANK CELL","")</f>
        <v/>
      </c>
      <c r="Q8" s="130" t="str">
        <f>IF(OR(PartC[[#This Row],[Format (hide)]]="HEAD",PartC[[#This Row],[Format (hide)]]="LIST"),"BLANK CELL","")</f>
        <v/>
      </c>
      <c r="R8" s="182"/>
    </row>
    <row r="9" spans="1:18" ht="165" x14ac:dyDescent="0.3">
      <c r="A9" s="182">
        <f t="array" aca="1" ref="A9" ca="1">SUM((TRIM(MID(SUBSTITUTE(C9,".",REPT(" ",256)),(ROW(INDIRECT("1:"&amp;LEN(C9)-LEN(SUBSTITUTE(C9,".",""))+1))-1)*256+1,256)))*(10^((10-ROW(INDIRECT("1:"&amp;LEN(C9)-LEN(SUBSTITUTE(C9,".",""))+1)))*2)))</f>
        <v>1.05E+18</v>
      </c>
      <c r="B9" s="124" t="s">
        <v>3242</v>
      </c>
      <c r="C9" s="124" t="s">
        <v>2875</v>
      </c>
      <c r="E9" s="124" t="s">
        <v>1416</v>
      </c>
      <c r="F9" s="124" t="s">
        <v>3608</v>
      </c>
      <c r="H9" s="124" t="s">
        <v>2508</v>
      </c>
      <c r="I9" s="124" t="str">
        <f t="shared" si="0"/>
        <v/>
      </c>
      <c r="J9" s="227" t="str">
        <f>IF(OR(PartC[[#This Row],[Format (hide)]]="HEAD",PartC[[#This Row],[Format (hide)]]="LIST"),"BLANK CELL","")</f>
        <v/>
      </c>
      <c r="K9" s="227" t="str">
        <f>IF(OR(PartC[[#This Row],[Format (hide)]]="HEAD",PartC[[#This Row],[Format (hide)]]="LIST"),"BLANK CELL","")</f>
        <v/>
      </c>
      <c r="L9" s="227" t="str">
        <f>IF(OR(PartC[[#This Row],[Format (hide)]]="HEAD",PartC[[#This Row],[Format (hide)]]="LIST"),"BLANK CELL","")</f>
        <v/>
      </c>
      <c r="M9" s="124" t="str">
        <f>IF(OR(PartC[[#This Row],[Format (hide)]]="HEAD",PartC[[#This Row],[Format (hide)]]="LIST"),"BLANK CELL","")</f>
        <v/>
      </c>
      <c r="N9" s="124" t="str">
        <f>IF(OR(PartC[[#This Row],[Format (hide)]]="HEAD",PartC[[#This Row],[Format (hide)]]="LIST"),"BLANK CELL","")</f>
        <v/>
      </c>
      <c r="O9" s="124" t="str">
        <f>IF(OR(PartC[[#This Row],[Format (hide)]]="HEAD",PartC[[#This Row],[Format (hide)]]="LIST"),"BLANK CELL","")</f>
        <v/>
      </c>
      <c r="P9" s="124" t="str">
        <f>IF(OR(PartC[[#This Row],[Format (hide)]]="HEAD",PartC[[#This Row],[Format (hide)]]="LIST"),"BLANK CELL","")</f>
        <v/>
      </c>
      <c r="Q9" s="130" t="str">
        <f>IF(OR(PartC[[#This Row],[Format (hide)]]="HEAD",PartC[[#This Row],[Format (hide)]]="LIST"),"BLANK CELL","")</f>
        <v/>
      </c>
      <c r="R9" s="182"/>
    </row>
    <row r="10" spans="1:18" x14ac:dyDescent="0.3">
      <c r="A10" s="182">
        <f t="array" aca="1" ref="A10" ca="1">SUM((TRIM(MID(SUBSTITUTE(C10,".",REPT(" ",256)),(ROW(INDIRECT("1:"&amp;LEN(C10)-LEN(SUBSTITUTE(C10,".",""))+1))-1)*256+1,256)))*(10^((10-ROW(INDIRECT("1:"&amp;LEN(C10)-LEN(SUBSTITUTE(C10,".",""))+1)))*2)))</f>
        <v>2E+18</v>
      </c>
      <c r="B10" s="124" t="s">
        <v>3242</v>
      </c>
      <c r="C10" s="124">
        <v>2</v>
      </c>
      <c r="D10" s="124" t="s">
        <v>1406</v>
      </c>
      <c r="E10" s="129" t="s">
        <v>1417</v>
      </c>
      <c r="F10" s="129" t="s">
        <v>305</v>
      </c>
      <c r="G10" s="124" t="str">
        <f>IF(OR(PartC[[#This Row],[Format (hide)]]="HEAD",PartC[[#This Row],[Format (hide)]]="LIST"),"BLANK CELL","")</f>
        <v>BLANK CELL</v>
      </c>
      <c r="H10" s="124" t="str">
        <f>IF(OR(PartC[[#This Row],[Format (hide)]]="HEAD",PartC[[#This Row],[Format (hide)]]="LIST"),"BLANK CELL","")</f>
        <v>BLANK CELL</v>
      </c>
      <c r="I10" s="124" t="str">
        <f>IF(OR(PartC[[#This Row],[Format (hide)]]="HEAD",PartC[[#This Row],[Format (hide)]]="LIST"),"BLANK CELL","")</f>
        <v>BLANK CELL</v>
      </c>
      <c r="J10" s="227" t="str">
        <f>IF(OR(PartC[[#This Row],[Format (hide)]]="HEAD",PartC[[#This Row],[Format (hide)]]="LIST"),"BLANK CELL","")</f>
        <v>BLANK CELL</v>
      </c>
      <c r="K10" s="227" t="str">
        <f>IF(OR(PartC[[#This Row],[Format (hide)]]="HEAD",PartC[[#This Row],[Format (hide)]]="LIST"),"BLANK CELL","")</f>
        <v>BLANK CELL</v>
      </c>
      <c r="L10" s="227" t="str">
        <f>IF(OR(PartC[[#This Row],[Format (hide)]]="HEAD",PartC[[#This Row],[Format (hide)]]="LIST"),"BLANK CELL","")</f>
        <v>BLANK CELL</v>
      </c>
      <c r="M10" s="124" t="str">
        <f>IF(OR(PartC[[#This Row],[Format (hide)]]="HEAD",PartC[[#This Row],[Format (hide)]]="LIST"),"BLANK CELL","")</f>
        <v>BLANK CELL</v>
      </c>
      <c r="N10" s="124" t="str">
        <f>IF(OR(PartC[[#This Row],[Format (hide)]]="HEAD",PartC[[#This Row],[Format (hide)]]="LIST"),"BLANK CELL","")</f>
        <v>BLANK CELL</v>
      </c>
      <c r="O10" s="124" t="str">
        <f>IF(OR(PartC[[#This Row],[Format (hide)]]="HEAD",PartC[[#This Row],[Format (hide)]]="LIST"),"BLANK CELL","")</f>
        <v>BLANK CELL</v>
      </c>
      <c r="P10" s="124" t="str">
        <f>IF(OR(PartC[[#This Row],[Format (hide)]]="HEAD",PartC[[#This Row],[Format (hide)]]="LIST"),"BLANK CELL","")</f>
        <v>BLANK CELL</v>
      </c>
      <c r="Q10" s="130" t="str">
        <f>IF(OR(PartC[[#This Row],[Format (hide)]]="HEAD",PartC[[#This Row],[Format (hide)]]="LIST"),"BLANK CELL","")</f>
        <v>BLANK CELL</v>
      </c>
      <c r="R10" s="182"/>
    </row>
    <row r="11" spans="1:18" ht="99" x14ac:dyDescent="0.3">
      <c r="A11" s="182">
        <f t="array" aca="1" ref="A11" ca="1">SUM((TRIM(MID(SUBSTITUTE(C11,".",REPT(" ",256)),(ROW(INDIRECT("1:"&amp;LEN(C11)-LEN(SUBSTITUTE(C11,".",""))+1))-1)*256+1,256)))*(10^((10-ROW(INDIRECT("1:"&amp;LEN(C11)-LEN(SUBSTITUTE(C11,".",""))+1)))*2)))</f>
        <v>2.01E+18</v>
      </c>
      <c r="B11" s="124" t="s">
        <v>3242</v>
      </c>
      <c r="C11" s="124" t="s">
        <v>2876</v>
      </c>
      <c r="E11" s="124" t="s">
        <v>1418</v>
      </c>
      <c r="F11" s="124" t="s">
        <v>1419</v>
      </c>
      <c r="H11" s="124" t="s">
        <v>2508</v>
      </c>
      <c r="I11" s="124" t="str">
        <f t="shared" ref="I11:I28" si="1">IF($I$1="Yes","Compliant","")</f>
        <v/>
      </c>
      <c r="J11" s="227" t="str">
        <f>IF(OR(PartC[[#This Row],[Format (hide)]]="HEAD",PartC[[#This Row],[Format (hide)]]="LIST"),"BLANK CELL","")</f>
        <v/>
      </c>
      <c r="K11" s="227" t="str">
        <f>IF(OR(PartC[[#This Row],[Format (hide)]]="HEAD",PartC[[#This Row],[Format (hide)]]="LIST"),"BLANK CELL","")</f>
        <v/>
      </c>
      <c r="L11" s="227" t="str">
        <f>IF(OR(PartC[[#This Row],[Format (hide)]]="HEAD",PartC[[#This Row],[Format (hide)]]="LIST"),"BLANK CELL","")</f>
        <v/>
      </c>
      <c r="M11" s="124" t="str">
        <f>IF(OR(PartC[[#This Row],[Format (hide)]]="HEAD",PartC[[#This Row],[Format (hide)]]="LIST"),"BLANK CELL","")</f>
        <v/>
      </c>
      <c r="N11" s="124" t="str">
        <f>IF(OR(PartC[[#This Row],[Format (hide)]]="HEAD",PartC[[#This Row],[Format (hide)]]="LIST"),"BLANK CELL","")</f>
        <v/>
      </c>
      <c r="O11" s="124" t="str">
        <f>IF(OR(PartC[[#This Row],[Format (hide)]]="HEAD",PartC[[#This Row],[Format (hide)]]="LIST"),"BLANK CELL","")</f>
        <v/>
      </c>
      <c r="P11" s="124" t="str">
        <f>IF(OR(PartC[[#This Row],[Format (hide)]]="HEAD",PartC[[#This Row],[Format (hide)]]="LIST"),"BLANK CELL","")</f>
        <v/>
      </c>
      <c r="Q11" s="130" t="str">
        <f>IF(OR(PartC[[#This Row],[Format (hide)]]="HEAD",PartC[[#This Row],[Format (hide)]]="LIST"),"BLANK CELL","")</f>
        <v/>
      </c>
      <c r="R11" s="182"/>
    </row>
    <row r="12" spans="1:18" ht="115.5" x14ac:dyDescent="0.3">
      <c r="A12" s="182">
        <f t="array" aca="1" ref="A12" ca="1">SUM((TRIM(MID(SUBSTITUTE(C12,".",REPT(" ",256)),(ROW(INDIRECT("1:"&amp;LEN(C12)-LEN(SUBSTITUTE(C12,".",""))+1))-1)*256+1,256)))*(10^((10-ROW(INDIRECT("1:"&amp;LEN(C12)-LEN(SUBSTITUTE(C12,".",""))+1)))*2)))</f>
        <v>2.0101E+18</v>
      </c>
      <c r="B12" s="124" t="s">
        <v>3242</v>
      </c>
      <c r="C12" s="124" t="s">
        <v>3180</v>
      </c>
      <c r="E12" s="124" t="s">
        <v>1420</v>
      </c>
      <c r="F12" s="124" t="s">
        <v>306</v>
      </c>
      <c r="H12" s="124" t="s">
        <v>2508</v>
      </c>
      <c r="I12" s="124" t="str">
        <f t="shared" si="1"/>
        <v/>
      </c>
      <c r="J12" s="227" t="str">
        <f>IF(OR(PartC[[#This Row],[Format (hide)]]="HEAD",PartC[[#This Row],[Format (hide)]]="LIST"),"BLANK CELL","")</f>
        <v/>
      </c>
      <c r="K12" s="227" t="str">
        <f>IF(OR(PartC[[#This Row],[Format (hide)]]="HEAD",PartC[[#This Row],[Format (hide)]]="LIST"),"BLANK CELL","")</f>
        <v/>
      </c>
      <c r="L12" s="227" t="str">
        <f>IF(OR(PartC[[#This Row],[Format (hide)]]="HEAD",PartC[[#This Row],[Format (hide)]]="LIST"),"BLANK CELL","")</f>
        <v/>
      </c>
      <c r="M12" s="124" t="str">
        <f>IF(OR(PartC[[#This Row],[Format (hide)]]="HEAD",PartC[[#This Row],[Format (hide)]]="LIST"),"BLANK CELL","")</f>
        <v/>
      </c>
      <c r="N12" s="124" t="str">
        <f>IF(OR(PartC[[#This Row],[Format (hide)]]="HEAD",PartC[[#This Row],[Format (hide)]]="LIST"),"BLANK CELL","")</f>
        <v/>
      </c>
      <c r="O12" s="124" t="str">
        <f>IF(OR(PartC[[#This Row],[Format (hide)]]="HEAD",PartC[[#This Row],[Format (hide)]]="LIST"),"BLANK CELL","")</f>
        <v/>
      </c>
      <c r="P12" s="124" t="str">
        <f>IF(OR(PartC[[#This Row],[Format (hide)]]="HEAD",PartC[[#This Row],[Format (hide)]]="LIST"),"BLANK CELL","")</f>
        <v/>
      </c>
      <c r="Q12" s="130" t="str">
        <f>IF(OR(PartC[[#This Row],[Format (hide)]]="HEAD",PartC[[#This Row],[Format (hide)]]="LIST"),"BLANK CELL","")</f>
        <v/>
      </c>
      <c r="R12" s="182"/>
    </row>
    <row r="13" spans="1:18" ht="99" x14ac:dyDescent="0.3">
      <c r="A13" s="182">
        <f t="array" aca="1" ref="A13" ca="1">SUM((TRIM(MID(SUBSTITUTE(C13,".",REPT(" ",256)),(ROW(INDIRECT("1:"&amp;LEN(C13)-LEN(SUBSTITUTE(C13,".",""))+1))-1)*256+1,256)))*(10^((10-ROW(INDIRECT("1:"&amp;LEN(C13)-LEN(SUBSTITUTE(C13,".",""))+1)))*2)))</f>
        <v>2.0102E+18</v>
      </c>
      <c r="B13" s="124" t="s">
        <v>3242</v>
      </c>
      <c r="C13" s="124" t="s">
        <v>3181</v>
      </c>
      <c r="E13" s="124" t="s">
        <v>1421</v>
      </c>
      <c r="F13" s="124" t="s">
        <v>1422</v>
      </c>
      <c r="H13" s="124" t="s">
        <v>2508</v>
      </c>
      <c r="I13" s="124" t="str">
        <f t="shared" si="1"/>
        <v/>
      </c>
      <c r="J13" s="227" t="str">
        <f>IF(OR(PartC[[#This Row],[Format (hide)]]="HEAD",PartC[[#This Row],[Format (hide)]]="LIST"),"BLANK CELL","")</f>
        <v/>
      </c>
      <c r="K13" s="227" t="str">
        <f>IF(OR(PartC[[#This Row],[Format (hide)]]="HEAD",PartC[[#This Row],[Format (hide)]]="LIST"),"BLANK CELL","")</f>
        <v/>
      </c>
      <c r="L13" s="227" t="str">
        <f>IF(OR(PartC[[#This Row],[Format (hide)]]="HEAD",PartC[[#This Row],[Format (hide)]]="LIST"),"BLANK CELL","")</f>
        <v/>
      </c>
      <c r="M13" s="124" t="str">
        <f>IF(OR(PartC[[#This Row],[Format (hide)]]="HEAD",PartC[[#This Row],[Format (hide)]]="LIST"),"BLANK CELL","")</f>
        <v/>
      </c>
      <c r="N13" s="124" t="str">
        <f>IF(OR(PartC[[#This Row],[Format (hide)]]="HEAD",PartC[[#This Row],[Format (hide)]]="LIST"),"BLANK CELL","")</f>
        <v/>
      </c>
      <c r="O13" s="124" t="str">
        <f>IF(OR(PartC[[#This Row],[Format (hide)]]="HEAD",PartC[[#This Row],[Format (hide)]]="LIST"),"BLANK CELL","")</f>
        <v/>
      </c>
      <c r="P13" s="124" t="str">
        <f>IF(OR(PartC[[#This Row],[Format (hide)]]="HEAD",PartC[[#This Row],[Format (hide)]]="LIST"),"BLANK CELL","")</f>
        <v/>
      </c>
      <c r="Q13" s="130" t="str">
        <f>IF(OR(PartC[[#This Row],[Format (hide)]]="HEAD",PartC[[#This Row],[Format (hide)]]="LIST"),"BLANK CELL","")</f>
        <v/>
      </c>
      <c r="R13" s="182"/>
    </row>
    <row r="14" spans="1:18" ht="82.5" x14ac:dyDescent="0.3">
      <c r="A14" s="182">
        <f t="array" aca="1" ref="A14" ca="1">SUM((TRIM(MID(SUBSTITUTE(C14,".",REPT(" ",256)),(ROW(INDIRECT("1:"&amp;LEN(C14)-LEN(SUBSTITUTE(C14,".",""))+1))-1)*256+1,256)))*(10^((10-ROW(INDIRECT("1:"&amp;LEN(C14)-LEN(SUBSTITUTE(C14,".",""))+1)))*2)))</f>
        <v>2.0103E+18</v>
      </c>
      <c r="B14" s="124" t="s">
        <v>3242</v>
      </c>
      <c r="C14" s="124" t="s">
        <v>3182</v>
      </c>
      <c r="E14" s="124" t="s">
        <v>1423</v>
      </c>
      <c r="F14" s="124" t="s">
        <v>1424</v>
      </c>
      <c r="H14" s="124" t="s">
        <v>2508</v>
      </c>
      <c r="I14" s="124" t="str">
        <f t="shared" si="1"/>
        <v/>
      </c>
      <c r="J14" s="227" t="str">
        <f>IF(OR(PartC[[#This Row],[Format (hide)]]="HEAD",PartC[[#This Row],[Format (hide)]]="LIST"),"BLANK CELL","")</f>
        <v/>
      </c>
      <c r="K14" s="227" t="str">
        <f>IF(OR(PartC[[#This Row],[Format (hide)]]="HEAD",PartC[[#This Row],[Format (hide)]]="LIST"),"BLANK CELL","")</f>
        <v/>
      </c>
      <c r="L14" s="227" t="str">
        <f>IF(OR(PartC[[#This Row],[Format (hide)]]="HEAD",PartC[[#This Row],[Format (hide)]]="LIST"),"BLANK CELL","")</f>
        <v/>
      </c>
      <c r="M14" s="124" t="str">
        <f>IF(OR(PartC[[#This Row],[Format (hide)]]="HEAD",PartC[[#This Row],[Format (hide)]]="LIST"),"BLANK CELL","")</f>
        <v/>
      </c>
      <c r="N14" s="124" t="str">
        <f>IF(OR(PartC[[#This Row],[Format (hide)]]="HEAD",PartC[[#This Row],[Format (hide)]]="LIST"),"BLANK CELL","")</f>
        <v/>
      </c>
      <c r="O14" s="124" t="str">
        <f>IF(OR(PartC[[#This Row],[Format (hide)]]="HEAD",PartC[[#This Row],[Format (hide)]]="LIST"),"BLANK CELL","")</f>
        <v/>
      </c>
      <c r="P14" s="124" t="str">
        <f>IF(OR(PartC[[#This Row],[Format (hide)]]="HEAD",PartC[[#This Row],[Format (hide)]]="LIST"),"BLANK CELL","")</f>
        <v/>
      </c>
      <c r="Q14" s="130" t="str">
        <f>IF(OR(PartC[[#This Row],[Format (hide)]]="HEAD",PartC[[#This Row],[Format (hide)]]="LIST"),"BLANK CELL","")</f>
        <v/>
      </c>
      <c r="R14" s="182"/>
    </row>
    <row r="15" spans="1:18" ht="66" x14ac:dyDescent="0.3">
      <c r="A15" s="182">
        <f t="array" aca="1" ref="A15" ca="1">SUM((TRIM(MID(SUBSTITUTE(C15,".",REPT(" ",256)),(ROW(INDIRECT("1:"&amp;LEN(C15)-LEN(SUBSTITUTE(C15,".",""))+1))-1)*256+1,256)))*(10^((10-ROW(INDIRECT("1:"&amp;LEN(C15)-LEN(SUBSTITUTE(C15,".",""))+1)))*2)))</f>
        <v>2.0104E+18</v>
      </c>
      <c r="B15" s="124" t="s">
        <v>3242</v>
      </c>
      <c r="C15" s="124" t="s">
        <v>3243</v>
      </c>
      <c r="E15" s="124" t="s">
        <v>1425</v>
      </c>
      <c r="F15" s="124" t="s">
        <v>307</v>
      </c>
      <c r="H15" s="124" t="s">
        <v>2508</v>
      </c>
      <c r="I15" s="124" t="str">
        <f t="shared" si="1"/>
        <v/>
      </c>
      <c r="J15" s="227" t="str">
        <f>IF(OR(PartC[[#This Row],[Format (hide)]]="HEAD",PartC[[#This Row],[Format (hide)]]="LIST"),"BLANK CELL","")</f>
        <v/>
      </c>
      <c r="K15" s="227" t="str">
        <f>IF(OR(PartC[[#This Row],[Format (hide)]]="HEAD",PartC[[#This Row],[Format (hide)]]="LIST"),"BLANK CELL","")</f>
        <v/>
      </c>
      <c r="L15" s="227" t="str">
        <f>IF(OR(PartC[[#This Row],[Format (hide)]]="HEAD",PartC[[#This Row],[Format (hide)]]="LIST"),"BLANK CELL","")</f>
        <v/>
      </c>
      <c r="M15" s="124" t="str">
        <f>IF(OR(PartC[[#This Row],[Format (hide)]]="HEAD",PartC[[#This Row],[Format (hide)]]="LIST"),"BLANK CELL","")</f>
        <v/>
      </c>
      <c r="N15" s="124" t="str">
        <f>IF(OR(PartC[[#This Row],[Format (hide)]]="HEAD",PartC[[#This Row],[Format (hide)]]="LIST"),"BLANK CELL","")</f>
        <v/>
      </c>
      <c r="O15" s="124" t="str">
        <f>IF(OR(PartC[[#This Row],[Format (hide)]]="HEAD",PartC[[#This Row],[Format (hide)]]="LIST"),"BLANK CELL","")</f>
        <v/>
      </c>
      <c r="P15" s="124" t="str">
        <f>IF(OR(PartC[[#This Row],[Format (hide)]]="HEAD",PartC[[#This Row],[Format (hide)]]="LIST"),"BLANK CELL","")</f>
        <v/>
      </c>
      <c r="Q15" s="130" t="str">
        <f>IF(OR(PartC[[#This Row],[Format (hide)]]="HEAD",PartC[[#This Row],[Format (hide)]]="LIST"),"BLANK CELL","")</f>
        <v/>
      </c>
      <c r="R15" s="182"/>
    </row>
    <row r="16" spans="1:18" ht="99" x14ac:dyDescent="0.3">
      <c r="A16" s="182">
        <f t="array" aca="1" ref="A16" ca="1">SUM((TRIM(MID(SUBSTITUTE(C16,".",REPT(" ",256)),(ROW(INDIRECT("1:"&amp;LEN(C16)-LEN(SUBSTITUTE(C16,".",""))+1))-1)*256+1,256)))*(10^((10-ROW(INDIRECT("1:"&amp;LEN(C16)-LEN(SUBSTITUTE(C16,".",""))+1)))*2)))</f>
        <v>2.02E+18</v>
      </c>
      <c r="B16" s="124" t="s">
        <v>3242</v>
      </c>
      <c r="C16" s="124" t="s">
        <v>2877</v>
      </c>
      <c r="E16" s="124" t="s">
        <v>1426</v>
      </c>
      <c r="F16" s="124" t="s">
        <v>308</v>
      </c>
      <c r="H16" s="124" t="s">
        <v>2508</v>
      </c>
      <c r="I16" s="124" t="str">
        <f t="shared" si="1"/>
        <v/>
      </c>
      <c r="J16" s="227" t="str">
        <f>IF(OR(PartC[[#This Row],[Format (hide)]]="HEAD",PartC[[#This Row],[Format (hide)]]="LIST"),"BLANK CELL","")</f>
        <v/>
      </c>
      <c r="K16" s="227" t="str">
        <f>IF(OR(PartC[[#This Row],[Format (hide)]]="HEAD",PartC[[#This Row],[Format (hide)]]="LIST"),"BLANK CELL","")</f>
        <v/>
      </c>
      <c r="L16" s="227" t="str">
        <f>IF(OR(PartC[[#This Row],[Format (hide)]]="HEAD",PartC[[#This Row],[Format (hide)]]="LIST"),"BLANK CELL","")</f>
        <v/>
      </c>
      <c r="M16" s="124" t="str">
        <f>IF(OR(PartC[[#This Row],[Format (hide)]]="HEAD",PartC[[#This Row],[Format (hide)]]="LIST"),"BLANK CELL","")</f>
        <v/>
      </c>
      <c r="N16" s="124" t="str">
        <f>IF(OR(PartC[[#This Row],[Format (hide)]]="HEAD",PartC[[#This Row],[Format (hide)]]="LIST"),"BLANK CELL","")</f>
        <v/>
      </c>
      <c r="O16" s="124" t="str">
        <f>IF(OR(PartC[[#This Row],[Format (hide)]]="HEAD",PartC[[#This Row],[Format (hide)]]="LIST"),"BLANK CELL","")</f>
        <v/>
      </c>
      <c r="P16" s="124" t="str">
        <f>IF(OR(PartC[[#This Row],[Format (hide)]]="HEAD",PartC[[#This Row],[Format (hide)]]="LIST"),"BLANK CELL","")</f>
        <v/>
      </c>
      <c r="Q16" s="130" t="str">
        <f>IF(OR(PartC[[#This Row],[Format (hide)]]="HEAD",PartC[[#This Row],[Format (hide)]]="LIST"),"BLANK CELL","")</f>
        <v/>
      </c>
      <c r="R16" s="182"/>
    </row>
    <row r="17" spans="1:18" ht="82.5" x14ac:dyDescent="0.3">
      <c r="A17" s="182">
        <f t="array" aca="1" ref="A17" ca="1">SUM((TRIM(MID(SUBSTITUTE(C17,".",REPT(" ",256)),(ROW(INDIRECT("1:"&amp;LEN(C17)-LEN(SUBSTITUTE(C17,".",""))+1))-1)*256+1,256)))*(10^((10-ROW(INDIRECT("1:"&amp;LEN(C17)-LEN(SUBSTITUTE(C17,".",""))+1)))*2)))</f>
        <v>2.03E+18</v>
      </c>
      <c r="B17" s="124" t="s">
        <v>3242</v>
      </c>
      <c r="C17" s="124" t="s">
        <v>2878</v>
      </c>
      <c r="E17" s="124" t="s">
        <v>1427</v>
      </c>
      <c r="F17" s="124" t="s">
        <v>1428</v>
      </c>
      <c r="H17" s="124" t="s">
        <v>2508</v>
      </c>
      <c r="I17" s="124" t="str">
        <f t="shared" si="1"/>
        <v/>
      </c>
      <c r="J17" s="227" t="str">
        <f>IF(OR(PartC[[#This Row],[Format (hide)]]="HEAD",PartC[[#This Row],[Format (hide)]]="LIST"),"BLANK CELL","")</f>
        <v/>
      </c>
      <c r="K17" s="227" t="str">
        <f>IF(OR(PartC[[#This Row],[Format (hide)]]="HEAD",PartC[[#This Row],[Format (hide)]]="LIST"),"BLANK CELL","")</f>
        <v/>
      </c>
      <c r="L17" s="227" t="str">
        <f>IF(OR(PartC[[#This Row],[Format (hide)]]="HEAD",PartC[[#This Row],[Format (hide)]]="LIST"),"BLANK CELL","")</f>
        <v/>
      </c>
      <c r="M17" s="124" t="str">
        <f>IF(OR(PartC[[#This Row],[Format (hide)]]="HEAD",PartC[[#This Row],[Format (hide)]]="LIST"),"BLANK CELL","")</f>
        <v/>
      </c>
      <c r="N17" s="124" t="str">
        <f>IF(OR(PartC[[#This Row],[Format (hide)]]="HEAD",PartC[[#This Row],[Format (hide)]]="LIST"),"BLANK CELL","")</f>
        <v/>
      </c>
      <c r="O17" s="124" t="str">
        <f>IF(OR(PartC[[#This Row],[Format (hide)]]="HEAD",PartC[[#This Row],[Format (hide)]]="LIST"),"BLANK CELL","")</f>
        <v/>
      </c>
      <c r="P17" s="124" t="str">
        <f>IF(OR(PartC[[#This Row],[Format (hide)]]="HEAD",PartC[[#This Row],[Format (hide)]]="LIST"),"BLANK CELL","")</f>
        <v/>
      </c>
      <c r="Q17" s="130" t="str">
        <f>IF(OR(PartC[[#This Row],[Format (hide)]]="HEAD",PartC[[#This Row],[Format (hide)]]="LIST"),"BLANK CELL","")</f>
        <v/>
      </c>
      <c r="R17" s="182"/>
    </row>
    <row r="18" spans="1:18" ht="132" x14ac:dyDescent="0.3">
      <c r="A18" s="182">
        <f t="array" aca="1" ref="A18" ca="1">SUM((TRIM(MID(SUBSTITUTE(C18,".",REPT(" ",256)),(ROW(INDIRECT("1:"&amp;LEN(C18)-LEN(SUBSTITUTE(C18,".",""))+1))-1)*256+1,256)))*(10^((10-ROW(INDIRECT("1:"&amp;LEN(C18)-LEN(SUBSTITUTE(C18,".",""))+1)))*2)))</f>
        <v>2.04E+18</v>
      </c>
      <c r="B18" s="124" t="s">
        <v>3242</v>
      </c>
      <c r="C18" s="124" t="s">
        <v>2879</v>
      </c>
      <c r="E18" s="124" t="s">
        <v>1429</v>
      </c>
      <c r="F18" s="124" t="s">
        <v>1430</v>
      </c>
      <c r="H18" s="124" t="s">
        <v>2508</v>
      </c>
      <c r="I18" s="124" t="str">
        <f t="shared" si="1"/>
        <v/>
      </c>
      <c r="J18" s="227" t="str">
        <f>IF(OR(PartC[[#This Row],[Format (hide)]]="HEAD",PartC[[#This Row],[Format (hide)]]="LIST"),"BLANK CELL","")</f>
        <v/>
      </c>
      <c r="K18" s="227" t="str">
        <f>IF(OR(PartC[[#This Row],[Format (hide)]]="HEAD",PartC[[#This Row],[Format (hide)]]="LIST"),"BLANK CELL","")</f>
        <v/>
      </c>
      <c r="L18" s="227" t="str">
        <f>IF(OR(PartC[[#This Row],[Format (hide)]]="HEAD",PartC[[#This Row],[Format (hide)]]="LIST"),"BLANK CELL","")</f>
        <v/>
      </c>
      <c r="M18" s="124" t="str">
        <f>IF(OR(PartC[[#This Row],[Format (hide)]]="HEAD",PartC[[#This Row],[Format (hide)]]="LIST"),"BLANK CELL","")</f>
        <v/>
      </c>
      <c r="N18" s="124" t="str">
        <f>IF(OR(PartC[[#This Row],[Format (hide)]]="HEAD",PartC[[#This Row],[Format (hide)]]="LIST"),"BLANK CELL","")</f>
        <v/>
      </c>
      <c r="O18" s="124" t="str">
        <f>IF(OR(PartC[[#This Row],[Format (hide)]]="HEAD",PartC[[#This Row],[Format (hide)]]="LIST"),"BLANK CELL","")</f>
        <v/>
      </c>
      <c r="P18" s="124" t="str">
        <f>IF(OR(PartC[[#This Row],[Format (hide)]]="HEAD",PartC[[#This Row],[Format (hide)]]="LIST"),"BLANK CELL","")</f>
        <v/>
      </c>
      <c r="Q18" s="130" t="str">
        <f>IF(OR(PartC[[#This Row],[Format (hide)]]="HEAD",PartC[[#This Row],[Format (hide)]]="LIST"),"BLANK CELL","")</f>
        <v/>
      </c>
      <c r="R18" s="182"/>
    </row>
    <row r="19" spans="1:18" ht="66" x14ac:dyDescent="0.3">
      <c r="A19" s="182">
        <f t="array" aca="1" ref="A19" ca="1">SUM((TRIM(MID(SUBSTITUTE(C19,".",REPT(" ",256)),(ROW(INDIRECT("1:"&amp;LEN(C19)-LEN(SUBSTITUTE(C19,".",""))+1))-1)*256+1,256)))*(10^((10-ROW(INDIRECT("1:"&amp;LEN(C19)-LEN(SUBSTITUTE(C19,".",""))+1)))*2)))</f>
        <v>2.0401E+18</v>
      </c>
      <c r="B19" s="124" t="s">
        <v>3242</v>
      </c>
      <c r="C19" s="124" t="s">
        <v>3183</v>
      </c>
      <c r="E19" s="124" t="s">
        <v>1431</v>
      </c>
      <c r="F19" s="124" t="s">
        <v>1432</v>
      </c>
      <c r="H19" s="124" t="s">
        <v>2508</v>
      </c>
      <c r="I19" s="124" t="str">
        <f t="shared" si="1"/>
        <v/>
      </c>
      <c r="J19" s="227" t="str">
        <f>IF(OR(PartC[[#This Row],[Format (hide)]]="HEAD",PartC[[#This Row],[Format (hide)]]="LIST"),"BLANK CELL","")</f>
        <v/>
      </c>
      <c r="K19" s="227" t="str">
        <f>IF(OR(PartC[[#This Row],[Format (hide)]]="HEAD",PartC[[#This Row],[Format (hide)]]="LIST"),"BLANK CELL","")</f>
        <v/>
      </c>
      <c r="L19" s="227" t="str">
        <f>IF(OR(PartC[[#This Row],[Format (hide)]]="HEAD",PartC[[#This Row],[Format (hide)]]="LIST"),"BLANK CELL","")</f>
        <v/>
      </c>
      <c r="M19" s="124" t="str">
        <f>IF(OR(PartC[[#This Row],[Format (hide)]]="HEAD",PartC[[#This Row],[Format (hide)]]="LIST"),"BLANK CELL","")</f>
        <v/>
      </c>
      <c r="N19" s="124" t="str">
        <f>IF(OR(PartC[[#This Row],[Format (hide)]]="HEAD",PartC[[#This Row],[Format (hide)]]="LIST"),"BLANK CELL","")</f>
        <v/>
      </c>
      <c r="O19" s="124" t="str">
        <f>IF(OR(PartC[[#This Row],[Format (hide)]]="HEAD",PartC[[#This Row],[Format (hide)]]="LIST"),"BLANK CELL","")</f>
        <v/>
      </c>
      <c r="P19" s="124" t="str">
        <f>IF(OR(PartC[[#This Row],[Format (hide)]]="HEAD",PartC[[#This Row],[Format (hide)]]="LIST"),"BLANK CELL","")</f>
        <v/>
      </c>
      <c r="Q19" s="130" t="str">
        <f>IF(OR(PartC[[#This Row],[Format (hide)]]="HEAD",PartC[[#This Row],[Format (hide)]]="LIST"),"BLANK CELL","")</f>
        <v/>
      </c>
      <c r="R19" s="182"/>
    </row>
    <row r="20" spans="1:18" ht="82.5" x14ac:dyDescent="0.3">
      <c r="A20" s="182">
        <f t="array" aca="1" ref="A20" ca="1">SUM((TRIM(MID(SUBSTITUTE(C20,".",REPT(" ",256)),(ROW(INDIRECT("1:"&amp;LEN(C20)-LEN(SUBSTITUTE(C20,".",""))+1))-1)*256+1,256)))*(10^((10-ROW(INDIRECT("1:"&amp;LEN(C20)-LEN(SUBSTITUTE(C20,".",""))+1)))*2)))</f>
        <v>2.0402E+18</v>
      </c>
      <c r="B20" s="124" t="s">
        <v>3242</v>
      </c>
      <c r="C20" s="124" t="s">
        <v>3184</v>
      </c>
      <c r="E20" s="124" t="s">
        <v>1433</v>
      </c>
      <c r="F20" s="124" t="s">
        <v>220</v>
      </c>
      <c r="H20" s="124" t="s">
        <v>2508</v>
      </c>
      <c r="I20" s="124" t="str">
        <f t="shared" si="1"/>
        <v/>
      </c>
      <c r="J20" s="227" t="str">
        <f>IF(OR(PartC[[#This Row],[Format (hide)]]="HEAD",PartC[[#This Row],[Format (hide)]]="LIST"),"BLANK CELL","")</f>
        <v/>
      </c>
      <c r="K20" s="227" t="str">
        <f>IF(OR(PartC[[#This Row],[Format (hide)]]="HEAD",PartC[[#This Row],[Format (hide)]]="LIST"),"BLANK CELL","")</f>
        <v/>
      </c>
      <c r="L20" s="227" t="str">
        <f>IF(OR(PartC[[#This Row],[Format (hide)]]="HEAD",PartC[[#This Row],[Format (hide)]]="LIST"),"BLANK CELL","")</f>
        <v/>
      </c>
      <c r="M20" s="124" t="str">
        <f>IF(OR(PartC[[#This Row],[Format (hide)]]="HEAD",PartC[[#This Row],[Format (hide)]]="LIST"),"BLANK CELL","")</f>
        <v/>
      </c>
      <c r="N20" s="124" t="str">
        <f>IF(OR(PartC[[#This Row],[Format (hide)]]="HEAD",PartC[[#This Row],[Format (hide)]]="LIST"),"BLANK CELL","")</f>
        <v/>
      </c>
      <c r="O20" s="124" t="str">
        <f>IF(OR(PartC[[#This Row],[Format (hide)]]="HEAD",PartC[[#This Row],[Format (hide)]]="LIST"),"BLANK CELL","")</f>
        <v/>
      </c>
      <c r="P20" s="124" t="str">
        <f>IF(OR(PartC[[#This Row],[Format (hide)]]="HEAD",PartC[[#This Row],[Format (hide)]]="LIST"),"BLANK CELL","")</f>
        <v/>
      </c>
      <c r="Q20" s="130" t="str">
        <f>IF(OR(PartC[[#This Row],[Format (hide)]]="HEAD",PartC[[#This Row],[Format (hide)]]="LIST"),"BLANK CELL","")</f>
        <v/>
      </c>
      <c r="R20" s="182"/>
    </row>
    <row r="21" spans="1:18" ht="165" x14ac:dyDescent="0.3">
      <c r="A21" s="182">
        <f t="array" aca="1" ref="A21" ca="1">SUM((TRIM(MID(SUBSTITUTE(C21,".",REPT(" ",256)),(ROW(INDIRECT("1:"&amp;LEN(C21)-LEN(SUBSTITUTE(C21,".",""))+1))-1)*256+1,256)))*(10^((10-ROW(INDIRECT("1:"&amp;LEN(C21)-LEN(SUBSTITUTE(C21,".",""))+1)))*2)))</f>
        <v>2.05E+18</v>
      </c>
      <c r="B21" s="124" t="s">
        <v>3242</v>
      </c>
      <c r="C21" s="124" t="s">
        <v>2880</v>
      </c>
      <c r="E21" s="124" t="s">
        <v>1434</v>
      </c>
      <c r="F21" s="124" t="s">
        <v>1435</v>
      </c>
      <c r="H21" s="124" t="s">
        <v>2508</v>
      </c>
      <c r="I21" s="124" t="str">
        <f t="shared" si="1"/>
        <v/>
      </c>
      <c r="J21" s="227" t="str">
        <f>IF(OR(PartC[[#This Row],[Format (hide)]]="HEAD",PartC[[#This Row],[Format (hide)]]="LIST"),"BLANK CELL","")</f>
        <v/>
      </c>
      <c r="K21" s="227" t="str">
        <f>IF(OR(PartC[[#This Row],[Format (hide)]]="HEAD",PartC[[#This Row],[Format (hide)]]="LIST"),"BLANK CELL","")</f>
        <v/>
      </c>
      <c r="L21" s="227" t="str">
        <f>IF(OR(PartC[[#This Row],[Format (hide)]]="HEAD",PartC[[#This Row],[Format (hide)]]="LIST"),"BLANK CELL","")</f>
        <v/>
      </c>
      <c r="M21" s="124" t="str">
        <f>IF(OR(PartC[[#This Row],[Format (hide)]]="HEAD",PartC[[#This Row],[Format (hide)]]="LIST"),"BLANK CELL","")</f>
        <v/>
      </c>
      <c r="N21" s="124" t="str">
        <f>IF(OR(PartC[[#This Row],[Format (hide)]]="HEAD",PartC[[#This Row],[Format (hide)]]="LIST"),"BLANK CELL","")</f>
        <v/>
      </c>
      <c r="O21" s="124" t="str">
        <f>IF(OR(PartC[[#This Row],[Format (hide)]]="HEAD",PartC[[#This Row],[Format (hide)]]="LIST"),"BLANK CELL","")</f>
        <v/>
      </c>
      <c r="P21" s="124" t="str">
        <f>IF(OR(PartC[[#This Row],[Format (hide)]]="HEAD",PartC[[#This Row],[Format (hide)]]="LIST"),"BLANK CELL","")</f>
        <v/>
      </c>
      <c r="Q21" s="130" t="str">
        <f>IF(OR(PartC[[#This Row],[Format (hide)]]="HEAD",PartC[[#This Row],[Format (hide)]]="LIST"),"BLANK CELL","")</f>
        <v/>
      </c>
      <c r="R21" s="182"/>
    </row>
    <row r="22" spans="1:18" ht="99" x14ac:dyDescent="0.3">
      <c r="A22" s="182">
        <f t="array" aca="1" ref="A22" ca="1">SUM((TRIM(MID(SUBSTITUTE(C22,".",REPT(" ",256)),(ROW(INDIRECT("1:"&amp;LEN(C22)-LEN(SUBSTITUTE(C22,".",""))+1))-1)*256+1,256)))*(10^((10-ROW(INDIRECT("1:"&amp;LEN(C22)-LEN(SUBSTITUTE(C22,".",""))+1)))*2)))</f>
        <v>2.06E+18</v>
      </c>
      <c r="B22" s="124" t="s">
        <v>3242</v>
      </c>
      <c r="C22" s="124" t="s">
        <v>2881</v>
      </c>
      <c r="E22" s="124" t="s">
        <v>1436</v>
      </c>
      <c r="F22" s="124" t="s">
        <v>309</v>
      </c>
      <c r="H22" s="124" t="s">
        <v>2508</v>
      </c>
      <c r="I22" s="124" t="str">
        <f t="shared" si="1"/>
        <v/>
      </c>
      <c r="J22" s="227" t="str">
        <f>IF(OR(PartC[[#This Row],[Format (hide)]]="HEAD",PartC[[#This Row],[Format (hide)]]="LIST"),"BLANK CELL","")</f>
        <v/>
      </c>
      <c r="K22" s="227" t="str">
        <f>IF(OR(PartC[[#This Row],[Format (hide)]]="HEAD",PartC[[#This Row],[Format (hide)]]="LIST"),"BLANK CELL","")</f>
        <v/>
      </c>
      <c r="L22" s="227" t="str">
        <f>IF(OR(PartC[[#This Row],[Format (hide)]]="HEAD",PartC[[#This Row],[Format (hide)]]="LIST"),"BLANK CELL","")</f>
        <v/>
      </c>
      <c r="M22" s="124" t="str">
        <f>IF(OR(PartC[[#This Row],[Format (hide)]]="HEAD",PartC[[#This Row],[Format (hide)]]="LIST"),"BLANK CELL","")</f>
        <v/>
      </c>
      <c r="N22" s="124" t="str">
        <f>IF(OR(PartC[[#This Row],[Format (hide)]]="HEAD",PartC[[#This Row],[Format (hide)]]="LIST"),"BLANK CELL","")</f>
        <v/>
      </c>
      <c r="O22" s="124" t="str">
        <f>IF(OR(PartC[[#This Row],[Format (hide)]]="HEAD",PartC[[#This Row],[Format (hide)]]="LIST"),"BLANK CELL","")</f>
        <v/>
      </c>
      <c r="P22" s="124" t="str">
        <f>IF(OR(PartC[[#This Row],[Format (hide)]]="HEAD",PartC[[#This Row],[Format (hide)]]="LIST"),"BLANK CELL","")</f>
        <v/>
      </c>
      <c r="Q22" s="130" t="str">
        <f>IF(OR(PartC[[#This Row],[Format (hide)]]="HEAD",PartC[[#This Row],[Format (hide)]]="LIST"),"BLANK CELL","")</f>
        <v/>
      </c>
      <c r="R22" s="182"/>
    </row>
    <row r="23" spans="1:18" ht="66" x14ac:dyDescent="0.3">
      <c r="A23" s="182">
        <f t="array" aca="1" ref="A23" ca="1">SUM((TRIM(MID(SUBSTITUTE(C23,".",REPT(" ",256)),(ROW(INDIRECT("1:"&amp;LEN(C23)-LEN(SUBSTITUTE(C23,".",""))+1))-1)*256+1,256)))*(10^((10-ROW(INDIRECT("1:"&amp;LEN(C23)-LEN(SUBSTITUTE(C23,".",""))+1)))*2)))</f>
        <v>2.07E+18</v>
      </c>
      <c r="B23" s="124" t="s">
        <v>3242</v>
      </c>
      <c r="C23" s="124" t="s">
        <v>2882</v>
      </c>
      <c r="E23" s="124" t="s">
        <v>1437</v>
      </c>
      <c r="F23" s="124" t="s">
        <v>222</v>
      </c>
      <c r="H23" s="124" t="s">
        <v>2508</v>
      </c>
      <c r="I23" s="124" t="str">
        <f t="shared" si="1"/>
        <v/>
      </c>
      <c r="J23" s="227" t="str">
        <f>IF(OR(PartC[[#This Row],[Format (hide)]]="HEAD",PartC[[#This Row],[Format (hide)]]="LIST"),"BLANK CELL","")</f>
        <v/>
      </c>
      <c r="K23" s="227" t="str">
        <f>IF(OR(PartC[[#This Row],[Format (hide)]]="HEAD",PartC[[#This Row],[Format (hide)]]="LIST"),"BLANK CELL","")</f>
        <v/>
      </c>
      <c r="L23" s="227" t="str">
        <f>IF(OR(PartC[[#This Row],[Format (hide)]]="HEAD",PartC[[#This Row],[Format (hide)]]="LIST"),"BLANK CELL","")</f>
        <v/>
      </c>
      <c r="M23" s="124" t="str">
        <f>IF(OR(PartC[[#This Row],[Format (hide)]]="HEAD",PartC[[#This Row],[Format (hide)]]="LIST"),"BLANK CELL","")</f>
        <v/>
      </c>
      <c r="N23" s="124" t="str">
        <f>IF(OR(PartC[[#This Row],[Format (hide)]]="HEAD",PartC[[#This Row],[Format (hide)]]="LIST"),"BLANK CELL","")</f>
        <v/>
      </c>
      <c r="O23" s="124" t="str">
        <f>IF(OR(PartC[[#This Row],[Format (hide)]]="HEAD",PartC[[#This Row],[Format (hide)]]="LIST"),"BLANK CELL","")</f>
        <v/>
      </c>
      <c r="P23" s="124" t="str">
        <f>IF(OR(PartC[[#This Row],[Format (hide)]]="HEAD",PartC[[#This Row],[Format (hide)]]="LIST"),"BLANK CELL","")</f>
        <v/>
      </c>
      <c r="Q23" s="130" t="str">
        <f>IF(OR(PartC[[#This Row],[Format (hide)]]="HEAD",PartC[[#This Row],[Format (hide)]]="LIST"),"BLANK CELL","")</f>
        <v/>
      </c>
      <c r="R23" s="182"/>
    </row>
    <row r="24" spans="1:18" ht="66" x14ac:dyDescent="0.3">
      <c r="A24" s="182">
        <f t="array" aca="1" ref="A24" ca="1">SUM((TRIM(MID(SUBSTITUTE(C24,".",REPT(" ",256)),(ROW(INDIRECT("1:"&amp;LEN(C24)-LEN(SUBSTITUTE(C24,".",""))+1))-1)*256+1,256)))*(10^((10-ROW(INDIRECT("1:"&amp;LEN(C24)-LEN(SUBSTITUTE(C24,".",""))+1)))*2)))</f>
        <v>2.08E+18</v>
      </c>
      <c r="B24" s="124" t="s">
        <v>3242</v>
      </c>
      <c r="C24" s="124" t="s">
        <v>2883</v>
      </c>
      <c r="E24" s="124" t="s">
        <v>1438</v>
      </c>
      <c r="F24" s="124" t="s">
        <v>774</v>
      </c>
      <c r="H24" s="124" t="s">
        <v>2508</v>
      </c>
      <c r="I24" s="124" t="str">
        <f t="shared" si="1"/>
        <v/>
      </c>
      <c r="J24" s="227" t="str">
        <f>IF(OR(PartC[[#This Row],[Format (hide)]]="HEAD",PartC[[#This Row],[Format (hide)]]="LIST"),"BLANK CELL","")</f>
        <v/>
      </c>
      <c r="K24" s="227" t="str">
        <f>IF(OR(PartC[[#This Row],[Format (hide)]]="HEAD",PartC[[#This Row],[Format (hide)]]="LIST"),"BLANK CELL","")</f>
        <v/>
      </c>
      <c r="L24" s="227" t="str">
        <f>IF(OR(PartC[[#This Row],[Format (hide)]]="HEAD",PartC[[#This Row],[Format (hide)]]="LIST"),"BLANK CELL","")</f>
        <v/>
      </c>
      <c r="M24" s="124" t="str">
        <f>IF(OR(PartC[[#This Row],[Format (hide)]]="HEAD",PartC[[#This Row],[Format (hide)]]="LIST"),"BLANK CELL","")</f>
        <v/>
      </c>
      <c r="N24" s="124" t="str">
        <f>IF(OR(PartC[[#This Row],[Format (hide)]]="HEAD",PartC[[#This Row],[Format (hide)]]="LIST"),"BLANK CELL","")</f>
        <v/>
      </c>
      <c r="O24" s="124" t="str">
        <f>IF(OR(PartC[[#This Row],[Format (hide)]]="HEAD",PartC[[#This Row],[Format (hide)]]="LIST"),"BLANK CELL","")</f>
        <v/>
      </c>
      <c r="P24" s="124" t="str">
        <f>IF(OR(PartC[[#This Row],[Format (hide)]]="HEAD",PartC[[#This Row],[Format (hide)]]="LIST"),"BLANK CELL","")</f>
        <v/>
      </c>
      <c r="Q24" s="130" t="str">
        <f>IF(OR(PartC[[#This Row],[Format (hide)]]="HEAD",PartC[[#This Row],[Format (hide)]]="LIST"),"BLANK CELL","")</f>
        <v/>
      </c>
      <c r="R24" s="182"/>
    </row>
    <row r="25" spans="1:18" ht="82.5" x14ac:dyDescent="0.3">
      <c r="A25" s="182">
        <f t="array" aca="1" ref="A25" ca="1">SUM((TRIM(MID(SUBSTITUTE(C25,".",REPT(" ",256)),(ROW(INDIRECT("1:"&amp;LEN(C25)-LEN(SUBSTITUTE(C25,".",""))+1))-1)*256+1,256)))*(10^((10-ROW(INDIRECT("1:"&amp;LEN(C25)-LEN(SUBSTITUTE(C25,".",""))+1)))*2)))</f>
        <v>2.09E+18</v>
      </c>
      <c r="B25" s="124" t="s">
        <v>3242</v>
      </c>
      <c r="C25" s="124" t="s">
        <v>2891</v>
      </c>
      <c r="E25" s="124" t="s">
        <v>1439</v>
      </c>
      <c r="F25" s="124" t="s">
        <v>1440</v>
      </c>
      <c r="H25" s="124" t="s">
        <v>2508</v>
      </c>
      <c r="I25" s="124" t="str">
        <f t="shared" si="1"/>
        <v/>
      </c>
      <c r="J25" s="227" t="str">
        <f>IF(OR(PartC[[#This Row],[Format (hide)]]="HEAD",PartC[[#This Row],[Format (hide)]]="LIST"),"BLANK CELL","")</f>
        <v/>
      </c>
      <c r="K25" s="227" t="str">
        <f>IF(OR(PartC[[#This Row],[Format (hide)]]="HEAD",PartC[[#This Row],[Format (hide)]]="LIST"),"BLANK CELL","")</f>
        <v/>
      </c>
      <c r="L25" s="227" t="str">
        <f>IF(OR(PartC[[#This Row],[Format (hide)]]="HEAD",PartC[[#This Row],[Format (hide)]]="LIST"),"BLANK CELL","")</f>
        <v/>
      </c>
      <c r="M25" s="124" t="str">
        <f>IF(OR(PartC[[#This Row],[Format (hide)]]="HEAD",PartC[[#This Row],[Format (hide)]]="LIST"),"BLANK CELL","")</f>
        <v/>
      </c>
      <c r="N25" s="124" t="str">
        <f>IF(OR(PartC[[#This Row],[Format (hide)]]="HEAD",PartC[[#This Row],[Format (hide)]]="LIST"),"BLANK CELL","")</f>
        <v/>
      </c>
      <c r="O25" s="124" t="str">
        <f>IF(OR(PartC[[#This Row],[Format (hide)]]="HEAD",PartC[[#This Row],[Format (hide)]]="LIST"),"BLANK CELL","")</f>
        <v/>
      </c>
      <c r="P25" s="124" t="str">
        <f>IF(OR(PartC[[#This Row],[Format (hide)]]="HEAD",PartC[[#This Row],[Format (hide)]]="LIST"),"BLANK CELL","")</f>
        <v/>
      </c>
      <c r="Q25" s="130" t="str">
        <f>IF(OR(PartC[[#This Row],[Format (hide)]]="HEAD",PartC[[#This Row],[Format (hide)]]="LIST"),"BLANK CELL","")</f>
        <v/>
      </c>
      <c r="R25" s="182"/>
    </row>
    <row r="26" spans="1:18" ht="132" x14ac:dyDescent="0.3">
      <c r="A26" s="182">
        <f t="array" aca="1" ref="A26" ca="1">SUM((TRIM(MID(SUBSTITUTE(C26,".",REPT(" ",256)),(ROW(INDIRECT("1:"&amp;LEN(C26)-LEN(SUBSTITUTE(C26,".",""))+1))-1)*256+1,256)))*(10^((10-ROW(INDIRECT("1:"&amp;LEN(C26)-LEN(SUBSTITUTE(C26,".",""))+1)))*2)))</f>
        <v>2.1E+18</v>
      </c>
      <c r="B26" s="124" t="s">
        <v>3242</v>
      </c>
      <c r="C26" s="124" t="s">
        <v>2884</v>
      </c>
      <c r="E26" s="124" t="s">
        <v>1441</v>
      </c>
      <c r="F26" s="124" t="s">
        <v>1442</v>
      </c>
      <c r="H26" s="124" t="s">
        <v>2508</v>
      </c>
      <c r="I26" s="124" t="str">
        <f t="shared" si="1"/>
        <v/>
      </c>
      <c r="J26" s="227" t="str">
        <f>IF(OR(PartC[[#This Row],[Format (hide)]]="HEAD",PartC[[#This Row],[Format (hide)]]="LIST"),"BLANK CELL","")</f>
        <v/>
      </c>
      <c r="K26" s="227" t="str">
        <f>IF(OR(PartC[[#This Row],[Format (hide)]]="HEAD",PartC[[#This Row],[Format (hide)]]="LIST"),"BLANK CELL","")</f>
        <v/>
      </c>
      <c r="L26" s="227" t="str">
        <f>IF(OR(PartC[[#This Row],[Format (hide)]]="HEAD",PartC[[#This Row],[Format (hide)]]="LIST"),"BLANK CELL","")</f>
        <v/>
      </c>
      <c r="M26" s="124" t="str">
        <f>IF(OR(PartC[[#This Row],[Format (hide)]]="HEAD",PartC[[#This Row],[Format (hide)]]="LIST"),"BLANK CELL","")</f>
        <v/>
      </c>
      <c r="N26" s="124" t="str">
        <f>IF(OR(PartC[[#This Row],[Format (hide)]]="HEAD",PartC[[#This Row],[Format (hide)]]="LIST"),"BLANK CELL","")</f>
        <v/>
      </c>
      <c r="O26" s="124" t="str">
        <f>IF(OR(PartC[[#This Row],[Format (hide)]]="HEAD",PartC[[#This Row],[Format (hide)]]="LIST"),"BLANK CELL","")</f>
        <v/>
      </c>
      <c r="P26" s="124" t="str">
        <f>IF(OR(PartC[[#This Row],[Format (hide)]]="HEAD",PartC[[#This Row],[Format (hide)]]="LIST"),"BLANK CELL","")</f>
        <v/>
      </c>
      <c r="Q26" s="130" t="str">
        <f>IF(OR(PartC[[#This Row],[Format (hide)]]="HEAD",PartC[[#This Row],[Format (hide)]]="LIST"),"BLANK CELL","")</f>
        <v/>
      </c>
      <c r="R26" s="182"/>
    </row>
    <row r="27" spans="1:18" ht="132" x14ac:dyDescent="0.3">
      <c r="A27" s="182">
        <f t="array" aca="1" ref="A27" ca="1">SUM((TRIM(MID(SUBSTITUTE(C27,".",REPT(" ",256)),(ROW(INDIRECT("1:"&amp;LEN(C27)-LEN(SUBSTITUTE(C27,".",""))+1))-1)*256+1,256)))*(10^((10-ROW(INDIRECT("1:"&amp;LEN(C27)-LEN(SUBSTITUTE(C27,".",""))+1)))*2)))</f>
        <v>2.11E+18</v>
      </c>
      <c r="B27" s="124" t="s">
        <v>3242</v>
      </c>
      <c r="C27" s="124" t="s">
        <v>2885</v>
      </c>
      <c r="E27" s="124" t="s">
        <v>1443</v>
      </c>
      <c r="F27" s="124" t="s">
        <v>1444</v>
      </c>
      <c r="H27" s="124" t="s">
        <v>2508</v>
      </c>
      <c r="I27" s="124" t="str">
        <f t="shared" si="1"/>
        <v/>
      </c>
      <c r="J27" s="227" t="str">
        <f>IF(OR(PartC[[#This Row],[Format (hide)]]="HEAD",PartC[[#This Row],[Format (hide)]]="LIST"),"BLANK CELL","")</f>
        <v/>
      </c>
      <c r="K27" s="227" t="str">
        <f>IF(OR(PartC[[#This Row],[Format (hide)]]="HEAD",PartC[[#This Row],[Format (hide)]]="LIST"),"BLANK CELL","")</f>
        <v/>
      </c>
      <c r="L27" s="227" t="str">
        <f>IF(OR(PartC[[#This Row],[Format (hide)]]="HEAD",PartC[[#This Row],[Format (hide)]]="LIST"),"BLANK CELL","")</f>
        <v/>
      </c>
      <c r="M27" s="124" t="str">
        <f>IF(OR(PartC[[#This Row],[Format (hide)]]="HEAD",PartC[[#This Row],[Format (hide)]]="LIST"),"BLANK CELL","")</f>
        <v/>
      </c>
      <c r="N27" s="124" t="str">
        <f>IF(OR(PartC[[#This Row],[Format (hide)]]="HEAD",PartC[[#This Row],[Format (hide)]]="LIST"),"BLANK CELL","")</f>
        <v/>
      </c>
      <c r="O27" s="124" t="str">
        <f>IF(OR(PartC[[#This Row],[Format (hide)]]="HEAD",PartC[[#This Row],[Format (hide)]]="LIST"),"BLANK CELL","")</f>
        <v/>
      </c>
      <c r="P27" s="124" t="str">
        <f>IF(OR(PartC[[#This Row],[Format (hide)]]="HEAD",PartC[[#This Row],[Format (hide)]]="LIST"),"BLANK CELL","")</f>
        <v/>
      </c>
      <c r="Q27" s="130" t="str">
        <f>IF(OR(PartC[[#This Row],[Format (hide)]]="HEAD",PartC[[#This Row],[Format (hide)]]="LIST"),"BLANK CELL","")</f>
        <v/>
      </c>
      <c r="R27" s="182"/>
    </row>
    <row r="28" spans="1:18" ht="82.5" x14ac:dyDescent="0.3">
      <c r="A28" s="182">
        <f t="array" aca="1" ref="A28" ca="1">SUM((TRIM(MID(SUBSTITUTE(C28,".",REPT(" ",256)),(ROW(INDIRECT("1:"&amp;LEN(C28)-LEN(SUBSTITUTE(C28,".",""))+1))-1)*256+1,256)))*(10^((10-ROW(INDIRECT("1:"&amp;LEN(C28)-LEN(SUBSTITUTE(C28,".",""))+1)))*2)))</f>
        <v>2.12E+18</v>
      </c>
      <c r="B28" s="124" t="s">
        <v>3242</v>
      </c>
      <c r="C28" s="124" t="s">
        <v>2887</v>
      </c>
      <c r="E28" s="124" t="s">
        <v>1445</v>
      </c>
      <c r="F28" s="124" t="s">
        <v>377</v>
      </c>
      <c r="H28" s="124" t="s">
        <v>2508</v>
      </c>
      <c r="I28" s="124" t="str">
        <f t="shared" si="1"/>
        <v/>
      </c>
      <c r="J28" s="227" t="str">
        <f>IF(OR(PartC[[#This Row],[Format (hide)]]="HEAD",PartC[[#This Row],[Format (hide)]]="LIST"),"BLANK CELL","")</f>
        <v/>
      </c>
      <c r="K28" s="227" t="str">
        <f>IF(OR(PartC[[#This Row],[Format (hide)]]="HEAD",PartC[[#This Row],[Format (hide)]]="LIST"),"BLANK CELL","")</f>
        <v/>
      </c>
      <c r="L28" s="227" t="str">
        <f>IF(OR(PartC[[#This Row],[Format (hide)]]="HEAD",PartC[[#This Row],[Format (hide)]]="LIST"),"BLANK CELL","")</f>
        <v/>
      </c>
      <c r="M28" s="124" t="str">
        <f>IF(OR(PartC[[#This Row],[Format (hide)]]="HEAD",PartC[[#This Row],[Format (hide)]]="LIST"),"BLANK CELL","")</f>
        <v/>
      </c>
      <c r="N28" s="124" t="str">
        <f>IF(OR(PartC[[#This Row],[Format (hide)]]="HEAD",PartC[[#This Row],[Format (hide)]]="LIST"),"BLANK CELL","")</f>
        <v/>
      </c>
      <c r="O28" s="124" t="str">
        <f>IF(OR(PartC[[#This Row],[Format (hide)]]="HEAD",PartC[[#This Row],[Format (hide)]]="LIST"),"BLANK CELL","")</f>
        <v/>
      </c>
      <c r="P28" s="124" t="str">
        <f>IF(OR(PartC[[#This Row],[Format (hide)]]="HEAD",PartC[[#This Row],[Format (hide)]]="LIST"),"BLANK CELL","")</f>
        <v/>
      </c>
      <c r="Q28" s="130" t="str">
        <f>IF(OR(PartC[[#This Row],[Format (hide)]]="HEAD",PartC[[#This Row],[Format (hide)]]="LIST"),"BLANK CELL","")</f>
        <v/>
      </c>
      <c r="R28" s="182"/>
    </row>
    <row r="29" spans="1:18" x14ac:dyDescent="0.3">
      <c r="A29" s="182">
        <f t="array" aca="1" ref="A29" ca="1">SUM((TRIM(MID(SUBSTITUTE(C29,".",REPT(" ",256)),(ROW(INDIRECT("1:"&amp;LEN(C29)-LEN(SUBSTITUTE(C29,".",""))+1))-1)*256+1,256)))*(10^((10-ROW(INDIRECT("1:"&amp;LEN(C29)-LEN(SUBSTITUTE(C29,".",""))+1)))*2)))</f>
        <v>3E+18</v>
      </c>
      <c r="B29" s="124" t="s">
        <v>3242</v>
      </c>
      <c r="C29" s="124">
        <v>3</v>
      </c>
      <c r="D29" s="124" t="s">
        <v>1406</v>
      </c>
      <c r="E29" s="129" t="s">
        <v>1446</v>
      </c>
      <c r="F29" s="129" t="s">
        <v>11</v>
      </c>
      <c r="G29" s="124" t="str">
        <f>IF(OR(PartC[[#This Row],[Format (hide)]]="HEAD",PartC[[#This Row],[Format (hide)]]="LIST"),"BLANK CELL","")</f>
        <v>BLANK CELL</v>
      </c>
      <c r="H29" s="124" t="str">
        <f>IF(OR(PartC[[#This Row],[Format (hide)]]="HEAD",PartC[[#This Row],[Format (hide)]]="LIST"),"BLANK CELL","")</f>
        <v>BLANK CELL</v>
      </c>
      <c r="I29" s="124" t="str">
        <f>IF(OR(PartC[[#This Row],[Format (hide)]]="HEAD",PartC[[#This Row],[Format (hide)]]="LIST"),"BLANK CELL","")</f>
        <v>BLANK CELL</v>
      </c>
      <c r="J29" s="227" t="str">
        <f>IF(OR(PartC[[#This Row],[Format (hide)]]="HEAD",PartC[[#This Row],[Format (hide)]]="LIST"),"BLANK CELL","")</f>
        <v>BLANK CELL</v>
      </c>
      <c r="K29" s="227" t="str">
        <f>IF(OR(PartC[[#This Row],[Format (hide)]]="HEAD",PartC[[#This Row],[Format (hide)]]="LIST"),"BLANK CELL","")</f>
        <v>BLANK CELL</v>
      </c>
      <c r="L29" s="227" t="str">
        <f>IF(OR(PartC[[#This Row],[Format (hide)]]="HEAD",PartC[[#This Row],[Format (hide)]]="LIST"),"BLANK CELL","")</f>
        <v>BLANK CELL</v>
      </c>
      <c r="M29" s="124" t="str">
        <f>IF(OR(PartC[[#This Row],[Format (hide)]]="HEAD",PartC[[#This Row],[Format (hide)]]="LIST"),"BLANK CELL","")</f>
        <v>BLANK CELL</v>
      </c>
      <c r="N29" s="124" t="str">
        <f>IF(OR(PartC[[#This Row],[Format (hide)]]="HEAD",PartC[[#This Row],[Format (hide)]]="LIST"),"BLANK CELL","")</f>
        <v>BLANK CELL</v>
      </c>
      <c r="O29" s="124" t="str">
        <f>IF(OR(PartC[[#This Row],[Format (hide)]]="HEAD",PartC[[#This Row],[Format (hide)]]="LIST"),"BLANK CELL","")</f>
        <v>BLANK CELL</v>
      </c>
      <c r="P29" s="124" t="str">
        <f>IF(OR(PartC[[#This Row],[Format (hide)]]="HEAD",PartC[[#This Row],[Format (hide)]]="LIST"),"BLANK CELL","")</f>
        <v>BLANK CELL</v>
      </c>
      <c r="Q29" s="130" t="str">
        <f>IF(OR(PartC[[#This Row],[Format (hide)]]="HEAD",PartC[[#This Row],[Format (hide)]]="LIST"),"BLANK CELL","")</f>
        <v>BLANK CELL</v>
      </c>
      <c r="R29" s="182"/>
    </row>
    <row r="30" spans="1:18" ht="28.5" x14ac:dyDescent="0.3">
      <c r="A30" s="182">
        <f t="array" aca="1" ref="A30" ca="1">SUM((TRIM(MID(SUBSTITUTE(C30,".",REPT(" ",256)),(ROW(INDIRECT("1:"&amp;LEN(C30)-LEN(SUBSTITUTE(C30,".",""))+1))-1)*256+1,256)))*(10^((10-ROW(INDIRECT("1:"&amp;LEN(C30)-LEN(SUBSTITUTE(C30,".",""))+1)))*2)))</f>
        <v>3.01E+18</v>
      </c>
      <c r="B30" s="124" t="s">
        <v>3242</v>
      </c>
      <c r="C30" s="124" t="s">
        <v>2896</v>
      </c>
      <c r="D30" s="124" t="s">
        <v>1406</v>
      </c>
      <c r="E30" s="129" t="s">
        <v>1447</v>
      </c>
      <c r="F30" s="129" t="s">
        <v>310</v>
      </c>
      <c r="G30" s="124" t="str">
        <f>IF(OR(PartC[[#This Row],[Format (hide)]]="HEAD",PartC[[#This Row],[Format (hide)]]="LIST"),"BLANK CELL","")</f>
        <v>BLANK CELL</v>
      </c>
      <c r="H30" s="124" t="str">
        <f>IF(OR(PartC[[#This Row],[Format (hide)]]="HEAD",PartC[[#This Row],[Format (hide)]]="LIST"),"BLANK CELL","")</f>
        <v>BLANK CELL</v>
      </c>
      <c r="I30" s="124" t="str">
        <f>IF(OR(PartC[[#This Row],[Format (hide)]]="HEAD",PartC[[#This Row],[Format (hide)]]="LIST"),"BLANK CELL","")</f>
        <v>BLANK CELL</v>
      </c>
      <c r="J30" s="227" t="str">
        <f>IF(OR(PartC[[#This Row],[Format (hide)]]="HEAD",PartC[[#This Row],[Format (hide)]]="LIST"),"BLANK CELL","")</f>
        <v>BLANK CELL</v>
      </c>
      <c r="K30" s="227" t="str">
        <f>IF(OR(PartC[[#This Row],[Format (hide)]]="HEAD",PartC[[#This Row],[Format (hide)]]="LIST"),"BLANK CELL","")</f>
        <v>BLANK CELL</v>
      </c>
      <c r="L30" s="227" t="str">
        <f>IF(OR(PartC[[#This Row],[Format (hide)]]="HEAD",PartC[[#This Row],[Format (hide)]]="LIST"),"BLANK CELL","")</f>
        <v>BLANK CELL</v>
      </c>
      <c r="M30" s="124" t="str">
        <f>IF(OR(PartC[[#This Row],[Format (hide)]]="HEAD",PartC[[#This Row],[Format (hide)]]="LIST"),"BLANK CELL","")</f>
        <v>BLANK CELL</v>
      </c>
      <c r="N30" s="124" t="str">
        <f>IF(OR(PartC[[#This Row],[Format (hide)]]="HEAD",PartC[[#This Row],[Format (hide)]]="LIST"),"BLANK CELL","")</f>
        <v>BLANK CELL</v>
      </c>
      <c r="O30" s="124" t="str">
        <f>IF(OR(PartC[[#This Row],[Format (hide)]]="HEAD",PartC[[#This Row],[Format (hide)]]="LIST"),"BLANK CELL","")</f>
        <v>BLANK CELL</v>
      </c>
      <c r="P30" s="124" t="str">
        <f>IF(OR(PartC[[#This Row],[Format (hide)]]="HEAD",PartC[[#This Row],[Format (hide)]]="LIST"),"BLANK CELL","")</f>
        <v>BLANK CELL</v>
      </c>
      <c r="Q30" s="130" t="str">
        <f>IF(OR(PartC[[#This Row],[Format (hide)]]="HEAD",PartC[[#This Row],[Format (hide)]]="LIST"),"BLANK CELL","")</f>
        <v>BLANK CELL</v>
      </c>
      <c r="R30" s="182"/>
    </row>
    <row r="31" spans="1:18" ht="214.5" x14ac:dyDescent="0.3">
      <c r="A31" s="182">
        <f t="array" aca="1" ref="A31" ca="1">SUM((TRIM(MID(SUBSTITUTE(C31,".",REPT(" ",256)),(ROW(INDIRECT("1:"&amp;LEN(C31)-LEN(SUBSTITUTE(C31,".",""))+1))-1)*256+1,256)))*(10^((10-ROW(INDIRECT("1:"&amp;LEN(C31)-LEN(SUBSTITUTE(C31,".",""))+1)))*2)))</f>
        <v>3.0101E+18</v>
      </c>
      <c r="B31" s="124" t="s">
        <v>3242</v>
      </c>
      <c r="C31" s="124" t="s">
        <v>2897</v>
      </c>
      <c r="E31" s="124" t="s">
        <v>1448</v>
      </c>
      <c r="F31" s="124" t="s">
        <v>1449</v>
      </c>
      <c r="H31" s="124" t="s">
        <v>2508</v>
      </c>
      <c r="I31" s="124" t="str">
        <f>IF($I$1="Yes","Compliant","")</f>
        <v/>
      </c>
      <c r="J31" s="227" t="str">
        <f>IF(OR(PartC[[#This Row],[Format (hide)]]="HEAD",PartC[[#This Row],[Format (hide)]]="LIST"),"BLANK CELL","")</f>
        <v/>
      </c>
      <c r="K31" s="227" t="str">
        <f>IF(OR(PartC[[#This Row],[Format (hide)]]="HEAD",PartC[[#This Row],[Format (hide)]]="LIST"),"BLANK CELL","")</f>
        <v/>
      </c>
      <c r="L31" s="227" t="str">
        <f>IF(OR(PartC[[#This Row],[Format (hide)]]="HEAD",PartC[[#This Row],[Format (hide)]]="LIST"),"BLANK CELL","")</f>
        <v/>
      </c>
      <c r="M31" s="124" t="str">
        <f>IF(OR(PartC[[#This Row],[Format (hide)]]="HEAD",PartC[[#This Row],[Format (hide)]]="LIST"),"BLANK CELL","")</f>
        <v/>
      </c>
      <c r="N31" s="124" t="str">
        <f>IF(OR(PartC[[#This Row],[Format (hide)]]="HEAD",PartC[[#This Row],[Format (hide)]]="LIST"),"BLANK CELL","")</f>
        <v/>
      </c>
      <c r="O31" s="124" t="str">
        <f>IF(OR(PartC[[#This Row],[Format (hide)]]="HEAD",PartC[[#This Row],[Format (hide)]]="LIST"),"BLANK CELL","")</f>
        <v/>
      </c>
      <c r="P31" s="124" t="str">
        <f>IF(OR(PartC[[#This Row],[Format (hide)]]="HEAD",PartC[[#This Row],[Format (hide)]]="LIST"),"BLANK CELL","")</f>
        <v/>
      </c>
      <c r="Q31" s="130" t="str">
        <f>IF(OR(PartC[[#This Row],[Format (hide)]]="HEAD",PartC[[#This Row],[Format (hide)]]="LIST"),"BLANK CELL","")</f>
        <v/>
      </c>
      <c r="R31" s="182"/>
    </row>
    <row r="32" spans="1:18" ht="214.5" x14ac:dyDescent="0.3">
      <c r="A32" s="182">
        <f t="array" aca="1" ref="A32" ca="1">SUM((TRIM(MID(SUBSTITUTE(C32,".",REPT(" ",256)),(ROW(INDIRECT("1:"&amp;LEN(C32)-LEN(SUBSTITUTE(C32,".",""))+1))-1)*256+1,256)))*(10^((10-ROW(INDIRECT("1:"&amp;LEN(C32)-LEN(SUBSTITUTE(C32,".",""))+1)))*2)))</f>
        <v>3.0102E+18</v>
      </c>
      <c r="B32" s="124" t="s">
        <v>3242</v>
      </c>
      <c r="C32" s="124" t="s">
        <v>2898</v>
      </c>
      <c r="E32" s="124" t="s">
        <v>1450</v>
      </c>
      <c r="F32" s="124" t="s">
        <v>1451</v>
      </c>
      <c r="H32" s="124" t="s">
        <v>2508</v>
      </c>
      <c r="I32" s="124" t="str">
        <f>IF($I$1="Yes","Compliant","")</f>
        <v/>
      </c>
      <c r="J32" s="227" t="str">
        <f>IF(OR(PartC[[#This Row],[Format (hide)]]="HEAD",PartC[[#This Row],[Format (hide)]]="LIST"),"BLANK CELL","")</f>
        <v/>
      </c>
      <c r="K32" s="227" t="str">
        <f>IF(OR(PartC[[#This Row],[Format (hide)]]="HEAD",PartC[[#This Row],[Format (hide)]]="LIST"),"BLANK CELL","")</f>
        <v/>
      </c>
      <c r="L32" s="227" t="str">
        <f>IF(OR(PartC[[#This Row],[Format (hide)]]="HEAD",PartC[[#This Row],[Format (hide)]]="LIST"),"BLANK CELL","")</f>
        <v/>
      </c>
      <c r="M32" s="124" t="str">
        <f>IF(OR(PartC[[#This Row],[Format (hide)]]="HEAD",PartC[[#This Row],[Format (hide)]]="LIST"),"BLANK CELL","")</f>
        <v/>
      </c>
      <c r="N32" s="124" t="str">
        <f>IF(OR(PartC[[#This Row],[Format (hide)]]="HEAD",PartC[[#This Row],[Format (hide)]]="LIST"),"BLANK CELL","")</f>
        <v/>
      </c>
      <c r="O32" s="124" t="str">
        <f>IF(OR(PartC[[#This Row],[Format (hide)]]="HEAD",PartC[[#This Row],[Format (hide)]]="LIST"),"BLANK CELL","")</f>
        <v/>
      </c>
      <c r="P32" s="124" t="str">
        <f>IF(OR(PartC[[#This Row],[Format (hide)]]="HEAD",PartC[[#This Row],[Format (hide)]]="LIST"),"BLANK CELL","")</f>
        <v/>
      </c>
      <c r="Q32" s="130" t="str">
        <f>IF(OR(PartC[[#This Row],[Format (hide)]]="HEAD",PartC[[#This Row],[Format (hide)]]="LIST"),"BLANK CELL","")</f>
        <v/>
      </c>
      <c r="R32" s="182"/>
    </row>
    <row r="33" spans="1:18" ht="198" x14ac:dyDescent="0.3">
      <c r="A33" s="182">
        <f t="array" aca="1" ref="A33" ca="1">SUM((TRIM(MID(SUBSTITUTE(C33,".",REPT(" ",256)),(ROW(INDIRECT("1:"&amp;LEN(C33)-LEN(SUBSTITUTE(C33,".",""))+1))-1)*256+1,256)))*(10^((10-ROW(INDIRECT("1:"&amp;LEN(C33)-LEN(SUBSTITUTE(C33,".",""))+1)))*2)))</f>
        <v>3.0103E+18</v>
      </c>
      <c r="B33" s="124" t="s">
        <v>3242</v>
      </c>
      <c r="C33" s="124" t="s">
        <v>2899</v>
      </c>
      <c r="E33" s="124" t="s">
        <v>1452</v>
      </c>
      <c r="F33" s="124" t="s">
        <v>1453</v>
      </c>
      <c r="H33" s="124" t="s">
        <v>2508</v>
      </c>
      <c r="I33" s="124" t="str">
        <f>IF($I$1="Yes","Compliant","")</f>
        <v/>
      </c>
      <c r="J33" s="227" t="str">
        <f>IF(OR(PartC[[#This Row],[Format (hide)]]="HEAD",PartC[[#This Row],[Format (hide)]]="LIST"),"BLANK CELL","")</f>
        <v/>
      </c>
      <c r="K33" s="227" t="str">
        <f>IF(OR(PartC[[#This Row],[Format (hide)]]="HEAD",PartC[[#This Row],[Format (hide)]]="LIST"),"BLANK CELL","")</f>
        <v/>
      </c>
      <c r="L33" s="227" t="str">
        <f>IF(OR(PartC[[#This Row],[Format (hide)]]="HEAD",PartC[[#This Row],[Format (hide)]]="LIST"),"BLANK CELL","")</f>
        <v/>
      </c>
      <c r="M33" s="124" t="str">
        <f>IF(OR(PartC[[#This Row],[Format (hide)]]="HEAD",PartC[[#This Row],[Format (hide)]]="LIST"),"BLANK CELL","")</f>
        <v/>
      </c>
      <c r="N33" s="124" t="str">
        <f>IF(OR(PartC[[#This Row],[Format (hide)]]="HEAD",PartC[[#This Row],[Format (hide)]]="LIST"),"BLANK CELL","")</f>
        <v/>
      </c>
      <c r="O33" s="124" t="str">
        <f>IF(OR(PartC[[#This Row],[Format (hide)]]="HEAD",PartC[[#This Row],[Format (hide)]]="LIST"),"BLANK CELL","")</f>
        <v/>
      </c>
      <c r="P33" s="124" t="str">
        <f>IF(OR(PartC[[#This Row],[Format (hide)]]="HEAD",PartC[[#This Row],[Format (hide)]]="LIST"),"BLANK CELL","")</f>
        <v/>
      </c>
      <c r="Q33" s="130" t="str">
        <f>IF(OR(PartC[[#This Row],[Format (hide)]]="HEAD",PartC[[#This Row],[Format (hide)]]="LIST"),"BLANK CELL","")</f>
        <v/>
      </c>
      <c r="R33" s="182"/>
    </row>
    <row r="34" spans="1:18" ht="82.5" x14ac:dyDescent="0.3">
      <c r="A34" s="182">
        <f t="array" aca="1" ref="A34" ca="1">SUM((TRIM(MID(SUBSTITUTE(C34,".",REPT(" ",256)),(ROW(INDIRECT("1:"&amp;LEN(C34)-LEN(SUBSTITUTE(C34,".",""))+1))-1)*256+1,256)))*(10^((10-ROW(INDIRECT("1:"&amp;LEN(C34)-LEN(SUBSTITUTE(C34,".",""))+1)))*2)))</f>
        <v>3.0104E+18</v>
      </c>
      <c r="B34" s="124" t="s">
        <v>3242</v>
      </c>
      <c r="C34" s="124" t="s">
        <v>2900</v>
      </c>
      <c r="E34" s="124" t="s">
        <v>1454</v>
      </c>
      <c r="F34" s="124" t="s">
        <v>1455</v>
      </c>
      <c r="H34" s="124" t="s">
        <v>2508</v>
      </c>
      <c r="I34" s="124" t="str">
        <f>IF($I$1="Yes","Compliant","")</f>
        <v/>
      </c>
      <c r="J34" s="227" t="str">
        <f>IF(OR(PartC[[#This Row],[Format (hide)]]="HEAD",PartC[[#This Row],[Format (hide)]]="LIST"),"BLANK CELL","")</f>
        <v/>
      </c>
      <c r="K34" s="227" t="str">
        <f>IF(OR(PartC[[#This Row],[Format (hide)]]="HEAD",PartC[[#This Row],[Format (hide)]]="LIST"),"BLANK CELL","")</f>
        <v/>
      </c>
      <c r="L34" s="227" t="str">
        <f>IF(OR(PartC[[#This Row],[Format (hide)]]="HEAD",PartC[[#This Row],[Format (hide)]]="LIST"),"BLANK CELL","")</f>
        <v/>
      </c>
      <c r="M34" s="124" t="str">
        <f>IF(OR(PartC[[#This Row],[Format (hide)]]="HEAD",PartC[[#This Row],[Format (hide)]]="LIST"),"BLANK CELL","")</f>
        <v/>
      </c>
      <c r="N34" s="124" t="str">
        <f>IF(OR(PartC[[#This Row],[Format (hide)]]="HEAD",PartC[[#This Row],[Format (hide)]]="LIST"),"BLANK CELL","")</f>
        <v/>
      </c>
      <c r="O34" s="124" t="str">
        <f>IF(OR(PartC[[#This Row],[Format (hide)]]="HEAD",PartC[[#This Row],[Format (hide)]]="LIST"),"BLANK CELL","")</f>
        <v/>
      </c>
      <c r="P34" s="124" t="str">
        <f>IF(OR(PartC[[#This Row],[Format (hide)]]="HEAD",PartC[[#This Row],[Format (hide)]]="LIST"),"BLANK CELL","")</f>
        <v/>
      </c>
      <c r="Q34" s="130" t="str">
        <f>IF(OR(PartC[[#This Row],[Format (hide)]]="HEAD",PartC[[#This Row],[Format (hide)]]="LIST"),"BLANK CELL","")</f>
        <v/>
      </c>
      <c r="R34" s="182"/>
    </row>
    <row r="35" spans="1:18" ht="66" x14ac:dyDescent="0.3">
      <c r="A35" s="182">
        <f t="array" aca="1" ref="A35" ca="1">SUM((TRIM(MID(SUBSTITUTE(C35,".",REPT(" ",256)),(ROW(INDIRECT("1:"&amp;LEN(C35)-LEN(SUBSTITUTE(C35,".",""))+1))-1)*256+1,256)))*(10^((10-ROW(INDIRECT("1:"&amp;LEN(C35)-LEN(SUBSTITUTE(C35,".",""))+1)))*2)))</f>
        <v>3.010401E+18</v>
      </c>
      <c r="B35" s="124" t="s">
        <v>3242</v>
      </c>
      <c r="C35" s="124" t="s">
        <v>3244</v>
      </c>
      <c r="E35" s="124" t="s">
        <v>1456</v>
      </c>
      <c r="F35" s="124" t="s">
        <v>37</v>
      </c>
      <c r="H35" s="124" t="s">
        <v>2508</v>
      </c>
      <c r="I35" s="124" t="str">
        <f>IF($I$1="Yes","Compliant","")</f>
        <v/>
      </c>
      <c r="J35" s="227" t="str">
        <f>IF(OR(PartC[[#This Row],[Format (hide)]]="HEAD",PartC[[#This Row],[Format (hide)]]="LIST"),"BLANK CELL","")</f>
        <v/>
      </c>
      <c r="K35" s="227" t="str">
        <f>IF(OR(PartC[[#This Row],[Format (hide)]]="HEAD",PartC[[#This Row],[Format (hide)]]="LIST"),"BLANK CELL","")</f>
        <v/>
      </c>
      <c r="L35" s="227" t="str">
        <f>IF(OR(PartC[[#This Row],[Format (hide)]]="HEAD",PartC[[#This Row],[Format (hide)]]="LIST"),"BLANK CELL","")</f>
        <v/>
      </c>
      <c r="M35" s="124" t="str">
        <f>IF(OR(PartC[[#This Row],[Format (hide)]]="HEAD",PartC[[#This Row],[Format (hide)]]="LIST"),"BLANK CELL","")</f>
        <v/>
      </c>
      <c r="N35" s="124" t="str">
        <f>IF(OR(PartC[[#This Row],[Format (hide)]]="HEAD",PartC[[#This Row],[Format (hide)]]="LIST"),"BLANK CELL","")</f>
        <v/>
      </c>
      <c r="O35" s="124" t="str">
        <f>IF(OR(PartC[[#This Row],[Format (hide)]]="HEAD",PartC[[#This Row],[Format (hide)]]="LIST"),"BLANK CELL","")</f>
        <v/>
      </c>
      <c r="P35" s="124" t="str">
        <f>IF(OR(PartC[[#This Row],[Format (hide)]]="HEAD",PartC[[#This Row],[Format (hide)]]="LIST"),"BLANK CELL","")</f>
        <v/>
      </c>
      <c r="Q35" s="130" t="str">
        <f>IF(OR(PartC[[#This Row],[Format (hide)]]="HEAD",PartC[[#This Row],[Format (hide)]]="LIST"),"BLANK CELL","")</f>
        <v/>
      </c>
      <c r="R35" s="182"/>
    </row>
    <row r="36" spans="1:18" ht="28.5" x14ac:dyDescent="0.3">
      <c r="A36" s="182">
        <f t="array" aca="1" ref="A36" ca="1">SUM((TRIM(MID(SUBSTITUTE(C36,".",REPT(" ",256)),(ROW(INDIRECT("1:"&amp;LEN(C36)-LEN(SUBSTITUTE(C36,".",""))+1))-1)*256+1,256)))*(10^((10-ROW(INDIRECT("1:"&amp;LEN(C36)-LEN(SUBSTITUTE(C36,".",""))+1)))*2)))</f>
        <v>3.02E+18</v>
      </c>
      <c r="B36" s="124" t="s">
        <v>3242</v>
      </c>
      <c r="C36" s="124" t="s">
        <v>2905</v>
      </c>
      <c r="D36" s="124" t="s">
        <v>1406</v>
      </c>
      <c r="E36" s="129" t="s">
        <v>1457</v>
      </c>
      <c r="F36" s="129" t="s">
        <v>311</v>
      </c>
      <c r="G36" s="124" t="str">
        <f>IF(OR(PartC[[#This Row],[Format (hide)]]="HEAD",PartC[[#This Row],[Format (hide)]]="LIST"),"BLANK CELL","")</f>
        <v>BLANK CELL</v>
      </c>
      <c r="H36" s="124" t="str">
        <f>IF(OR(PartC[[#This Row],[Format (hide)]]="HEAD",PartC[[#This Row],[Format (hide)]]="LIST"),"BLANK CELL","")</f>
        <v>BLANK CELL</v>
      </c>
      <c r="I36" s="124" t="str">
        <f>IF(OR(PartC[[#This Row],[Format (hide)]]="HEAD",PartC[[#This Row],[Format (hide)]]="LIST"),"BLANK CELL","")</f>
        <v>BLANK CELL</v>
      </c>
      <c r="J36" s="227" t="str">
        <f>IF(OR(PartC[[#This Row],[Format (hide)]]="HEAD",PartC[[#This Row],[Format (hide)]]="LIST"),"BLANK CELL","")</f>
        <v>BLANK CELL</v>
      </c>
      <c r="K36" s="227" t="str">
        <f>IF(OR(PartC[[#This Row],[Format (hide)]]="HEAD",PartC[[#This Row],[Format (hide)]]="LIST"),"BLANK CELL","")</f>
        <v>BLANK CELL</v>
      </c>
      <c r="L36" s="227" t="str">
        <f>IF(OR(PartC[[#This Row],[Format (hide)]]="HEAD",PartC[[#This Row],[Format (hide)]]="LIST"),"BLANK CELL","")</f>
        <v>BLANK CELL</v>
      </c>
      <c r="M36" s="124" t="str">
        <f>IF(OR(PartC[[#This Row],[Format (hide)]]="HEAD",PartC[[#This Row],[Format (hide)]]="LIST"),"BLANK CELL","")</f>
        <v>BLANK CELL</v>
      </c>
      <c r="N36" s="124" t="str">
        <f>IF(OR(PartC[[#This Row],[Format (hide)]]="HEAD",PartC[[#This Row],[Format (hide)]]="LIST"),"BLANK CELL","")</f>
        <v>BLANK CELL</v>
      </c>
      <c r="O36" s="124" t="str">
        <f>IF(OR(PartC[[#This Row],[Format (hide)]]="HEAD",PartC[[#This Row],[Format (hide)]]="LIST"),"BLANK CELL","")</f>
        <v>BLANK CELL</v>
      </c>
      <c r="P36" s="124" t="str">
        <f>IF(OR(PartC[[#This Row],[Format (hide)]]="HEAD",PartC[[#This Row],[Format (hide)]]="LIST"),"BLANK CELL","")</f>
        <v>BLANK CELL</v>
      </c>
      <c r="Q36" s="130" t="str">
        <f>IF(OR(PartC[[#This Row],[Format (hide)]]="HEAD",PartC[[#This Row],[Format (hide)]]="LIST"),"BLANK CELL","")</f>
        <v>BLANK CELL</v>
      </c>
      <c r="R36" s="182"/>
    </row>
    <row r="37" spans="1:18" ht="115.5" x14ac:dyDescent="0.3">
      <c r="A37" s="182">
        <f t="array" aca="1" ref="A37" ca="1">SUM((TRIM(MID(SUBSTITUTE(C37,".",REPT(" ",256)),(ROW(INDIRECT("1:"&amp;LEN(C37)-LEN(SUBSTITUTE(C37,".",""))+1))-1)*256+1,256)))*(10^((10-ROW(INDIRECT("1:"&amp;LEN(C37)-LEN(SUBSTITUTE(C37,".",""))+1)))*2)))</f>
        <v>3.0201E+18</v>
      </c>
      <c r="B37" s="124" t="s">
        <v>3242</v>
      </c>
      <c r="C37" s="124" t="s">
        <v>2906</v>
      </c>
      <c r="E37" s="124" t="s">
        <v>1458</v>
      </c>
      <c r="F37" s="124" t="s">
        <v>1459</v>
      </c>
      <c r="H37" s="124" t="s">
        <v>2508</v>
      </c>
      <c r="I37" s="124" t="str">
        <f t="shared" ref="I37:I42" si="2">IF($I$1="Yes","Compliant","")</f>
        <v/>
      </c>
      <c r="J37" s="227" t="str">
        <f>IF(OR(PartC[[#This Row],[Format (hide)]]="HEAD",PartC[[#This Row],[Format (hide)]]="LIST"),"BLANK CELL","")</f>
        <v/>
      </c>
      <c r="K37" s="227" t="str">
        <f>IF(OR(PartC[[#This Row],[Format (hide)]]="HEAD",PartC[[#This Row],[Format (hide)]]="LIST"),"BLANK CELL","")</f>
        <v/>
      </c>
      <c r="L37" s="227" t="str">
        <f>IF(OR(PartC[[#This Row],[Format (hide)]]="HEAD",PartC[[#This Row],[Format (hide)]]="LIST"),"BLANK CELL","")</f>
        <v/>
      </c>
      <c r="M37" s="124" t="str">
        <f>IF(OR(PartC[[#This Row],[Format (hide)]]="HEAD",PartC[[#This Row],[Format (hide)]]="LIST"),"BLANK CELL","")</f>
        <v/>
      </c>
      <c r="N37" s="124" t="str">
        <f>IF(OR(PartC[[#This Row],[Format (hide)]]="HEAD",PartC[[#This Row],[Format (hide)]]="LIST"),"BLANK CELL","")</f>
        <v/>
      </c>
      <c r="O37" s="124" t="str">
        <f>IF(OR(PartC[[#This Row],[Format (hide)]]="HEAD",PartC[[#This Row],[Format (hide)]]="LIST"),"BLANK CELL","")</f>
        <v/>
      </c>
      <c r="P37" s="124" t="str">
        <f>IF(OR(PartC[[#This Row],[Format (hide)]]="HEAD",PartC[[#This Row],[Format (hide)]]="LIST"),"BLANK CELL","")</f>
        <v/>
      </c>
      <c r="Q37" s="130" t="str">
        <f>IF(OR(PartC[[#This Row],[Format (hide)]]="HEAD",PartC[[#This Row],[Format (hide)]]="LIST"),"BLANK CELL","")</f>
        <v/>
      </c>
      <c r="R37" s="182"/>
    </row>
    <row r="38" spans="1:18" ht="165" x14ac:dyDescent="0.3">
      <c r="A38" s="182">
        <f t="array" aca="1" ref="A38" ca="1">SUM((TRIM(MID(SUBSTITUTE(C38,".",REPT(" ",256)),(ROW(INDIRECT("1:"&amp;LEN(C38)-LEN(SUBSTITUTE(C38,".",""))+1))-1)*256+1,256)))*(10^((10-ROW(INDIRECT("1:"&amp;LEN(C38)-LEN(SUBSTITUTE(C38,".",""))+1)))*2)))</f>
        <v>3.0202E+18</v>
      </c>
      <c r="B38" s="124" t="s">
        <v>3242</v>
      </c>
      <c r="C38" s="124" t="s">
        <v>2909</v>
      </c>
      <c r="E38" s="124" t="s">
        <v>1460</v>
      </c>
      <c r="F38" s="124" t="s">
        <v>312</v>
      </c>
      <c r="H38" s="124" t="s">
        <v>2508</v>
      </c>
      <c r="I38" s="124" t="str">
        <f t="shared" si="2"/>
        <v/>
      </c>
      <c r="J38" s="227" t="str">
        <f>IF(OR(PartC[[#This Row],[Format (hide)]]="HEAD",PartC[[#This Row],[Format (hide)]]="LIST"),"BLANK CELL","")</f>
        <v/>
      </c>
      <c r="K38" s="227" t="str">
        <f>IF(OR(PartC[[#This Row],[Format (hide)]]="HEAD",PartC[[#This Row],[Format (hide)]]="LIST"),"BLANK CELL","")</f>
        <v/>
      </c>
      <c r="L38" s="227" t="str">
        <f>IF(OR(PartC[[#This Row],[Format (hide)]]="HEAD",PartC[[#This Row],[Format (hide)]]="LIST"),"BLANK CELL","")</f>
        <v/>
      </c>
      <c r="M38" s="124" t="str">
        <f>IF(OR(PartC[[#This Row],[Format (hide)]]="HEAD",PartC[[#This Row],[Format (hide)]]="LIST"),"BLANK CELL","")</f>
        <v/>
      </c>
      <c r="N38" s="124" t="str">
        <f>IF(OR(PartC[[#This Row],[Format (hide)]]="HEAD",PartC[[#This Row],[Format (hide)]]="LIST"),"BLANK CELL","")</f>
        <v/>
      </c>
      <c r="O38" s="124" t="str">
        <f>IF(OR(PartC[[#This Row],[Format (hide)]]="HEAD",PartC[[#This Row],[Format (hide)]]="LIST"),"BLANK CELL","")</f>
        <v/>
      </c>
      <c r="P38" s="124" t="str">
        <f>IF(OR(PartC[[#This Row],[Format (hide)]]="HEAD",PartC[[#This Row],[Format (hide)]]="LIST"),"BLANK CELL","")</f>
        <v/>
      </c>
      <c r="Q38" s="130" t="str">
        <f>IF(OR(PartC[[#This Row],[Format (hide)]]="HEAD",PartC[[#This Row],[Format (hide)]]="LIST"),"BLANK CELL","")</f>
        <v/>
      </c>
      <c r="R38" s="182"/>
    </row>
    <row r="39" spans="1:18" ht="99" x14ac:dyDescent="0.3">
      <c r="A39" s="182">
        <f t="array" aca="1" ref="A39" ca="1">SUM((TRIM(MID(SUBSTITUTE(C39,".",REPT(" ",256)),(ROW(INDIRECT("1:"&amp;LEN(C39)-LEN(SUBSTITUTE(C39,".",""))+1))-1)*256+1,256)))*(10^((10-ROW(INDIRECT("1:"&amp;LEN(C39)-LEN(SUBSTITUTE(C39,".",""))+1)))*2)))</f>
        <v>3.0203E+18</v>
      </c>
      <c r="B39" s="124" t="s">
        <v>3242</v>
      </c>
      <c r="C39" s="124" t="s">
        <v>3193</v>
      </c>
      <c r="E39" s="124" t="s">
        <v>1461</v>
      </c>
      <c r="F39" s="124" t="s">
        <v>1462</v>
      </c>
      <c r="H39" s="124" t="s">
        <v>2508</v>
      </c>
      <c r="I39" s="124" t="str">
        <f t="shared" si="2"/>
        <v/>
      </c>
      <c r="J39" s="227" t="str">
        <f>IF(OR(PartC[[#This Row],[Format (hide)]]="HEAD",PartC[[#This Row],[Format (hide)]]="LIST"),"BLANK CELL","")</f>
        <v/>
      </c>
      <c r="K39" s="227" t="str">
        <f>IF(OR(PartC[[#This Row],[Format (hide)]]="HEAD",PartC[[#This Row],[Format (hide)]]="LIST"),"BLANK CELL","")</f>
        <v/>
      </c>
      <c r="L39" s="227" t="str">
        <f>IF(OR(PartC[[#This Row],[Format (hide)]]="HEAD",PartC[[#This Row],[Format (hide)]]="LIST"),"BLANK CELL","")</f>
        <v/>
      </c>
      <c r="M39" s="124" t="str">
        <f>IF(OR(PartC[[#This Row],[Format (hide)]]="HEAD",PartC[[#This Row],[Format (hide)]]="LIST"),"BLANK CELL","")</f>
        <v/>
      </c>
      <c r="N39" s="124" t="str">
        <f>IF(OR(PartC[[#This Row],[Format (hide)]]="HEAD",PartC[[#This Row],[Format (hide)]]="LIST"),"BLANK CELL","")</f>
        <v/>
      </c>
      <c r="O39" s="124" t="str">
        <f>IF(OR(PartC[[#This Row],[Format (hide)]]="HEAD",PartC[[#This Row],[Format (hide)]]="LIST"),"BLANK CELL","")</f>
        <v/>
      </c>
      <c r="P39" s="124" t="str">
        <f>IF(OR(PartC[[#This Row],[Format (hide)]]="HEAD",PartC[[#This Row],[Format (hide)]]="LIST"),"BLANK CELL","")</f>
        <v/>
      </c>
      <c r="Q39" s="130" t="str">
        <f>IF(OR(PartC[[#This Row],[Format (hide)]]="HEAD",PartC[[#This Row],[Format (hide)]]="LIST"),"BLANK CELL","")</f>
        <v/>
      </c>
      <c r="R39" s="182"/>
    </row>
    <row r="40" spans="1:18" ht="214.5" x14ac:dyDescent="0.3">
      <c r="A40" s="182">
        <f t="array" aca="1" ref="A40" ca="1">SUM((TRIM(MID(SUBSTITUTE(C40,".",REPT(" ",256)),(ROW(INDIRECT("1:"&amp;LEN(C40)-LEN(SUBSTITUTE(C40,".",""))+1))-1)*256+1,256)))*(10^((10-ROW(INDIRECT("1:"&amp;LEN(C40)-LEN(SUBSTITUTE(C40,".",""))+1)))*2)))</f>
        <v>3.0204E+18</v>
      </c>
      <c r="B40" s="124" t="s">
        <v>3242</v>
      </c>
      <c r="C40" s="124" t="s">
        <v>3245</v>
      </c>
      <c r="E40" s="124" t="s">
        <v>1463</v>
      </c>
      <c r="F40" s="124" t="s">
        <v>1464</v>
      </c>
      <c r="H40" s="124" t="s">
        <v>2508</v>
      </c>
      <c r="I40" s="124" t="str">
        <f t="shared" si="2"/>
        <v/>
      </c>
      <c r="J40" s="227" t="str">
        <f>IF(OR(PartC[[#This Row],[Format (hide)]]="HEAD",PartC[[#This Row],[Format (hide)]]="LIST"),"BLANK CELL","")</f>
        <v/>
      </c>
      <c r="K40" s="227" t="str">
        <f>IF(OR(PartC[[#This Row],[Format (hide)]]="HEAD",PartC[[#This Row],[Format (hide)]]="LIST"),"BLANK CELL","")</f>
        <v/>
      </c>
      <c r="L40" s="227" t="str">
        <f>IF(OR(PartC[[#This Row],[Format (hide)]]="HEAD",PartC[[#This Row],[Format (hide)]]="LIST"),"BLANK CELL","")</f>
        <v/>
      </c>
      <c r="M40" s="124" t="str">
        <f>IF(OR(PartC[[#This Row],[Format (hide)]]="HEAD",PartC[[#This Row],[Format (hide)]]="LIST"),"BLANK CELL","")</f>
        <v/>
      </c>
      <c r="N40" s="124" t="str">
        <f>IF(OR(PartC[[#This Row],[Format (hide)]]="HEAD",PartC[[#This Row],[Format (hide)]]="LIST"),"BLANK CELL","")</f>
        <v/>
      </c>
      <c r="O40" s="124" t="str">
        <f>IF(OR(PartC[[#This Row],[Format (hide)]]="HEAD",PartC[[#This Row],[Format (hide)]]="LIST"),"BLANK CELL","")</f>
        <v/>
      </c>
      <c r="P40" s="124" t="str">
        <f>IF(OR(PartC[[#This Row],[Format (hide)]]="HEAD",PartC[[#This Row],[Format (hide)]]="LIST"),"BLANK CELL","")</f>
        <v/>
      </c>
      <c r="Q40" s="130" t="str">
        <f>IF(OR(PartC[[#This Row],[Format (hide)]]="HEAD",PartC[[#This Row],[Format (hide)]]="LIST"),"BLANK CELL","")</f>
        <v/>
      </c>
      <c r="R40" s="182"/>
    </row>
    <row r="41" spans="1:18" ht="99" x14ac:dyDescent="0.3">
      <c r="A41" s="182">
        <f t="array" aca="1" ref="A41" ca="1">SUM((TRIM(MID(SUBSTITUTE(C41,".",REPT(" ",256)),(ROW(INDIRECT("1:"&amp;LEN(C41)-LEN(SUBSTITUTE(C41,".",""))+1))-1)*256+1,256)))*(10^((10-ROW(INDIRECT("1:"&amp;LEN(C41)-LEN(SUBSTITUTE(C41,".",""))+1)))*2)))</f>
        <v>3.0205E+18</v>
      </c>
      <c r="B41" s="124" t="s">
        <v>3242</v>
      </c>
      <c r="C41" s="124" t="s">
        <v>3246</v>
      </c>
      <c r="E41" s="124" t="s">
        <v>1465</v>
      </c>
      <c r="F41" s="124" t="s">
        <v>1466</v>
      </c>
      <c r="H41" s="124" t="s">
        <v>2508</v>
      </c>
      <c r="I41" s="124" t="str">
        <f t="shared" si="2"/>
        <v/>
      </c>
      <c r="J41" s="227" t="str">
        <f>IF(OR(PartC[[#This Row],[Format (hide)]]="HEAD",PartC[[#This Row],[Format (hide)]]="LIST"),"BLANK CELL","")</f>
        <v/>
      </c>
      <c r="K41" s="227" t="str">
        <f>IF(OR(PartC[[#This Row],[Format (hide)]]="HEAD",PartC[[#This Row],[Format (hide)]]="LIST"),"BLANK CELL","")</f>
        <v/>
      </c>
      <c r="L41" s="227" t="str">
        <f>IF(OR(PartC[[#This Row],[Format (hide)]]="HEAD",PartC[[#This Row],[Format (hide)]]="LIST"),"BLANK CELL","")</f>
        <v/>
      </c>
      <c r="M41" s="124" t="str">
        <f>IF(OR(PartC[[#This Row],[Format (hide)]]="HEAD",PartC[[#This Row],[Format (hide)]]="LIST"),"BLANK CELL","")</f>
        <v/>
      </c>
      <c r="N41" s="124" t="str">
        <f>IF(OR(PartC[[#This Row],[Format (hide)]]="HEAD",PartC[[#This Row],[Format (hide)]]="LIST"),"BLANK CELL","")</f>
        <v/>
      </c>
      <c r="O41" s="124" t="str">
        <f>IF(OR(PartC[[#This Row],[Format (hide)]]="HEAD",PartC[[#This Row],[Format (hide)]]="LIST"),"BLANK CELL","")</f>
        <v/>
      </c>
      <c r="P41" s="124" t="str">
        <f>IF(OR(PartC[[#This Row],[Format (hide)]]="HEAD",PartC[[#This Row],[Format (hide)]]="LIST"),"BLANK CELL","")</f>
        <v/>
      </c>
      <c r="Q41" s="130" t="str">
        <f>IF(OR(PartC[[#This Row],[Format (hide)]]="HEAD",PartC[[#This Row],[Format (hide)]]="LIST"),"BLANK CELL","")</f>
        <v/>
      </c>
      <c r="R41" s="182"/>
    </row>
    <row r="42" spans="1:18" ht="66" x14ac:dyDescent="0.3">
      <c r="A42" s="182">
        <f t="array" aca="1" ref="A42" ca="1">SUM((TRIM(MID(SUBSTITUTE(C42,".",REPT(" ",256)),(ROW(INDIRECT("1:"&amp;LEN(C42)-LEN(SUBSTITUTE(C42,".",""))+1))-1)*256+1,256)))*(10^((10-ROW(INDIRECT("1:"&amp;LEN(C42)-LEN(SUBSTITUTE(C42,".",""))+1)))*2)))</f>
        <v>3.020501E+18</v>
      </c>
      <c r="B42" s="124" t="s">
        <v>3242</v>
      </c>
      <c r="C42" s="124" t="s">
        <v>3247</v>
      </c>
      <c r="E42" s="124" t="s">
        <v>1467</v>
      </c>
      <c r="F42" s="124" t="s">
        <v>37</v>
      </c>
      <c r="H42" s="124" t="s">
        <v>2508</v>
      </c>
      <c r="I42" s="124" t="str">
        <f t="shared" si="2"/>
        <v/>
      </c>
      <c r="J42" s="227" t="str">
        <f>IF(OR(PartC[[#This Row],[Format (hide)]]="HEAD",PartC[[#This Row],[Format (hide)]]="LIST"),"BLANK CELL","")</f>
        <v/>
      </c>
      <c r="K42" s="227" t="str">
        <f>IF(OR(PartC[[#This Row],[Format (hide)]]="HEAD",PartC[[#This Row],[Format (hide)]]="LIST"),"BLANK CELL","")</f>
        <v/>
      </c>
      <c r="L42" s="227" t="str">
        <f>IF(OR(PartC[[#This Row],[Format (hide)]]="HEAD",PartC[[#This Row],[Format (hide)]]="LIST"),"BLANK CELL","")</f>
        <v/>
      </c>
      <c r="M42" s="124" t="str">
        <f>IF(OR(PartC[[#This Row],[Format (hide)]]="HEAD",PartC[[#This Row],[Format (hide)]]="LIST"),"BLANK CELL","")</f>
        <v/>
      </c>
      <c r="N42" s="124" t="str">
        <f>IF(OR(PartC[[#This Row],[Format (hide)]]="HEAD",PartC[[#This Row],[Format (hide)]]="LIST"),"BLANK CELL","")</f>
        <v/>
      </c>
      <c r="O42" s="124" t="str">
        <f>IF(OR(PartC[[#This Row],[Format (hide)]]="HEAD",PartC[[#This Row],[Format (hide)]]="LIST"),"BLANK CELL","")</f>
        <v/>
      </c>
      <c r="P42" s="124" t="str">
        <f>IF(OR(PartC[[#This Row],[Format (hide)]]="HEAD",PartC[[#This Row],[Format (hide)]]="LIST"),"BLANK CELL","")</f>
        <v/>
      </c>
      <c r="Q42" s="130" t="str">
        <f>IF(OR(PartC[[#This Row],[Format (hide)]]="HEAD",PartC[[#This Row],[Format (hide)]]="LIST"),"BLANK CELL","")</f>
        <v/>
      </c>
      <c r="R42" s="182"/>
    </row>
    <row r="43" spans="1:18" x14ac:dyDescent="0.3">
      <c r="A43" s="182">
        <f t="array" aca="1" ref="A43" ca="1">SUM((TRIM(MID(SUBSTITUTE(C43,".",REPT(" ",256)),(ROW(INDIRECT("1:"&amp;LEN(C43)-LEN(SUBSTITUTE(C43,".",""))+1))-1)*256+1,256)))*(10^((10-ROW(INDIRECT("1:"&amp;LEN(C43)-LEN(SUBSTITUTE(C43,".",""))+1)))*2)))</f>
        <v>3.03E+18</v>
      </c>
      <c r="B43" s="124" t="s">
        <v>3242</v>
      </c>
      <c r="C43" s="124" t="s">
        <v>2911</v>
      </c>
      <c r="D43" s="124" t="s">
        <v>1406</v>
      </c>
      <c r="E43" s="129" t="s">
        <v>1468</v>
      </c>
      <c r="F43" s="129" t="s">
        <v>234</v>
      </c>
      <c r="G43" s="124" t="str">
        <f>IF(OR(PartC[[#This Row],[Format (hide)]]="HEAD",PartC[[#This Row],[Format (hide)]]="LIST"),"BLANK CELL","")</f>
        <v>BLANK CELL</v>
      </c>
      <c r="H43" s="124" t="str">
        <f>IF(OR(PartC[[#This Row],[Format (hide)]]="HEAD",PartC[[#This Row],[Format (hide)]]="LIST"),"BLANK CELL","")</f>
        <v>BLANK CELL</v>
      </c>
      <c r="I43" s="124" t="str">
        <f>IF(OR(PartC[[#This Row],[Format (hide)]]="HEAD",PartC[[#This Row],[Format (hide)]]="LIST"),"BLANK CELL","")</f>
        <v>BLANK CELL</v>
      </c>
      <c r="J43" s="227" t="str">
        <f>IF(OR(PartC[[#This Row],[Format (hide)]]="HEAD",PartC[[#This Row],[Format (hide)]]="LIST"),"BLANK CELL","")</f>
        <v>BLANK CELL</v>
      </c>
      <c r="K43" s="227" t="str">
        <f>IF(OR(PartC[[#This Row],[Format (hide)]]="HEAD",PartC[[#This Row],[Format (hide)]]="LIST"),"BLANK CELL","")</f>
        <v>BLANK CELL</v>
      </c>
      <c r="L43" s="227" t="str">
        <f>IF(OR(PartC[[#This Row],[Format (hide)]]="HEAD",PartC[[#This Row],[Format (hide)]]="LIST"),"BLANK CELL","")</f>
        <v>BLANK CELL</v>
      </c>
      <c r="M43" s="124" t="str">
        <f>IF(OR(PartC[[#This Row],[Format (hide)]]="HEAD",PartC[[#This Row],[Format (hide)]]="LIST"),"BLANK CELL","")</f>
        <v>BLANK CELL</v>
      </c>
      <c r="N43" s="124" t="str">
        <f>IF(OR(PartC[[#This Row],[Format (hide)]]="HEAD",PartC[[#This Row],[Format (hide)]]="LIST"),"BLANK CELL","")</f>
        <v>BLANK CELL</v>
      </c>
      <c r="O43" s="124" t="str">
        <f>IF(OR(PartC[[#This Row],[Format (hide)]]="HEAD",PartC[[#This Row],[Format (hide)]]="LIST"),"BLANK CELL","")</f>
        <v>BLANK CELL</v>
      </c>
      <c r="P43" s="124" t="str">
        <f>IF(OR(PartC[[#This Row],[Format (hide)]]="HEAD",PartC[[#This Row],[Format (hide)]]="LIST"),"BLANK CELL","")</f>
        <v>BLANK CELL</v>
      </c>
      <c r="Q43" s="130" t="str">
        <f>IF(OR(PartC[[#This Row],[Format (hide)]]="HEAD",PartC[[#This Row],[Format (hide)]]="LIST"),"BLANK CELL","")</f>
        <v>BLANK CELL</v>
      </c>
      <c r="R43" s="182"/>
    </row>
    <row r="44" spans="1:18" ht="181.5" x14ac:dyDescent="0.3">
      <c r="A44" s="182">
        <f t="array" aca="1" ref="A44" ca="1">SUM((TRIM(MID(SUBSTITUTE(C44,".",REPT(" ",256)),(ROW(INDIRECT("1:"&amp;LEN(C44)-LEN(SUBSTITUTE(C44,".",""))+1))-1)*256+1,256)))*(10^((10-ROW(INDIRECT("1:"&amp;LEN(C44)-LEN(SUBSTITUTE(C44,".",""))+1)))*2)))</f>
        <v>3.0301E+18</v>
      </c>
      <c r="B44" s="124" t="s">
        <v>3242</v>
      </c>
      <c r="C44" s="124" t="s">
        <v>2912</v>
      </c>
      <c r="E44" s="124" t="s">
        <v>1469</v>
      </c>
      <c r="F44" s="124" t="s">
        <v>3609</v>
      </c>
      <c r="H44" s="124" t="s">
        <v>2508</v>
      </c>
      <c r="I44" s="124" t="str">
        <f>IF($I$1="Yes","Compliant","")</f>
        <v/>
      </c>
      <c r="J44" s="227" t="str">
        <f>IF(OR(PartC[[#This Row],[Format (hide)]]="HEAD",PartC[[#This Row],[Format (hide)]]="LIST"),"BLANK CELL","")</f>
        <v/>
      </c>
      <c r="K44" s="227" t="str">
        <f>IF(OR(PartC[[#This Row],[Format (hide)]]="HEAD",PartC[[#This Row],[Format (hide)]]="LIST"),"BLANK CELL","")</f>
        <v/>
      </c>
      <c r="L44" s="227" t="str">
        <f>IF(OR(PartC[[#This Row],[Format (hide)]]="HEAD",PartC[[#This Row],[Format (hide)]]="LIST"),"BLANK CELL","")</f>
        <v/>
      </c>
      <c r="M44" s="124" t="str">
        <f>IF(OR(PartC[[#This Row],[Format (hide)]]="HEAD",PartC[[#This Row],[Format (hide)]]="LIST"),"BLANK CELL","")</f>
        <v/>
      </c>
      <c r="N44" s="124" t="str">
        <f>IF(OR(PartC[[#This Row],[Format (hide)]]="HEAD",PartC[[#This Row],[Format (hide)]]="LIST"),"BLANK CELL","")</f>
        <v/>
      </c>
      <c r="O44" s="124" t="str">
        <f>IF(OR(PartC[[#This Row],[Format (hide)]]="HEAD",PartC[[#This Row],[Format (hide)]]="LIST"),"BLANK CELL","")</f>
        <v/>
      </c>
      <c r="P44" s="124" t="str">
        <f>IF(OR(PartC[[#This Row],[Format (hide)]]="HEAD",PartC[[#This Row],[Format (hide)]]="LIST"),"BLANK CELL","")</f>
        <v/>
      </c>
      <c r="Q44" s="130" t="str">
        <f>IF(OR(PartC[[#This Row],[Format (hide)]]="HEAD",PartC[[#This Row],[Format (hide)]]="LIST"),"BLANK CELL","")</f>
        <v/>
      </c>
      <c r="R44" s="182"/>
    </row>
    <row r="45" spans="1:18" ht="82.5" x14ac:dyDescent="0.3">
      <c r="A45" s="182">
        <f t="array" aca="1" ref="A45" ca="1">SUM((TRIM(MID(SUBSTITUTE(C45,".",REPT(" ",256)),(ROW(INDIRECT("1:"&amp;LEN(C45)-LEN(SUBSTITUTE(C45,".",""))+1))-1)*256+1,256)))*(10^((10-ROW(INDIRECT("1:"&amp;LEN(C45)-LEN(SUBSTITUTE(C45,".",""))+1)))*2)))</f>
        <v>3.0302E+18</v>
      </c>
      <c r="B45" s="124" t="s">
        <v>3242</v>
      </c>
      <c r="C45" s="124" t="s">
        <v>2913</v>
      </c>
      <c r="E45" s="124" t="s">
        <v>1470</v>
      </c>
      <c r="F45" s="124" t="s">
        <v>1471</v>
      </c>
      <c r="H45" s="124" t="s">
        <v>2508</v>
      </c>
      <c r="I45" s="124" t="str">
        <f>IF($I$1="Yes","Compliant","")</f>
        <v/>
      </c>
      <c r="J45" s="227" t="str">
        <f>IF(OR(PartC[[#This Row],[Format (hide)]]="HEAD",PartC[[#This Row],[Format (hide)]]="LIST"),"BLANK CELL","")</f>
        <v/>
      </c>
      <c r="K45" s="227" t="str">
        <f>IF(OR(PartC[[#This Row],[Format (hide)]]="HEAD",PartC[[#This Row],[Format (hide)]]="LIST"),"BLANK CELL","")</f>
        <v/>
      </c>
      <c r="L45" s="227" t="str">
        <f>IF(OR(PartC[[#This Row],[Format (hide)]]="HEAD",PartC[[#This Row],[Format (hide)]]="LIST"),"BLANK CELL","")</f>
        <v/>
      </c>
      <c r="M45" s="124" t="str">
        <f>IF(OR(PartC[[#This Row],[Format (hide)]]="HEAD",PartC[[#This Row],[Format (hide)]]="LIST"),"BLANK CELL","")</f>
        <v/>
      </c>
      <c r="N45" s="124" t="str">
        <f>IF(OR(PartC[[#This Row],[Format (hide)]]="HEAD",PartC[[#This Row],[Format (hide)]]="LIST"),"BLANK CELL","")</f>
        <v/>
      </c>
      <c r="O45" s="124" t="str">
        <f>IF(OR(PartC[[#This Row],[Format (hide)]]="HEAD",PartC[[#This Row],[Format (hide)]]="LIST"),"BLANK CELL","")</f>
        <v/>
      </c>
      <c r="P45" s="124" t="str">
        <f>IF(OR(PartC[[#This Row],[Format (hide)]]="HEAD",PartC[[#This Row],[Format (hide)]]="LIST"),"BLANK CELL","")</f>
        <v/>
      </c>
      <c r="Q45" s="130" t="str">
        <f>IF(OR(PartC[[#This Row],[Format (hide)]]="HEAD",PartC[[#This Row],[Format (hide)]]="LIST"),"BLANK CELL","")</f>
        <v/>
      </c>
      <c r="R45" s="182"/>
    </row>
    <row r="46" spans="1:18" ht="115.5" x14ac:dyDescent="0.3">
      <c r="A46" s="182">
        <f t="array" aca="1" ref="A46" ca="1">SUM((TRIM(MID(SUBSTITUTE(C46,".",REPT(" ",256)),(ROW(INDIRECT("1:"&amp;LEN(C46)-LEN(SUBSTITUTE(C46,".",""))+1))-1)*256+1,256)))*(10^((10-ROW(INDIRECT("1:"&amp;LEN(C46)-LEN(SUBSTITUTE(C46,".",""))+1)))*2)))</f>
        <v>3.0303E+18</v>
      </c>
      <c r="B46" s="124" t="s">
        <v>3242</v>
      </c>
      <c r="C46" s="124" t="s">
        <v>2914</v>
      </c>
      <c r="E46" s="124" t="s">
        <v>1472</v>
      </c>
      <c r="F46" s="124" t="s">
        <v>1473</v>
      </c>
      <c r="H46" s="124" t="s">
        <v>2508</v>
      </c>
      <c r="I46" s="124" t="str">
        <f>IF($I$1="Yes","Compliant","")</f>
        <v/>
      </c>
      <c r="J46" s="227" t="str">
        <f>IF(OR(PartC[[#This Row],[Format (hide)]]="HEAD",PartC[[#This Row],[Format (hide)]]="LIST"),"BLANK CELL","")</f>
        <v/>
      </c>
      <c r="K46" s="227" t="str">
        <f>IF(OR(PartC[[#This Row],[Format (hide)]]="HEAD",PartC[[#This Row],[Format (hide)]]="LIST"),"BLANK CELL","")</f>
        <v/>
      </c>
      <c r="L46" s="227" t="str">
        <f>IF(OR(PartC[[#This Row],[Format (hide)]]="HEAD",PartC[[#This Row],[Format (hide)]]="LIST"),"BLANK CELL","")</f>
        <v/>
      </c>
      <c r="M46" s="124" t="str">
        <f>IF(OR(PartC[[#This Row],[Format (hide)]]="HEAD",PartC[[#This Row],[Format (hide)]]="LIST"),"BLANK CELL","")</f>
        <v/>
      </c>
      <c r="N46" s="124" t="str">
        <f>IF(OR(PartC[[#This Row],[Format (hide)]]="HEAD",PartC[[#This Row],[Format (hide)]]="LIST"),"BLANK CELL","")</f>
        <v/>
      </c>
      <c r="O46" s="124" t="str">
        <f>IF(OR(PartC[[#This Row],[Format (hide)]]="HEAD",PartC[[#This Row],[Format (hide)]]="LIST"),"BLANK CELL","")</f>
        <v/>
      </c>
      <c r="P46" s="124" t="str">
        <f>IF(OR(PartC[[#This Row],[Format (hide)]]="HEAD",PartC[[#This Row],[Format (hide)]]="LIST"),"BLANK CELL","")</f>
        <v/>
      </c>
      <c r="Q46" s="130" t="str">
        <f>IF(OR(PartC[[#This Row],[Format (hide)]]="HEAD",PartC[[#This Row],[Format (hide)]]="LIST"),"BLANK CELL","")</f>
        <v/>
      </c>
      <c r="R46" s="182"/>
    </row>
    <row r="47" spans="1:18" ht="66" x14ac:dyDescent="0.3">
      <c r="A47" s="182">
        <f t="array" aca="1" ref="A47" ca="1">SUM((TRIM(MID(SUBSTITUTE(C47,".",REPT(" ",256)),(ROW(INDIRECT("1:"&amp;LEN(C47)-LEN(SUBSTITUTE(C47,".",""))+1))-1)*256+1,256)))*(10^((10-ROW(INDIRECT("1:"&amp;LEN(C47)-LEN(SUBSTITUTE(C47,".",""))+1)))*2)))</f>
        <v>3.030301E+18</v>
      </c>
      <c r="B47" s="124" t="s">
        <v>3242</v>
      </c>
      <c r="C47" s="124" t="s">
        <v>3248</v>
      </c>
      <c r="E47" s="124" t="s">
        <v>1474</v>
      </c>
      <c r="F47" s="124" t="s">
        <v>37</v>
      </c>
      <c r="H47" s="124" t="s">
        <v>2508</v>
      </c>
      <c r="I47" s="124" t="str">
        <f>IF($I$1="Yes","Compliant","")</f>
        <v/>
      </c>
      <c r="J47" s="227" t="str">
        <f>IF(OR(PartC[[#This Row],[Format (hide)]]="HEAD",PartC[[#This Row],[Format (hide)]]="LIST"),"BLANK CELL","")</f>
        <v/>
      </c>
      <c r="K47" s="227" t="str">
        <f>IF(OR(PartC[[#This Row],[Format (hide)]]="HEAD",PartC[[#This Row],[Format (hide)]]="LIST"),"BLANK CELL","")</f>
        <v/>
      </c>
      <c r="L47" s="227" t="str">
        <f>IF(OR(PartC[[#This Row],[Format (hide)]]="HEAD",PartC[[#This Row],[Format (hide)]]="LIST"),"BLANK CELL","")</f>
        <v/>
      </c>
      <c r="M47" s="124" t="str">
        <f>IF(OR(PartC[[#This Row],[Format (hide)]]="HEAD",PartC[[#This Row],[Format (hide)]]="LIST"),"BLANK CELL","")</f>
        <v/>
      </c>
      <c r="N47" s="124" t="str">
        <f>IF(OR(PartC[[#This Row],[Format (hide)]]="HEAD",PartC[[#This Row],[Format (hide)]]="LIST"),"BLANK CELL","")</f>
        <v/>
      </c>
      <c r="O47" s="124" t="str">
        <f>IF(OR(PartC[[#This Row],[Format (hide)]]="HEAD",PartC[[#This Row],[Format (hide)]]="LIST"),"BLANK CELL","")</f>
        <v/>
      </c>
      <c r="P47" s="124" t="str">
        <f>IF(OR(PartC[[#This Row],[Format (hide)]]="HEAD",PartC[[#This Row],[Format (hide)]]="LIST"),"BLANK CELL","")</f>
        <v/>
      </c>
      <c r="Q47" s="130" t="str">
        <f>IF(OR(PartC[[#This Row],[Format (hide)]]="HEAD",PartC[[#This Row],[Format (hide)]]="LIST"),"BLANK CELL","")</f>
        <v/>
      </c>
      <c r="R47" s="182"/>
    </row>
    <row r="48" spans="1:18" x14ac:dyDescent="0.3">
      <c r="A48" s="182">
        <f t="array" aca="1" ref="A48" ca="1">SUM((TRIM(MID(SUBSTITUTE(C48,".",REPT(" ",256)),(ROW(INDIRECT("1:"&amp;LEN(C48)-LEN(SUBSTITUTE(C48,".",""))+1))-1)*256+1,256)))*(10^((10-ROW(INDIRECT("1:"&amp;LEN(C48)-LEN(SUBSTITUTE(C48,".",""))+1)))*2)))</f>
        <v>3.04E+18</v>
      </c>
      <c r="B48" s="124" t="s">
        <v>3242</v>
      </c>
      <c r="C48" s="124" t="s">
        <v>2964</v>
      </c>
      <c r="D48" s="124" t="s">
        <v>1406</v>
      </c>
      <c r="E48" s="129" t="s">
        <v>1475</v>
      </c>
      <c r="F48" s="129" t="s">
        <v>235</v>
      </c>
      <c r="G48" s="124" t="str">
        <f>IF(OR(PartC[[#This Row],[Format (hide)]]="HEAD",PartC[[#This Row],[Format (hide)]]="LIST"),"BLANK CELL","")</f>
        <v>BLANK CELL</v>
      </c>
      <c r="H48" s="124" t="str">
        <f>IF(OR(PartC[[#This Row],[Format (hide)]]="HEAD",PartC[[#This Row],[Format (hide)]]="LIST"),"BLANK CELL","")</f>
        <v>BLANK CELL</v>
      </c>
      <c r="I48" s="124" t="str">
        <f>IF(OR(PartC[[#This Row],[Format (hide)]]="HEAD",PartC[[#This Row],[Format (hide)]]="LIST"),"BLANK CELL","")</f>
        <v>BLANK CELL</v>
      </c>
      <c r="J48" s="227" t="str">
        <f>IF(OR(PartC[[#This Row],[Format (hide)]]="HEAD",PartC[[#This Row],[Format (hide)]]="LIST"),"BLANK CELL","")</f>
        <v>BLANK CELL</v>
      </c>
      <c r="K48" s="227" t="str">
        <f>IF(OR(PartC[[#This Row],[Format (hide)]]="HEAD",PartC[[#This Row],[Format (hide)]]="LIST"),"BLANK CELL","")</f>
        <v>BLANK CELL</v>
      </c>
      <c r="L48" s="227" t="str">
        <f>IF(OR(PartC[[#This Row],[Format (hide)]]="HEAD",PartC[[#This Row],[Format (hide)]]="LIST"),"BLANK CELL","")</f>
        <v>BLANK CELL</v>
      </c>
      <c r="M48" s="124" t="str">
        <f>IF(OR(PartC[[#This Row],[Format (hide)]]="HEAD",PartC[[#This Row],[Format (hide)]]="LIST"),"BLANK CELL","")</f>
        <v>BLANK CELL</v>
      </c>
      <c r="N48" s="124" t="str">
        <f>IF(OR(PartC[[#This Row],[Format (hide)]]="HEAD",PartC[[#This Row],[Format (hide)]]="LIST"),"BLANK CELL","")</f>
        <v>BLANK CELL</v>
      </c>
      <c r="O48" s="124" t="str">
        <f>IF(OR(PartC[[#This Row],[Format (hide)]]="HEAD",PartC[[#This Row],[Format (hide)]]="LIST"),"BLANK CELL","")</f>
        <v>BLANK CELL</v>
      </c>
      <c r="P48" s="124" t="str">
        <f>IF(OR(PartC[[#This Row],[Format (hide)]]="HEAD",PartC[[#This Row],[Format (hide)]]="LIST"),"BLANK CELL","")</f>
        <v>BLANK CELL</v>
      </c>
      <c r="Q48" s="130" t="str">
        <f>IF(OR(PartC[[#This Row],[Format (hide)]]="HEAD",PartC[[#This Row],[Format (hide)]]="LIST"),"BLANK CELL","")</f>
        <v>BLANK CELL</v>
      </c>
      <c r="R48" s="182"/>
    </row>
    <row r="49" spans="1:18" ht="132" x14ac:dyDescent="0.3">
      <c r="A49" s="182">
        <f t="array" aca="1" ref="A49" ca="1">SUM((TRIM(MID(SUBSTITUTE(C49,".",REPT(" ",256)),(ROW(INDIRECT("1:"&amp;LEN(C49)-LEN(SUBSTITUTE(C49,".",""))+1))-1)*256+1,256)))*(10^((10-ROW(INDIRECT("1:"&amp;LEN(C49)-LEN(SUBSTITUTE(C49,".",""))+1)))*2)))</f>
        <v>3.0401E+18</v>
      </c>
      <c r="B49" s="124" t="s">
        <v>3242</v>
      </c>
      <c r="C49" s="124" t="s">
        <v>2965</v>
      </c>
      <c r="E49" s="124" t="s">
        <v>1476</v>
      </c>
      <c r="F49" s="124" t="s">
        <v>237</v>
      </c>
      <c r="H49" s="124" t="s">
        <v>2508</v>
      </c>
      <c r="I49" s="124" t="str">
        <f>IF($I$1="Yes","Compliant","")</f>
        <v/>
      </c>
      <c r="J49" s="227" t="str">
        <f>IF(OR(PartC[[#This Row],[Format (hide)]]="HEAD",PartC[[#This Row],[Format (hide)]]="LIST"),"BLANK CELL","")</f>
        <v/>
      </c>
      <c r="K49" s="227" t="str">
        <f>IF(OR(PartC[[#This Row],[Format (hide)]]="HEAD",PartC[[#This Row],[Format (hide)]]="LIST"),"BLANK CELL","")</f>
        <v/>
      </c>
      <c r="L49" s="227" t="str">
        <f>IF(OR(PartC[[#This Row],[Format (hide)]]="HEAD",PartC[[#This Row],[Format (hide)]]="LIST"),"BLANK CELL","")</f>
        <v/>
      </c>
      <c r="M49" s="124" t="str">
        <f>IF(OR(PartC[[#This Row],[Format (hide)]]="HEAD",PartC[[#This Row],[Format (hide)]]="LIST"),"BLANK CELL","")</f>
        <v/>
      </c>
      <c r="N49" s="124" t="str">
        <f>IF(OR(PartC[[#This Row],[Format (hide)]]="HEAD",PartC[[#This Row],[Format (hide)]]="LIST"),"BLANK CELL","")</f>
        <v/>
      </c>
      <c r="O49" s="124" t="str">
        <f>IF(OR(PartC[[#This Row],[Format (hide)]]="HEAD",PartC[[#This Row],[Format (hide)]]="LIST"),"BLANK CELL","")</f>
        <v/>
      </c>
      <c r="P49" s="124" t="str">
        <f>IF(OR(PartC[[#This Row],[Format (hide)]]="HEAD",PartC[[#This Row],[Format (hide)]]="LIST"),"BLANK CELL","")</f>
        <v/>
      </c>
      <c r="Q49" s="130" t="str">
        <f>IF(OR(PartC[[#This Row],[Format (hide)]]="HEAD",PartC[[#This Row],[Format (hide)]]="LIST"),"BLANK CELL","")</f>
        <v/>
      </c>
      <c r="R49" s="182"/>
    </row>
    <row r="50" spans="1:18" ht="132" x14ac:dyDescent="0.3">
      <c r="A50" s="182">
        <f t="array" aca="1" ref="A50" ca="1">SUM((TRIM(MID(SUBSTITUTE(C50,".",REPT(" ",256)),(ROW(INDIRECT("1:"&amp;LEN(C50)-LEN(SUBSTITUTE(C50,".",""))+1))-1)*256+1,256)))*(10^((10-ROW(INDIRECT("1:"&amp;LEN(C50)-LEN(SUBSTITUTE(C50,".",""))+1)))*2)))</f>
        <v>3.0402E+18</v>
      </c>
      <c r="B50" s="124" t="s">
        <v>3242</v>
      </c>
      <c r="C50" s="124" t="s">
        <v>2966</v>
      </c>
      <c r="E50" s="124" t="s">
        <v>1477</v>
      </c>
      <c r="F50" s="124" t="s">
        <v>1478</v>
      </c>
      <c r="H50" s="124" t="s">
        <v>2508</v>
      </c>
      <c r="I50" s="124" t="str">
        <f>IF($I$1="Yes","Compliant","")</f>
        <v/>
      </c>
      <c r="J50" s="227" t="str">
        <f>IF(OR(PartC[[#This Row],[Format (hide)]]="HEAD",PartC[[#This Row],[Format (hide)]]="LIST"),"BLANK CELL","")</f>
        <v/>
      </c>
      <c r="K50" s="227" t="str">
        <f>IF(OR(PartC[[#This Row],[Format (hide)]]="HEAD",PartC[[#This Row],[Format (hide)]]="LIST"),"BLANK CELL","")</f>
        <v/>
      </c>
      <c r="L50" s="227" t="str">
        <f>IF(OR(PartC[[#This Row],[Format (hide)]]="HEAD",PartC[[#This Row],[Format (hide)]]="LIST"),"BLANK CELL","")</f>
        <v/>
      </c>
      <c r="M50" s="124" t="str">
        <f>IF(OR(PartC[[#This Row],[Format (hide)]]="HEAD",PartC[[#This Row],[Format (hide)]]="LIST"),"BLANK CELL","")</f>
        <v/>
      </c>
      <c r="N50" s="124" t="str">
        <f>IF(OR(PartC[[#This Row],[Format (hide)]]="HEAD",PartC[[#This Row],[Format (hide)]]="LIST"),"BLANK CELL","")</f>
        <v/>
      </c>
      <c r="O50" s="124" t="str">
        <f>IF(OR(PartC[[#This Row],[Format (hide)]]="HEAD",PartC[[#This Row],[Format (hide)]]="LIST"),"BLANK CELL","")</f>
        <v/>
      </c>
      <c r="P50" s="124" t="str">
        <f>IF(OR(PartC[[#This Row],[Format (hide)]]="HEAD",PartC[[#This Row],[Format (hide)]]="LIST"),"BLANK CELL","")</f>
        <v/>
      </c>
      <c r="Q50" s="130" t="str">
        <f>IF(OR(PartC[[#This Row],[Format (hide)]]="HEAD",PartC[[#This Row],[Format (hide)]]="LIST"),"BLANK CELL","")</f>
        <v/>
      </c>
      <c r="R50" s="182"/>
    </row>
    <row r="51" spans="1:18" x14ac:dyDescent="0.3">
      <c r="A51" s="182">
        <f t="array" aca="1" ref="A51" ca="1">SUM((TRIM(MID(SUBSTITUTE(C51,".",REPT(" ",256)),(ROW(INDIRECT("1:"&amp;LEN(C51)-LEN(SUBSTITUTE(C51,".",""))+1))-1)*256+1,256)))*(10^((10-ROW(INDIRECT("1:"&amp;LEN(C51)-LEN(SUBSTITUTE(C51,".",""))+1)))*2)))</f>
        <v>4E+18</v>
      </c>
      <c r="B51" s="124" t="s">
        <v>3242</v>
      </c>
      <c r="C51" s="124">
        <v>4</v>
      </c>
      <c r="D51" s="124" t="s">
        <v>1406</v>
      </c>
      <c r="E51" s="129" t="s">
        <v>1479</v>
      </c>
      <c r="F51" s="129" t="s">
        <v>75</v>
      </c>
      <c r="G51" s="124" t="str">
        <f>IF(OR(PartC[[#This Row],[Format (hide)]]="HEAD",PartC[[#This Row],[Format (hide)]]="LIST"),"BLANK CELL","")</f>
        <v>BLANK CELL</v>
      </c>
      <c r="H51" s="124" t="str">
        <f>IF(OR(PartC[[#This Row],[Format (hide)]]="HEAD",PartC[[#This Row],[Format (hide)]]="LIST"),"BLANK CELL","")</f>
        <v>BLANK CELL</v>
      </c>
      <c r="I51" s="124" t="str">
        <f>IF(OR(PartC[[#This Row],[Format (hide)]]="HEAD",PartC[[#This Row],[Format (hide)]]="LIST"),"BLANK CELL","")</f>
        <v>BLANK CELL</v>
      </c>
      <c r="J51" s="227" t="str">
        <f>IF(OR(PartC[[#This Row],[Format (hide)]]="HEAD",PartC[[#This Row],[Format (hide)]]="LIST"),"BLANK CELL","")</f>
        <v>BLANK CELL</v>
      </c>
      <c r="K51" s="227" t="str">
        <f>IF(OR(PartC[[#This Row],[Format (hide)]]="HEAD",PartC[[#This Row],[Format (hide)]]="LIST"),"BLANK CELL","")</f>
        <v>BLANK CELL</v>
      </c>
      <c r="L51" s="227" t="str">
        <f>IF(OR(PartC[[#This Row],[Format (hide)]]="HEAD",PartC[[#This Row],[Format (hide)]]="LIST"),"BLANK CELL","")</f>
        <v>BLANK CELL</v>
      </c>
      <c r="M51" s="124" t="str">
        <f>IF(OR(PartC[[#This Row],[Format (hide)]]="HEAD",PartC[[#This Row],[Format (hide)]]="LIST"),"BLANK CELL","")</f>
        <v>BLANK CELL</v>
      </c>
      <c r="N51" s="124" t="str">
        <f>IF(OR(PartC[[#This Row],[Format (hide)]]="HEAD",PartC[[#This Row],[Format (hide)]]="LIST"),"BLANK CELL","")</f>
        <v>BLANK CELL</v>
      </c>
      <c r="O51" s="124" t="str">
        <f>IF(OR(PartC[[#This Row],[Format (hide)]]="HEAD",PartC[[#This Row],[Format (hide)]]="LIST"),"BLANK CELL","")</f>
        <v>BLANK CELL</v>
      </c>
      <c r="P51" s="124" t="str">
        <f>IF(OR(PartC[[#This Row],[Format (hide)]]="HEAD",PartC[[#This Row],[Format (hide)]]="LIST"),"BLANK CELL","")</f>
        <v>BLANK CELL</v>
      </c>
      <c r="Q51" s="130" t="str">
        <f>IF(OR(PartC[[#This Row],[Format (hide)]]="HEAD",PartC[[#This Row],[Format (hide)]]="LIST"),"BLANK CELL","")</f>
        <v>BLANK CELL</v>
      </c>
      <c r="R51" s="182"/>
    </row>
    <row r="52" spans="1:18" ht="82.5" x14ac:dyDescent="0.3">
      <c r="A52" s="161" t="e">
        <f t="array" aca="1" ref="A52" ca="1">SUM((TRIM(MID(SUBSTITUTE(C52,".",REPT(" ",256)),(ROW(INDIRECT("1:"&amp;LEN(C52)-LEN(SUBSTITUTE(C52,".",""))+1))-1)*256+1,256)))*(10^((10-ROW(INDIRECT("1:"&amp;LEN(C52)-LEN(SUBSTITUTE(C52,".",""))+1)))*2)))</f>
        <v>#VALUE!</v>
      </c>
      <c r="B52" s="161"/>
      <c r="C52" s="161"/>
      <c r="D52" s="161"/>
      <c r="E52" s="161"/>
      <c r="F52" s="161" t="s">
        <v>3491</v>
      </c>
      <c r="G52" s="132" t="s">
        <v>3492</v>
      </c>
      <c r="H52" s="124" t="s">
        <v>3477</v>
      </c>
      <c r="I52" s="124" t="s">
        <v>3477</v>
      </c>
      <c r="J52" s="227" t="s">
        <v>3477</v>
      </c>
      <c r="K52" s="227" t="s">
        <v>3477</v>
      </c>
      <c r="L52" s="227" t="s">
        <v>3477</v>
      </c>
      <c r="M52" s="124" t="s">
        <v>3477</v>
      </c>
      <c r="N52" s="124" t="s">
        <v>3477</v>
      </c>
      <c r="O52" s="124" t="s">
        <v>3477</v>
      </c>
      <c r="P52" s="124" t="s">
        <v>3477</v>
      </c>
      <c r="Q52" s="124" t="s">
        <v>3477</v>
      </c>
      <c r="R52" s="182"/>
    </row>
    <row r="53" spans="1:18" ht="165" x14ac:dyDescent="0.3">
      <c r="A53" s="182">
        <f t="array" aca="1" ref="A53" ca="1">SUM((TRIM(MID(SUBSTITUTE(C53,".",REPT(" ",256)),(ROW(INDIRECT("1:"&amp;LEN(C53)-LEN(SUBSTITUTE(C53,".",""))+1))-1)*256+1,256)))*(10^((10-ROW(INDIRECT("1:"&amp;LEN(C53)-LEN(SUBSTITUTE(C53,".",""))+1)))*2)))</f>
        <v>4.07E+18</v>
      </c>
      <c r="B53" s="124" t="s">
        <v>3242</v>
      </c>
      <c r="C53" s="124" t="s">
        <v>3039</v>
      </c>
      <c r="E53" s="124" t="s">
        <v>1522</v>
      </c>
      <c r="F53" s="124" t="s">
        <v>1047</v>
      </c>
      <c r="H53" s="124" t="s">
        <v>2508</v>
      </c>
      <c r="I53" s="124" t="str">
        <f t="shared" ref="I53:I63" si="3">IF($I$1="Yes","Compliant","")</f>
        <v/>
      </c>
      <c r="J53" s="227" t="str">
        <f>IF(OR(PartC[[#This Row],[Format (hide)]]="HEAD",PartC[[#This Row],[Format (hide)]]="LIST"),"BLANK CELL","")</f>
        <v/>
      </c>
      <c r="K53" s="227" t="str">
        <f>IF(OR(PartC[[#This Row],[Format (hide)]]="HEAD",PartC[[#This Row],[Format (hide)]]="LIST"),"BLANK CELL","")</f>
        <v/>
      </c>
      <c r="L53" s="227" t="str">
        <f>IF(OR(PartC[[#This Row],[Format (hide)]]="HEAD",PartC[[#This Row],[Format (hide)]]="LIST"),"BLANK CELL","")</f>
        <v/>
      </c>
      <c r="M53" s="124" t="str">
        <f>IF(OR(PartC[[#This Row],[Format (hide)]]="HEAD",PartC[[#This Row],[Format (hide)]]="LIST"),"BLANK CELL","")</f>
        <v/>
      </c>
      <c r="N53" s="124" t="str">
        <f>IF(OR(PartC[[#This Row],[Format (hide)]]="HEAD",PartC[[#This Row],[Format (hide)]]="LIST"),"BLANK CELL","")</f>
        <v/>
      </c>
      <c r="O53" s="124" t="str">
        <f>IF(OR(PartC[[#This Row],[Format (hide)]]="HEAD",PartC[[#This Row],[Format (hide)]]="LIST"),"BLANK CELL","")</f>
        <v/>
      </c>
      <c r="P53" s="124" t="str">
        <f>IF(OR(PartC[[#This Row],[Format (hide)]]="HEAD",PartC[[#This Row],[Format (hide)]]="LIST"),"BLANK CELL","")</f>
        <v/>
      </c>
      <c r="Q53" s="130" t="str">
        <f>IF(OR(PartC[[#This Row],[Format (hide)]]="HEAD",PartC[[#This Row],[Format (hide)]]="LIST"),"BLANK CELL","")</f>
        <v/>
      </c>
      <c r="R53" s="182"/>
    </row>
    <row r="54" spans="1:18" ht="99" x14ac:dyDescent="0.3">
      <c r="A54" s="182">
        <f t="array" aca="1" ref="A54" ca="1">SUM((TRIM(MID(SUBSTITUTE(C54,".",REPT(" ",256)),(ROW(INDIRECT("1:"&amp;LEN(C54)-LEN(SUBSTITUTE(C54,".",""))+1))-1)*256+1,256)))*(10^((10-ROW(INDIRECT("1:"&amp;LEN(C54)-LEN(SUBSTITUTE(C54,".",""))+1)))*2)))</f>
        <v>4.0701E+18</v>
      </c>
      <c r="B54" s="124" t="s">
        <v>3242</v>
      </c>
      <c r="C54" s="124" t="s">
        <v>3040</v>
      </c>
      <c r="E54" s="124" t="s">
        <v>1523</v>
      </c>
      <c r="F54" s="124" t="s">
        <v>1524</v>
      </c>
      <c r="H54" s="124" t="s">
        <v>2508</v>
      </c>
      <c r="I54" s="124" t="str">
        <f t="shared" si="3"/>
        <v/>
      </c>
      <c r="J54" s="227" t="str">
        <f>IF(OR(PartC[[#This Row],[Format (hide)]]="HEAD",PartC[[#This Row],[Format (hide)]]="LIST"),"BLANK CELL","")</f>
        <v/>
      </c>
      <c r="K54" s="227" t="str">
        <f>IF(OR(PartC[[#This Row],[Format (hide)]]="HEAD",PartC[[#This Row],[Format (hide)]]="LIST"),"BLANK CELL","")</f>
        <v/>
      </c>
      <c r="L54" s="227" t="str">
        <f>IF(OR(PartC[[#This Row],[Format (hide)]]="HEAD",PartC[[#This Row],[Format (hide)]]="LIST"),"BLANK CELL","")</f>
        <v/>
      </c>
      <c r="M54" s="124" t="str">
        <f>IF(OR(PartC[[#This Row],[Format (hide)]]="HEAD",PartC[[#This Row],[Format (hide)]]="LIST"),"BLANK CELL","")</f>
        <v/>
      </c>
      <c r="N54" s="124" t="str">
        <f>IF(OR(PartC[[#This Row],[Format (hide)]]="HEAD",PartC[[#This Row],[Format (hide)]]="LIST"),"BLANK CELL","")</f>
        <v/>
      </c>
      <c r="O54" s="124" t="str">
        <f>IF(OR(PartC[[#This Row],[Format (hide)]]="HEAD",PartC[[#This Row],[Format (hide)]]="LIST"),"BLANK CELL","")</f>
        <v/>
      </c>
      <c r="P54" s="124" t="str">
        <f>IF(OR(PartC[[#This Row],[Format (hide)]]="HEAD",PartC[[#This Row],[Format (hide)]]="LIST"),"BLANK CELL","")</f>
        <v/>
      </c>
      <c r="Q54" s="130" t="str">
        <f>IF(OR(PartC[[#This Row],[Format (hide)]]="HEAD",PartC[[#This Row],[Format (hide)]]="LIST"),"BLANK CELL","")</f>
        <v/>
      </c>
      <c r="R54" s="182"/>
    </row>
    <row r="55" spans="1:18" ht="82.5" x14ac:dyDescent="0.3">
      <c r="A55" s="182">
        <f t="array" aca="1" ref="A55" ca="1">SUM((TRIM(MID(SUBSTITUTE(C55,".",REPT(" ",256)),(ROW(INDIRECT("1:"&amp;LEN(C55)-LEN(SUBSTITUTE(C55,".",""))+1))-1)*256+1,256)))*(10^((10-ROW(INDIRECT("1:"&amp;LEN(C55)-LEN(SUBSTITUTE(C55,".",""))+1)))*2)))</f>
        <v>4.0702E+18</v>
      </c>
      <c r="B55" s="124" t="s">
        <v>3242</v>
      </c>
      <c r="C55" s="124" t="s">
        <v>3041</v>
      </c>
      <c r="E55" s="124" t="s">
        <v>1525</v>
      </c>
      <c r="F55" s="124" t="s">
        <v>321</v>
      </c>
      <c r="H55" s="124" t="s">
        <v>2508</v>
      </c>
      <c r="I55" s="124" t="str">
        <f t="shared" si="3"/>
        <v/>
      </c>
      <c r="J55" s="227" t="str">
        <f>IF(OR(PartC[[#This Row],[Format (hide)]]="HEAD",PartC[[#This Row],[Format (hide)]]="LIST"),"BLANK CELL","")</f>
        <v/>
      </c>
      <c r="K55" s="227" t="str">
        <f>IF(OR(PartC[[#This Row],[Format (hide)]]="HEAD",PartC[[#This Row],[Format (hide)]]="LIST"),"BLANK CELL","")</f>
        <v/>
      </c>
      <c r="L55" s="227" t="str">
        <f>IF(OR(PartC[[#This Row],[Format (hide)]]="HEAD",PartC[[#This Row],[Format (hide)]]="LIST"),"BLANK CELL","")</f>
        <v/>
      </c>
      <c r="M55" s="124" t="str">
        <f>IF(OR(PartC[[#This Row],[Format (hide)]]="HEAD",PartC[[#This Row],[Format (hide)]]="LIST"),"BLANK CELL","")</f>
        <v/>
      </c>
      <c r="N55" s="124" t="str">
        <f>IF(OR(PartC[[#This Row],[Format (hide)]]="HEAD",PartC[[#This Row],[Format (hide)]]="LIST"),"BLANK CELL","")</f>
        <v/>
      </c>
      <c r="O55" s="124" t="str">
        <f>IF(OR(PartC[[#This Row],[Format (hide)]]="HEAD",PartC[[#This Row],[Format (hide)]]="LIST"),"BLANK CELL","")</f>
        <v/>
      </c>
      <c r="P55" s="124" t="str">
        <f>IF(OR(PartC[[#This Row],[Format (hide)]]="HEAD",PartC[[#This Row],[Format (hide)]]="LIST"),"BLANK CELL","")</f>
        <v/>
      </c>
      <c r="Q55" s="130" t="str">
        <f>IF(OR(PartC[[#This Row],[Format (hide)]]="HEAD",PartC[[#This Row],[Format (hide)]]="LIST"),"BLANK CELL","")</f>
        <v/>
      </c>
      <c r="R55" s="182"/>
    </row>
    <row r="56" spans="1:18" ht="115.5" x14ac:dyDescent="0.3">
      <c r="A56" s="182">
        <f t="array" aca="1" ref="A56" ca="1">SUM((TRIM(MID(SUBSTITUTE(C56,".",REPT(" ",256)),(ROW(INDIRECT("1:"&amp;LEN(C56)-LEN(SUBSTITUTE(C56,".",""))+1))-1)*256+1,256)))*(10^((10-ROW(INDIRECT("1:"&amp;LEN(C56)-LEN(SUBSTITUTE(C56,".",""))+1)))*2)))</f>
        <v>4.0703E+18</v>
      </c>
      <c r="B56" s="124" t="s">
        <v>3242</v>
      </c>
      <c r="C56" s="124" t="s">
        <v>3042</v>
      </c>
      <c r="E56" s="124" t="s">
        <v>1526</v>
      </c>
      <c r="F56" s="124" t="s">
        <v>386</v>
      </c>
      <c r="H56" s="124" t="s">
        <v>2508</v>
      </c>
      <c r="I56" s="124" t="str">
        <f t="shared" si="3"/>
        <v/>
      </c>
      <c r="J56" s="227" t="str">
        <f>IF(OR(PartC[[#This Row],[Format (hide)]]="HEAD",PartC[[#This Row],[Format (hide)]]="LIST"),"BLANK CELL","")</f>
        <v/>
      </c>
      <c r="K56" s="227" t="str">
        <f>IF(OR(PartC[[#This Row],[Format (hide)]]="HEAD",PartC[[#This Row],[Format (hide)]]="LIST"),"BLANK CELL","")</f>
        <v/>
      </c>
      <c r="L56" s="227" t="str">
        <f>IF(OR(PartC[[#This Row],[Format (hide)]]="HEAD",PartC[[#This Row],[Format (hide)]]="LIST"),"BLANK CELL","")</f>
        <v/>
      </c>
      <c r="M56" s="124" t="str">
        <f>IF(OR(PartC[[#This Row],[Format (hide)]]="HEAD",PartC[[#This Row],[Format (hide)]]="LIST"),"BLANK CELL","")</f>
        <v/>
      </c>
      <c r="N56" s="124" t="str">
        <f>IF(OR(PartC[[#This Row],[Format (hide)]]="HEAD",PartC[[#This Row],[Format (hide)]]="LIST"),"BLANK CELL","")</f>
        <v/>
      </c>
      <c r="O56" s="124" t="str">
        <f>IF(OR(PartC[[#This Row],[Format (hide)]]="HEAD",PartC[[#This Row],[Format (hide)]]="LIST"),"BLANK CELL","")</f>
        <v/>
      </c>
      <c r="P56" s="124" t="str">
        <f>IF(OR(PartC[[#This Row],[Format (hide)]]="HEAD",PartC[[#This Row],[Format (hide)]]="LIST"),"BLANK CELL","")</f>
        <v/>
      </c>
      <c r="Q56" s="130" t="str">
        <f>IF(OR(PartC[[#This Row],[Format (hide)]]="HEAD",PartC[[#This Row],[Format (hide)]]="LIST"),"BLANK CELL","")</f>
        <v/>
      </c>
      <c r="R56" s="182"/>
    </row>
    <row r="57" spans="1:18" ht="165" x14ac:dyDescent="0.3">
      <c r="A57" s="182">
        <f t="array" aca="1" ref="A57" ca="1">SUM((TRIM(MID(SUBSTITUTE(C57,".",REPT(" ",256)),(ROW(INDIRECT("1:"&amp;LEN(C57)-LEN(SUBSTITUTE(C57,".",""))+1))-1)*256+1,256)))*(10^((10-ROW(INDIRECT("1:"&amp;LEN(C57)-LEN(SUBSTITUTE(C57,".",""))+1)))*2)))</f>
        <v>4.11E+18</v>
      </c>
      <c r="B57" s="124" t="s">
        <v>3242</v>
      </c>
      <c r="C57" s="124" t="s">
        <v>3053</v>
      </c>
      <c r="E57" s="124" t="s">
        <v>1562</v>
      </c>
      <c r="F57" s="124" t="s">
        <v>1122</v>
      </c>
      <c r="H57" s="124" t="s">
        <v>2508</v>
      </c>
      <c r="I57" s="124" t="str">
        <f t="shared" si="3"/>
        <v/>
      </c>
      <c r="J57" s="227" t="str">
        <f>IF(OR(PartC[[#This Row],[Format (hide)]]="HEAD",PartC[[#This Row],[Format (hide)]]="LIST"),"BLANK CELL","")</f>
        <v/>
      </c>
      <c r="K57" s="227" t="str">
        <f>IF(OR(PartC[[#This Row],[Format (hide)]]="HEAD",PartC[[#This Row],[Format (hide)]]="LIST"),"BLANK CELL","")</f>
        <v/>
      </c>
      <c r="L57" s="227" t="str">
        <f>IF(OR(PartC[[#This Row],[Format (hide)]]="HEAD",PartC[[#This Row],[Format (hide)]]="LIST"),"BLANK CELL","")</f>
        <v/>
      </c>
      <c r="M57" s="124" t="str">
        <f>IF(OR(PartC[[#This Row],[Format (hide)]]="HEAD",PartC[[#This Row],[Format (hide)]]="LIST"),"BLANK CELL","")</f>
        <v/>
      </c>
      <c r="N57" s="124" t="str">
        <f>IF(OR(PartC[[#This Row],[Format (hide)]]="HEAD",PartC[[#This Row],[Format (hide)]]="LIST"),"BLANK CELL","")</f>
        <v/>
      </c>
      <c r="O57" s="124" t="str">
        <f>IF(OR(PartC[[#This Row],[Format (hide)]]="HEAD",PartC[[#This Row],[Format (hide)]]="LIST"),"BLANK CELL","")</f>
        <v/>
      </c>
      <c r="P57" s="124" t="str">
        <f>IF(OR(PartC[[#This Row],[Format (hide)]]="HEAD",PartC[[#This Row],[Format (hide)]]="LIST"),"BLANK CELL","")</f>
        <v/>
      </c>
      <c r="Q57" s="130" t="str">
        <f>IF(OR(PartC[[#This Row],[Format (hide)]]="HEAD",PartC[[#This Row],[Format (hide)]]="LIST"),"BLANK CELL","")</f>
        <v/>
      </c>
      <c r="R57" s="182"/>
    </row>
    <row r="58" spans="1:18" ht="132" x14ac:dyDescent="0.3">
      <c r="A58" s="182">
        <f t="array" aca="1" ref="A58" ca="1">SUM((TRIM(MID(SUBSTITUTE(C58,".",REPT(" ",256)),(ROW(INDIRECT("1:"&amp;LEN(C58)-LEN(SUBSTITUTE(C58,".",""))+1))-1)*256+1,256)))*(10^((10-ROW(INDIRECT("1:"&amp;LEN(C58)-LEN(SUBSTITUTE(C58,".",""))+1)))*2)))</f>
        <v>4.13E+18</v>
      </c>
      <c r="B58" s="124" t="s">
        <v>3242</v>
      </c>
      <c r="C58" s="124" t="s">
        <v>3054</v>
      </c>
      <c r="E58" s="124" t="s">
        <v>1565</v>
      </c>
      <c r="F58" s="124" t="s">
        <v>1566</v>
      </c>
      <c r="H58" s="124" t="s">
        <v>2508</v>
      </c>
      <c r="I58" s="124" t="str">
        <f t="shared" si="3"/>
        <v/>
      </c>
      <c r="J58" s="227" t="str">
        <f>IF(OR(PartC[[#This Row],[Format (hide)]]="HEAD",PartC[[#This Row],[Format (hide)]]="LIST"),"BLANK CELL","")</f>
        <v/>
      </c>
      <c r="K58" s="227" t="str">
        <f>IF(OR(PartC[[#This Row],[Format (hide)]]="HEAD",PartC[[#This Row],[Format (hide)]]="LIST"),"BLANK CELL","")</f>
        <v/>
      </c>
      <c r="L58" s="227" t="str">
        <f>IF(OR(PartC[[#This Row],[Format (hide)]]="HEAD",PartC[[#This Row],[Format (hide)]]="LIST"),"BLANK CELL","")</f>
        <v/>
      </c>
      <c r="M58" s="124" t="str">
        <f>IF(OR(PartC[[#This Row],[Format (hide)]]="HEAD",PartC[[#This Row],[Format (hide)]]="LIST"),"BLANK CELL","")</f>
        <v/>
      </c>
      <c r="N58" s="124" t="str">
        <f>IF(OR(PartC[[#This Row],[Format (hide)]]="HEAD",PartC[[#This Row],[Format (hide)]]="LIST"),"BLANK CELL","")</f>
        <v/>
      </c>
      <c r="O58" s="124" t="str">
        <f>IF(OR(PartC[[#This Row],[Format (hide)]]="HEAD",PartC[[#This Row],[Format (hide)]]="LIST"),"BLANK CELL","")</f>
        <v/>
      </c>
      <c r="P58" s="124" t="str">
        <f>IF(OR(PartC[[#This Row],[Format (hide)]]="HEAD",PartC[[#This Row],[Format (hide)]]="LIST"),"BLANK CELL","")</f>
        <v/>
      </c>
      <c r="Q58" s="130" t="str">
        <f>IF(OR(PartC[[#This Row],[Format (hide)]]="HEAD",PartC[[#This Row],[Format (hide)]]="LIST"),"BLANK CELL","")</f>
        <v/>
      </c>
      <c r="R58" s="182"/>
    </row>
    <row r="59" spans="1:18" ht="66" x14ac:dyDescent="0.3">
      <c r="A59" s="182">
        <f t="array" aca="1" ref="A59" ca="1">SUM((TRIM(MID(SUBSTITUTE(C59,".",REPT(" ",256)),(ROW(INDIRECT("1:"&amp;LEN(C59)-LEN(SUBSTITUTE(C59,".",""))+1))-1)*256+1,256)))*(10^((10-ROW(INDIRECT("1:"&amp;LEN(C59)-LEN(SUBSTITUTE(C59,".",""))+1)))*2)))</f>
        <v>4.1301E+18</v>
      </c>
      <c r="B59" s="124" t="s">
        <v>3242</v>
      </c>
      <c r="C59" s="124" t="s">
        <v>3055</v>
      </c>
      <c r="E59" s="124" t="s">
        <v>1567</v>
      </c>
      <c r="F59" s="124" t="s">
        <v>1568</v>
      </c>
      <c r="H59" s="124" t="s">
        <v>2508</v>
      </c>
      <c r="I59" s="124" t="str">
        <f t="shared" si="3"/>
        <v/>
      </c>
      <c r="J59" s="227" t="str">
        <f>IF(OR(PartC[[#This Row],[Format (hide)]]="HEAD",PartC[[#This Row],[Format (hide)]]="LIST"),"BLANK CELL","")</f>
        <v/>
      </c>
      <c r="K59" s="227" t="str">
        <f>IF(OR(PartC[[#This Row],[Format (hide)]]="HEAD",PartC[[#This Row],[Format (hide)]]="LIST"),"BLANK CELL","")</f>
        <v/>
      </c>
      <c r="L59" s="227" t="str">
        <f>IF(OR(PartC[[#This Row],[Format (hide)]]="HEAD",PartC[[#This Row],[Format (hide)]]="LIST"),"BLANK CELL","")</f>
        <v/>
      </c>
      <c r="M59" s="124" t="str">
        <f>IF(OR(PartC[[#This Row],[Format (hide)]]="HEAD",PartC[[#This Row],[Format (hide)]]="LIST"),"BLANK CELL","")</f>
        <v/>
      </c>
      <c r="N59" s="124" t="str">
        <f>IF(OR(PartC[[#This Row],[Format (hide)]]="HEAD",PartC[[#This Row],[Format (hide)]]="LIST"),"BLANK CELL","")</f>
        <v/>
      </c>
      <c r="O59" s="124" t="str">
        <f>IF(OR(PartC[[#This Row],[Format (hide)]]="HEAD",PartC[[#This Row],[Format (hide)]]="LIST"),"BLANK CELL","")</f>
        <v/>
      </c>
      <c r="P59" s="124" t="str">
        <f>IF(OR(PartC[[#This Row],[Format (hide)]]="HEAD",PartC[[#This Row],[Format (hide)]]="LIST"),"BLANK CELL","")</f>
        <v/>
      </c>
      <c r="Q59" s="130" t="str">
        <f>IF(OR(PartC[[#This Row],[Format (hide)]]="HEAD",PartC[[#This Row],[Format (hide)]]="LIST"),"BLANK CELL","")</f>
        <v/>
      </c>
      <c r="R59" s="182"/>
    </row>
    <row r="60" spans="1:18" ht="66" x14ac:dyDescent="0.3">
      <c r="A60" s="182">
        <f t="array" aca="1" ref="A60" ca="1">SUM((TRIM(MID(SUBSTITUTE(C60,".",REPT(" ",256)),(ROW(INDIRECT("1:"&amp;LEN(C60)-LEN(SUBSTITUTE(C60,".",""))+1))-1)*256+1,256)))*(10^((10-ROW(INDIRECT("1:"&amp;LEN(C60)-LEN(SUBSTITUTE(C60,".",""))+1)))*2)))</f>
        <v>4.1302E+18</v>
      </c>
      <c r="B60" s="124" t="s">
        <v>3242</v>
      </c>
      <c r="C60" s="124" t="s">
        <v>3056</v>
      </c>
      <c r="E60" s="124" t="s">
        <v>1569</v>
      </c>
      <c r="F60" s="124" t="s">
        <v>1130</v>
      </c>
      <c r="H60" s="124" t="s">
        <v>2508</v>
      </c>
      <c r="I60" s="124" t="str">
        <f t="shared" si="3"/>
        <v/>
      </c>
      <c r="J60" s="227" t="str">
        <f>IF(OR(PartC[[#This Row],[Format (hide)]]="HEAD",PartC[[#This Row],[Format (hide)]]="LIST"),"BLANK CELL","")</f>
        <v/>
      </c>
      <c r="K60" s="227" t="str">
        <f>IF(OR(PartC[[#This Row],[Format (hide)]]="HEAD",PartC[[#This Row],[Format (hide)]]="LIST"),"BLANK CELL","")</f>
        <v/>
      </c>
      <c r="L60" s="227" t="str">
        <f>IF(OR(PartC[[#This Row],[Format (hide)]]="HEAD",PartC[[#This Row],[Format (hide)]]="LIST"),"BLANK CELL","")</f>
        <v/>
      </c>
      <c r="M60" s="124" t="str">
        <f>IF(OR(PartC[[#This Row],[Format (hide)]]="HEAD",PartC[[#This Row],[Format (hide)]]="LIST"),"BLANK CELL","")</f>
        <v/>
      </c>
      <c r="N60" s="124" t="str">
        <f>IF(OR(PartC[[#This Row],[Format (hide)]]="HEAD",PartC[[#This Row],[Format (hide)]]="LIST"),"BLANK CELL","")</f>
        <v/>
      </c>
      <c r="O60" s="124" t="str">
        <f>IF(OR(PartC[[#This Row],[Format (hide)]]="HEAD",PartC[[#This Row],[Format (hide)]]="LIST"),"BLANK CELL","")</f>
        <v/>
      </c>
      <c r="P60" s="124" t="str">
        <f>IF(OR(PartC[[#This Row],[Format (hide)]]="HEAD",PartC[[#This Row],[Format (hide)]]="LIST"),"BLANK CELL","")</f>
        <v/>
      </c>
      <c r="Q60" s="130" t="str">
        <f>IF(OR(PartC[[#This Row],[Format (hide)]]="HEAD",PartC[[#This Row],[Format (hide)]]="LIST"),"BLANK CELL","")</f>
        <v/>
      </c>
      <c r="R60" s="182"/>
    </row>
    <row r="61" spans="1:18" ht="99" x14ac:dyDescent="0.3">
      <c r="A61" s="182">
        <f t="array" aca="1" ref="A61" ca="1">SUM((TRIM(MID(SUBSTITUTE(C61,".",REPT(" ",256)),(ROW(INDIRECT("1:"&amp;LEN(C61)-LEN(SUBSTITUTE(C61,".",""))+1))-1)*256+1,256)))*(10^((10-ROW(INDIRECT("1:"&amp;LEN(C61)-LEN(SUBSTITUTE(C61,".",""))+1)))*2)))</f>
        <v>4.1303E+18</v>
      </c>
      <c r="B61" s="124" t="s">
        <v>3242</v>
      </c>
      <c r="C61" s="124" t="s">
        <v>3057</v>
      </c>
      <c r="E61" s="124" t="s">
        <v>1570</v>
      </c>
      <c r="F61" s="124" t="s">
        <v>1571</v>
      </c>
      <c r="H61" s="124" t="s">
        <v>2508</v>
      </c>
      <c r="I61" s="124" t="str">
        <f t="shared" si="3"/>
        <v/>
      </c>
      <c r="J61" s="227" t="str">
        <f>IF(OR(PartC[[#This Row],[Format (hide)]]="HEAD",PartC[[#This Row],[Format (hide)]]="LIST"),"BLANK CELL","")</f>
        <v/>
      </c>
      <c r="K61" s="227" t="str">
        <f>IF(OR(PartC[[#This Row],[Format (hide)]]="HEAD",PartC[[#This Row],[Format (hide)]]="LIST"),"BLANK CELL","")</f>
        <v/>
      </c>
      <c r="L61" s="227" t="str">
        <f>IF(OR(PartC[[#This Row],[Format (hide)]]="HEAD",PartC[[#This Row],[Format (hide)]]="LIST"),"BLANK CELL","")</f>
        <v/>
      </c>
      <c r="M61" s="124" t="str">
        <f>IF(OR(PartC[[#This Row],[Format (hide)]]="HEAD",PartC[[#This Row],[Format (hide)]]="LIST"),"BLANK CELL","")</f>
        <v/>
      </c>
      <c r="N61" s="124" t="str">
        <f>IF(OR(PartC[[#This Row],[Format (hide)]]="HEAD",PartC[[#This Row],[Format (hide)]]="LIST"),"BLANK CELL","")</f>
        <v/>
      </c>
      <c r="O61" s="124" t="str">
        <f>IF(OR(PartC[[#This Row],[Format (hide)]]="HEAD",PartC[[#This Row],[Format (hide)]]="LIST"),"BLANK CELL","")</f>
        <v/>
      </c>
      <c r="P61" s="124" t="str">
        <f>IF(OR(PartC[[#This Row],[Format (hide)]]="HEAD",PartC[[#This Row],[Format (hide)]]="LIST"),"BLANK CELL","")</f>
        <v/>
      </c>
      <c r="Q61" s="130" t="str">
        <f>IF(OR(PartC[[#This Row],[Format (hide)]]="HEAD",PartC[[#This Row],[Format (hide)]]="LIST"),"BLANK CELL","")</f>
        <v/>
      </c>
      <c r="R61" s="182"/>
    </row>
    <row r="62" spans="1:18" ht="99" x14ac:dyDescent="0.3">
      <c r="A62" s="182">
        <f t="array" aca="1" ref="A62" ca="1">SUM((TRIM(MID(SUBSTITUTE(C62,".",REPT(" ",256)),(ROW(INDIRECT("1:"&amp;LEN(C62)-LEN(SUBSTITUTE(C62,".",""))+1))-1)*256+1,256)))*(10^((10-ROW(INDIRECT("1:"&amp;LEN(C62)-LEN(SUBSTITUTE(C62,".",""))+1)))*2)))</f>
        <v>4.14E+18</v>
      </c>
      <c r="B62" s="124" t="s">
        <v>3242</v>
      </c>
      <c r="C62" s="124" t="s">
        <v>3058</v>
      </c>
      <c r="E62" s="124" t="s">
        <v>1572</v>
      </c>
      <c r="F62" s="124" t="s">
        <v>1134</v>
      </c>
      <c r="H62" s="124" t="s">
        <v>2508</v>
      </c>
      <c r="I62" s="124" t="str">
        <f t="shared" si="3"/>
        <v/>
      </c>
      <c r="J62" s="227" t="str">
        <f>IF(OR(PartC[[#This Row],[Format (hide)]]="HEAD",PartC[[#This Row],[Format (hide)]]="LIST"),"BLANK CELL","")</f>
        <v/>
      </c>
      <c r="K62" s="227" t="str">
        <f>IF(OR(PartC[[#This Row],[Format (hide)]]="HEAD",PartC[[#This Row],[Format (hide)]]="LIST"),"BLANK CELL","")</f>
        <v/>
      </c>
      <c r="L62" s="227" t="str">
        <f>IF(OR(PartC[[#This Row],[Format (hide)]]="HEAD",PartC[[#This Row],[Format (hide)]]="LIST"),"BLANK CELL","")</f>
        <v/>
      </c>
      <c r="M62" s="124" t="str">
        <f>IF(OR(PartC[[#This Row],[Format (hide)]]="HEAD",PartC[[#This Row],[Format (hide)]]="LIST"),"BLANK CELL","")</f>
        <v/>
      </c>
      <c r="N62" s="124" t="str">
        <f>IF(OR(PartC[[#This Row],[Format (hide)]]="HEAD",PartC[[#This Row],[Format (hide)]]="LIST"),"BLANK CELL","")</f>
        <v/>
      </c>
      <c r="O62" s="124" t="str">
        <f>IF(OR(PartC[[#This Row],[Format (hide)]]="HEAD",PartC[[#This Row],[Format (hide)]]="LIST"),"BLANK CELL","")</f>
        <v/>
      </c>
      <c r="P62" s="124" t="str">
        <f>IF(OR(PartC[[#This Row],[Format (hide)]]="HEAD",PartC[[#This Row],[Format (hide)]]="LIST"),"BLANK CELL","")</f>
        <v/>
      </c>
      <c r="Q62" s="130" t="str">
        <f>IF(OR(PartC[[#This Row],[Format (hide)]]="HEAD",PartC[[#This Row],[Format (hide)]]="LIST"),"BLANK CELL","")</f>
        <v/>
      </c>
      <c r="R62" s="182"/>
    </row>
    <row r="63" spans="1:18" ht="82.5" x14ac:dyDescent="0.3">
      <c r="A63" s="182">
        <f t="array" aca="1" ref="A63" ca="1">SUM((TRIM(MID(SUBSTITUTE(C63,".",REPT(" ",256)),(ROW(INDIRECT("1:"&amp;LEN(C63)-LEN(SUBSTITUTE(C63,".",""))+1))-1)*256+1,256)))*(10^((10-ROW(INDIRECT("1:"&amp;LEN(C63)-LEN(SUBSTITUTE(C63,".",""))+1)))*2)))</f>
        <v>4.1401E+18</v>
      </c>
      <c r="B63" s="124" t="s">
        <v>3242</v>
      </c>
      <c r="C63" s="124" t="s">
        <v>3059</v>
      </c>
      <c r="E63" s="124" t="s">
        <v>1573</v>
      </c>
      <c r="F63" s="124" t="s">
        <v>1574</v>
      </c>
      <c r="H63" s="124" t="s">
        <v>2508</v>
      </c>
      <c r="I63" s="124" t="str">
        <f t="shared" si="3"/>
        <v/>
      </c>
      <c r="J63" s="227" t="str">
        <f>IF(OR(PartC[[#This Row],[Format (hide)]]="HEAD",PartC[[#This Row],[Format (hide)]]="LIST"),"BLANK CELL","")</f>
        <v/>
      </c>
      <c r="K63" s="227" t="str">
        <f>IF(OR(PartC[[#This Row],[Format (hide)]]="HEAD",PartC[[#This Row],[Format (hide)]]="LIST"),"BLANK CELL","")</f>
        <v/>
      </c>
      <c r="L63" s="227" t="str">
        <f>IF(OR(PartC[[#This Row],[Format (hide)]]="HEAD",PartC[[#This Row],[Format (hide)]]="LIST"),"BLANK CELL","")</f>
        <v/>
      </c>
      <c r="M63" s="124" t="str">
        <f>IF(OR(PartC[[#This Row],[Format (hide)]]="HEAD",PartC[[#This Row],[Format (hide)]]="LIST"),"BLANK CELL","")</f>
        <v/>
      </c>
      <c r="N63" s="124" t="str">
        <f>IF(OR(PartC[[#This Row],[Format (hide)]]="HEAD",PartC[[#This Row],[Format (hide)]]="LIST"),"BLANK CELL","")</f>
        <v/>
      </c>
      <c r="O63" s="124" t="str">
        <f>IF(OR(PartC[[#This Row],[Format (hide)]]="HEAD",PartC[[#This Row],[Format (hide)]]="LIST"),"BLANK CELL","")</f>
        <v/>
      </c>
      <c r="P63" s="124" t="str">
        <f>IF(OR(PartC[[#This Row],[Format (hide)]]="HEAD",PartC[[#This Row],[Format (hide)]]="LIST"),"BLANK CELL","")</f>
        <v/>
      </c>
      <c r="Q63" s="130" t="str">
        <f>IF(OR(PartC[[#This Row],[Format (hide)]]="HEAD",PartC[[#This Row],[Format (hide)]]="LIST"),"BLANK CELL","")</f>
        <v/>
      </c>
      <c r="R63" s="182"/>
    </row>
    <row r="64" spans="1:18" ht="33" x14ac:dyDescent="0.3">
      <c r="A64" s="182">
        <f t="array" aca="1" ref="A64" ca="1">SUM((TRIM(MID(SUBSTITUTE(C64,".",REPT(" ",256)),(ROW(INDIRECT("1:"&amp;LEN(C64)-LEN(SUBSTITUTE(C64,".",""))+1))-1)*256+1,256)))*(10^((10-ROW(INDIRECT("1:"&amp;LEN(C64)-LEN(SUBSTITUTE(C64,".",""))+1)))*2)))</f>
        <v>4.1402E+18</v>
      </c>
      <c r="B64" s="124" t="s">
        <v>3242</v>
      </c>
      <c r="C64" s="124" t="s">
        <v>3060</v>
      </c>
      <c r="D64" s="124" t="s">
        <v>557</v>
      </c>
      <c r="E64" s="124" t="s">
        <v>1575</v>
      </c>
      <c r="F64" s="124" t="s">
        <v>1137</v>
      </c>
      <c r="G64" s="124" t="str">
        <f>IF(OR(PartC[[#This Row],[Format (hide)]]="HEAD",PartC[[#This Row],[Format (hide)]]="LIST"),"BLANK CELL","")</f>
        <v>BLANK CELL</v>
      </c>
      <c r="H64" s="124" t="str">
        <f>IF(OR(PartC[[#This Row],[Format (hide)]]="HEAD",PartC[[#This Row],[Format (hide)]]="LIST"),"BLANK CELL","")</f>
        <v>BLANK CELL</v>
      </c>
      <c r="I64" s="124" t="str">
        <f>IF(OR(PartC[[#This Row],[Format (hide)]]="HEAD",PartC[[#This Row],[Format (hide)]]="LIST"),"BLANK CELL","")</f>
        <v>BLANK CELL</v>
      </c>
      <c r="J64" s="227" t="str">
        <f>IF(OR(PartC[[#This Row],[Format (hide)]]="HEAD",PartC[[#This Row],[Format (hide)]]="LIST"),"BLANK CELL","")</f>
        <v>BLANK CELL</v>
      </c>
      <c r="K64" s="227" t="str">
        <f>IF(OR(PartC[[#This Row],[Format (hide)]]="HEAD",PartC[[#This Row],[Format (hide)]]="LIST"),"BLANK CELL","")</f>
        <v>BLANK CELL</v>
      </c>
      <c r="L64" s="227" t="str">
        <f>IF(OR(PartC[[#This Row],[Format (hide)]]="HEAD",PartC[[#This Row],[Format (hide)]]="LIST"),"BLANK CELL","")</f>
        <v>BLANK CELL</v>
      </c>
      <c r="M64" s="124" t="str">
        <f>IF(OR(PartC[[#This Row],[Format (hide)]]="HEAD",PartC[[#This Row],[Format (hide)]]="LIST"),"BLANK CELL","")</f>
        <v>BLANK CELL</v>
      </c>
      <c r="N64" s="124" t="str">
        <f>IF(OR(PartC[[#This Row],[Format (hide)]]="HEAD",PartC[[#This Row],[Format (hide)]]="LIST"),"BLANK CELL","")</f>
        <v>BLANK CELL</v>
      </c>
      <c r="O64" s="124" t="str">
        <f>IF(OR(PartC[[#This Row],[Format (hide)]]="HEAD",PartC[[#This Row],[Format (hide)]]="LIST"),"BLANK CELL","")</f>
        <v>BLANK CELL</v>
      </c>
      <c r="P64" s="124" t="str">
        <f>IF(OR(PartC[[#This Row],[Format (hide)]]="HEAD",PartC[[#This Row],[Format (hide)]]="LIST"),"BLANK CELL","")</f>
        <v>BLANK CELL</v>
      </c>
      <c r="Q64" s="130" t="str">
        <f>IF(OR(PartC[[#This Row],[Format (hide)]]="HEAD",PartC[[#This Row],[Format (hide)]]="LIST"),"BLANK CELL","")</f>
        <v>BLANK CELL</v>
      </c>
      <c r="R64" s="182"/>
    </row>
    <row r="65" spans="1:18" ht="66" x14ac:dyDescent="0.3">
      <c r="A65" s="182">
        <f t="array" aca="1" ref="A65" ca="1">SUM((TRIM(MID(SUBSTITUTE(C65,".",REPT(" ",256)),(ROW(INDIRECT("1:"&amp;LEN(C65)-LEN(SUBSTITUTE(C65,".",""))+1))-1)*256+1,256)))*(10^((10-ROW(INDIRECT("1:"&amp;LEN(C65)-LEN(SUBSTITUTE(C65,".",""))+1)))*2)))</f>
        <v>4.140201E+18</v>
      </c>
      <c r="B65" s="124" t="s">
        <v>3242</v>
      </c>
      <c r="C65" s="124" t="s">
        <v>3061</v>
      </c>
      <c r="E65" s="124" t="s">
        <v>1576</v>
      </c>
      <c r="F65" s="124" t="s">
        <v>109</v>
      </c>
      <c r="H65" s="124" t="s">
        <v>2508</v>
      </c>
      <c r="I65" s="124" t="str">
        <f t="shared" ref="I65:I72" si="4">IF($I$1="Yes","Compliant","")</f>
        <v/>
      </c>
      <c r="J65" s="227" t="str">
        <f>IF(OR(PartC[[#This Row],[Format (hide)]]="HEAD",PartC[[#This Row],[Format (hide)]]="LIST"),"BLANK CELL","")</f>
        <v/>
      </c>
      <c r="K65" s="227" t="str">
        <f>IF(OR(PartC[[#This Row],[Format (hide)]]="HEAD",PartC[[#This Row],[Format (hide)]]="LIST"),"BLANK CELL","")</f>
        <v/>
      </c>
      <c r="L65" s="227" t="str">
        <f>IF(OR(PartC[[#This Row],[Format (hide)]]="HEAD",PartC[[#This Row],[Format (hide)]]="LIST"),"BLANK CELL","")</f>
        <v/>
      </c>
      <c r="M65" s="124" t="str">
        <f>IF(OR(PartC[[#This Row],[Format (hide)]]="HEAD",PartC[[#This Row],[Format (hide)]]="LIST"),"BLANK CELL","")</f>
        <v/>
      </c>
      <c r="N65" s="124" t="str">
        <f>IF(OR(PartC[[#This Row],[Format (hide)]]="HEAD",PartC[[#This Row],[Format (hide)]]="LIST"),"BLANK CELL","")</f>
        <v/>
      </c>
      <c r="O65" s="124" t="str">
        <f>IF(OR(PartC[[#This Row],[Format (hide)]]="HEAD",PartC[[#This Row],[Format (hide)]]="LIST"),"BLANK CELL","")</f>
        <v/>
      </c>
      <c r="P65" s="124" t="str">
        <f>IF(OR(PartC[[#This Row],[Format (hide)]]="HEAD",PartC[[#This Row],[Format (hide)]]="LIST"),"BLANK CELL","")</f>
        <v/>
      </c>
      <c r="Q65" s="130" t="str">
        <f>IF(OR(PartC[[#This Row],[Format (hide)]]="HEAD",PartC[[#This Row],[Format (hide)]]="LIST"),"BLANK CELL","")</f>
        <v/>
      </c>
      <c r="R65" s="182"/>
    </row>
    <row r="66" spans="1:18" ht="66" x14ac:dyDescent="0.3">
      <c r="A66" s="182">
        <f t="array" aca="1" ref="A66" ca="1">SUM((TRIM(MID(SUBSTITUTE(C66,".",REPT(" ",256)),(ROW(INDIRECT("1:"&amp;LEN(C66)-LEN(SUBSTITUTE(C66,".",""))+1))-1)*256+1,256)))*(10^((10-ROW(INDIRECT("1:"&amp;LEN(C66)-LEN(SUBSTITUTE(C66,".",""))+1)))*2)))</f>
        <v>4.140202E+18</v>
      </c>
      <c r="B66" s="124" t="s">
        <v>3242</v>
      </c>
      <c r="C66" s="124" t="s">
        <v>3062</v>
      </c>
      <c r="E66" s="124" t="s">
        <v>1577</v>
      </c>
      <c r="F66" s="124" t="s">
        <v>110</v>
      </c>
      <c r="H66" s="124" t="s">
        <v>2508</v>
      </c>
      <c r="I66" s="124" t="str">
        <f t="shared" si="4"/>
        <v/>
      </c>
      <c r="J66" s="227" t="str">
        <f>IF(OR(PartC[[#This Row],[Format (hide)]]="HEAD",PartC[[#This Row],[Format (hide)]]="LIST"),"BLANK CELL","")</f>
        <v/>
      </c>
      <c r="K66" s="227" t="str">
        <f>IF(OR(PartC[[#This Row],[Format (hide)]]="HEAD",PartC[[#This Row],[Format (hide)]]="LIST"),"BLANK CELL","")</f>
        <v/>
      </c>
      <c r="L66" s="227" t="str">
        <f>IF(OR(PartC[[#This Row],[Format (hide)]]="HEAD",PartC[[#This Row],[Format (hide)]]="LIST"),"BLANK CELL","")</f>
        <v/>
      </c>
      <c r="M66" s="124" t="str">
        <f>IF(OR(PartC[[#This Row],[Format (hide)]]="HEAD",PartC[[#This Row],[Format (hide)]]="LIST"),"BLANK CELL","")</f>
        <v/>
      </c>
      <c r="N66" s="124" t="str">
        <f>IF(OR(PartC[[#This Row],[Format (hide)]]="HEAD",PartC[[#This Row],[Format (hide)]]="LIST"),"BLANK CELL","")</f>
        <v/>
      </c>
      <c r="O66" s="124" t="str">
        <f>IF(OR(PartC[[#This Row],[Format (hide)]]="HEAD",PartC[[#This Row],[Format (hide)]]="LIST"),"BLANK CELL","")</f>
        <v/>
      </c>
      <c r="P66" s="124" t="str">
        <f>IF(OR(PartC[[#This Row],[Format (hide)]]="HEAD",PartC[[#This Row],[Format (hide)]]="LIST"),"BLANK CELL","")</f>
        <v/>
      </c>
      <c r="Q66" s="130" t="str">
        <f>IF(OR(PartC[[#This Row],[Format (hide)]]="HEAD",PartC[[#This Row],[Format (hide)]]="LIST"),"BLANK CELL","")</f>
        <v/>
      </c>
      <c r="R66" s="182"/>
    </row>
    <row r="67" spans="1:18" ht="66" x14ac:dyDescent="0.3">
      <c r="A67" s="182">
        <f t="array" aca="1" ref="A67" ca="1">SUM((TRIM(MID(SUBSTITUTE(C67,".",REPT(" ",256)),(ROW(INDIRECT("1:"&amp;LEN(C67)-LEN(SUBSTITUTE(C67,".",""))+1))-1)*256+1,256)))*(10^((10-ROW(INDIRECT("1:"&amp;LEN(C67)-LEN(SUBSTITUTE(C67,".",""))+1)))*2)))</f>
        <v>4.140203E+18</v>
      </c>
      <c r="B67" s="124" t="s">
        <v>3242</v>
      </c>
      <c r="C67" s="124" t="s">
        <v>3063</v>
      </c>
      <c r="E67" s="124" t="s">
        <v>1578</v>
      </c>
      <c r="F67" s="124" t="s">
        <v>111</v>
      </c>
      <c r="H67" s="124" t="s">
        <v>2508</v>
      </c>
      <c r="I67" s="124" t="str">
        <f t="shared" si="4"/>
        <v/>
      </c>
      <c r="J67" s="227" t="str">
        <f>IF(OR(PartC[[#This Row],[Format (hide)]]="HEAD",PartC[[#This Row],[Format (hide)]]="LIST"),"BLANK CELL","")</f>
        <v/>
      </c>
      <c r="K67" s="227" t="str">
        <f>IF(OR(PartC[[#This Row],[Format (hide)]]="HEAD",PartC[[#This Row],[Format (hide)]]="LIST"),"BLANK CELL","")</f>
        <v/>
      </c>
      <c r="L67" s="227" t="str">
        <f>IF(OR(PartC[[#This Row],[Format (hide)]]="HEAD",PartC[[#This Row],[Format (hide)]]="LIST"),"BLANK CELL","")</f>
        <v/>
      </c>
      <c r="M67" s="124" t="str">
        <f>IF(OR(PartC[[#This Row],[Format (hide)]]="HEAD",PartC[[#This Row],[Format (hide)]]="LIST"),"BLANK CELL","")</f>
        <v/>
      </c>
      <c r="N67" s="124" t="str">
        <f>IF(OR(PartC[[#This Row],[Format (hide)]]="HEAD",PartC[[#This Row],[Format (hide)]]="LIST"),"BLANK CELL","")</f>
        <v/>
      </c>
      <c r="O67" s="124" t="str">
        <f>IF(OR(PartC[[#This Row],[Format (hide)]]="HEAD",PartC[[#This Row],[Format (hide)]]="LIST"),"BLANK CELL","")</f>
        <v/>
      </c>
      <c r="P67" s="124" t="str">
        <f>IF(OR(PartC[[#This Row],[Format (hide)]]="HEAD",PartC[[#This Row],[Format (hide)]]="LIST"),"BLANK CELL","")</f>
        <v/>
      </c>
      <c r="Q67" s="130" t="str">
        <f>IF(OR(PartC[[#This Row],[Format (hide)]]="HEAD",PartC[[#This Row],[Format (hide)]]="LIST"),"BLANK CELL","")</f>
        <v/>
      </c>
      <c r="R67" s="182"/>
    </row>
    <row r="68" spans="1:18" ht="66" x14ac:dyDescent="0.3">
      <c r="A68" s="182">
        <f t="array" aca="1" ref="A68" ca="1">SUM((TRIM(MID(SUBSTITUTE(C68,".",REPT(" ",256)),(ROW(INDIRECT("1:"&amp;LEN(C68)-LEN(SUBSTITUTE(C68,".",""))+1))-1)*256+1,256)))*(10^((10-ROW(INDIRECT("1:"&amp;LEN(C68)-LEN(SUBSTITUTE(C68,".",""))+1)))*2)))</f>
        <v>4.140204E+18</v>
      </c>
      <c r="B68" s="124" t="s">
        <v>3242</v>
      </c>
      <c r="C68" s="124" t="s">
        <v>3064</v>
      </c>
      <c r="E68" s="124" t="s">
        <v>1579</v>
      </c>
      <c r="F68" s="124" t="s">
        <v>112</v>
      </c>
      <c r="H68" s="124" t="s">
        <v>2508</v>
      </c>
      <c r="I68" s="124" t="str">
        <f t="shared" si="4"/>
        <v/>
      </c>
      <c r="J68" s="227" t="str">
        <f>IF(OR(PartC[[#This Row],[Format (hide)]]="HEAD",PartC[[#This Row],[Format (hide)]]="LIST"),"BLANK CELL","")</f>
        <v/>
      </c>
      <c r="K68" s="227" t="str">
        <f>IF(OR(PartC[[#This Row],[Format (hide)]]="HEAD",PartC[[#This Row],[Format (hide)]]="LIST"),"BLANK CELL","")</f>
        <v/>
      </c>
      <c r="L68" s="227" t="str">
        <f>IF(OR(PartC[[#This Row],[Format (hide)]]="HEAD",PartC[[#This Row],[Format (hide)]]="LIST"),"BLANK CELL","")</f>
        <v/>
      </c>
      <c r="M68" s="124" t="str">
        <f>IF(OR(PartC[[#This Row],[Format (hide)]]="HEAD",PartC[[#This Row],[Format (hide)]]="LIST"),"BLANK CELL","")</f>
        <v/>
      </c>
      <c r="N68" s="124" t="str">
        <f>IF(OR(PartC[[#This Row],[Format (hide)]]="HEAD",PartC[[#This Row],[Format (hide)]]="LIST"),"BLANK CELL","")</f>
        <v/>
      </c>
      <c r="O68" s="124" t="str">
        <f>IF(OR(PartC[[#This Row],[Format (hide)]]="HEAD",PartC[[#This Row],[Format (hide)]]="LIST"),"BLANK CELL","")</f>
        <v/>
      </c>
      <c r="P68" s="124" t="str">
        <f>IF(OR(PartC[[#This Row],[Format (hide)]]="HEAD",PartC[[#This Row],[Format (hide)]]="LIST"),"BLANK CELL","")</f>
        <v/>
      </c>
      <c r="Q68" s="130" t="str">
        <f>IF(OR(PartC[[#This Row],[Format (hide)]]="HEAD",PartC[[#This Row],[Format (hide)]]="LIST"),"BLANK CELL","")</f>
        <v/>
      </c>
      <c r="R68" s="182"/>
    </row>
    <row r="69" spans="1:18" ht="66" x14ac:dyDescent="0.3">
      <c r="A69" s="182">
        <f t="array" aca="1" ref="A69" ca="1">SUM((TRIM(MID(SUBSTITUTE(C69,".",REPT(" ",256)),(ROW(INDIRECT("1:"&amp;LEN(C69)-LEN(SUBSTITUTE(C69,".",""))+1))-1)*256+1,256)))*(10^((10-ROW(INDIRECT("1:"&amp;LEN(C69)-LEN(SUBSTITUTE(C69,".",""))+1)))*2)))</f>
        <v>4.140205E+18</v>
      </c>
      <c r="B69" s="124" t="s">
        <v>3242</v>
      </c>
      <c r="C69" s="124" t="s">
        <v>3065</v>
      </c>
      <c r="E69" s="124" t="s">
        <v>1580</v>
      </c>
      <c r="F69" s="124" t="s">
        <v>113</v>
      </c>
      <c r="H69" s="124" t="s">
        <v>2508</v>
      </c>
      <c r="I69" s="124" t="str">
        <f t="shared" si="4"/>
        <v/>
      </c>
      <c r="J69" s="227" t="str">
        <f>IF(OR(PartC[[#This Row],[Format (hide)]]="HEAD",PartC[[#This Row],[Format (hide)]]="LIST"),"BLANK CELL","")</f>
        <v/>
      </c>
      <c r="K69" s="227" t="str">
        <f>IF(OR(PartC[[#This Row],[Format (hide)]]="HEAD",PartC[[#This Row],[Format (hide)]]="LIST"),"BLANK CELL","")</f>
        <v/>
      </c>
      <c r="L69" s="227" t="str">
        <f>IF(OR(PartC[[#This Row],[Format (hide)]]="HEAD",PartC[[#This Row],[Format (hide)]]="LIST"),"BLANK CELL","")</f>
        <v/>
      </c>
      <c r="M69" s="124" t="str">
        <f>IF(OR(PartC[[#This Row],[Format (hide)]]="HEAD",PartC[[#This Row],[Format (hide)]]="LIST"),"BLANK CELL","")</f>
        <v/>
      </c>
      <c r="N69" s="124" t="str">
        <f>IF(OR(PartC[[#This Row],[Format (hide)]]="HEAD",PartC[[#This Row],[Format (hide)]]="LIST"),"BLANK CELL","")</f>
        <v/>
      </c>
      <c r="O69" s="124" t="str">
        <f>IF(OR(PartC[[#This Row],[Format (hide)]]="HEAD",PartC[[#This Row],[Format (hide)]]="LIST"),"BLANK CELL","")</f>
        <v/>
      </c>
      <c r="P69" s="124" t="str">
        <f>IF(OR(PartC[[#This Row],[Format (hide)]]="HEAD",PartC[[#This Row],[Format (hide)]]="LIST"),"BLANK CELL","")</f>
        <v/>
      </c>
      <c r="Q69" s="130" t="str">
        <f>IF(OR(PartC[[#This Row],[Format (hide)]]="HEAD",PartC[[#This Row],[Format (hide)]]="LIST"),"BLANK CELL","")</f>
        <v/>
      </c>
      <c r="R69" s="182"/>
    </row>
    <row r="70" spans="1:18" ht="66" x14ac:dyDescent="0.3">
      <c r="A70" s="182">
        <f t="array" aca="1" ref="A70" ca="1">SUM((TRIM(MID(SUBSTITUTE(C70,".",REPT(" ",256)),(ROW(INDIRECT("1:"&amp;LEN(C70)-LEN(SUBSTITUTE(C70,".",""))+1))-1)*256+1,256)))*(10^((10-ROW(INDIRECT("1:"&amp;LEN(C70)-LEN(SUBSTITUTE(C70,".",""))+1)))*2)))</f>
        <v>4.140206E+18</v>
      </c>
      <c r="B70" s="124" t="s">
        <v>3242</v>
      </c>
      <c r="C70" s="124" t="s">
        <v>3066</v>
      </c>
      <c r="E70" s="124" t="s">
        <v>1581</v>
      </c>
      <c r="F70" s="124" t="s">
        <v>1144</v>
      </c>
      <c r="H70" s="124" t="s">
        <v>2508</v>
      </c>
      <c r="I70" s="124" t="str">
        <f t="shared" si="4"/>
        <v/>
      </c>
      <c r="J70" s="227" t="str">
        <f>IF(OR(PartC[[#This Row],[Format (hide)]]="HEAD",PartC[[#This Row],[Format (hide)]]="LIST"),"BLANK CELL","")</f>
        <v/>
      </c>
      <c r="K70" s="227" t="str">
        <f>IF(OR(PartC[[#This Row],[Format (hide)]]="HEAD",PartC[[#This Row],[Format (hide)]]="LIST"),"BLANK CELL","")</f>
        <v/>
      </c>
      <c r="L70" s="227" t="str">
        <f>IF(OR(PartC[[#This Row],[Format (hide)]]="HEAD",PartC[[#This Row],[Format (hide)]]="LIST"),"BLANK CELL","")</f>
        <v/>
      </c>
      <c r="M70" s="124" t="str">
        <f>IF(OR(PartC[[#This Row],[Format (hide)]]="HEAD",PartC[[#This Row],[Format (hide)]]="LIST"),"BLANK CELL","")</f>
        <v/>
      </c>
      <c r="N70" s="124" t="str">
        <f>IF(OR(PartC[[#This Row],[Format (hide)]]="HEAD",PartC[[#This Row],[Format (hide)]]="LIST"),"BLANK CELL","")</f>
        <v/>
      </c>
      <c r="O70" s="124" t="str">
        <f>IF(OR(PartC[[#This Row],[Format (hide)]]="HEAD",PartC[[#This Row],[Format (hide)]]="LIST"),"BLANK CELL","")</f>
        <v/>
      </c>
      <c r="P70" s="124" t="str">
        <f>IF(OR(PartC[[#This Row],[Format (hide)]]="HEAD",PartC[[#This Row],[Format (hide)]]="LIST"),"BLANK CELL","")</f>
        <v/>
      </c>
      <c r="Q70" s="130" t="str">
        <f>IF(OR(PartC[[#This Row],[Format (hide)]]="HEAD",PartC[[#This Row],[Format (hide)]]="LIST"),"BLANK CELL","")</f>
        <v/>
      </c>
      <c r="R70" s="182"/>
    </row>
    <row r="71" spans="1:18" ht="99" x14ac:dyDescent="0.3">
      <c r="A71" s="182">
        <f t="array" aca="1" ref="A71" ca="1">SUM((TRIM(MID(SUBSTITUTE(C71,".",REPT(" ",256)),(ROW(INDIRECT("1:"&amp;LEN(C71)-LEN(SUBSTITUTE(C71,".",""))+1))-1)*256+1,256)))*(10^((10-ROW(INDIRECT("1:"&amp;LEN(C71)-LEN(SUBSTITUTE(C71,".",""))+1)))*2)))</f>
        <v>4.140207E+18</v>
      </c>
      <c r="B71" s="124" t="s">
        <v>3242</v>
      </c>
      <c r="C71" s="124" t="s">
        <v>3067</v>
      </c>
      <c r="E71" s="124" t="s">
        <v>1582</v>
      </c>
      <c r="F71" s="124" t="s">
        <v>1583</v>
      </c>
      <c r="H71" s="124" t="s">
        <v>2508</v>
      </c>
      <c r="I71" s="124" t="str">
        <f t="shared" si="4"/>
        <v/>
      </c>
      <c r="J71" s="227"/>
      <c r="K71" s="227"/>
      <c r="L71" s="227" t="str">
        <f>IF(OR(PartC[[#This Row],[Format (hide)]]="HEAD",PartC[[#This Row],[Format (hide)]]="LIST"),"BLANK CELL","")</f>
        <v/>
      </c>
      <c r="M71" s="124" t="str">
        <f>IF(OR(PartC[[#This Row],[Format (hide)]]="HEAD",PartC[[#This Row],[Format (hide)]]="LIST"),"BLANK CELL","")</f>
        <v/>
      </c>
      <c r="N71" s="124" t="str">
        <f>IF(OR(PartC[[#This Row],[Format (hide)]]="HEAD",PartC[[#This Row],[Format (hide)]]="LIST"),"BLANK CELL","")</f>
        <v/>
      </c>
      <c r="O71" s="124" t="str">
        <f>IF(OR(PartC[[#This Row],[Format (hide)]]="HEAD",PartC[[#This Row],[Format (hide)]]="LIST"),"BLANK CELL","")</f>
        <v/>
      </c>
      <c r="P71" s="124" t="str">
        <f>IF(OR(PartC[[#This Row],[Format (hide)]]="HEAD",PartC[[#This Row],[Format (hide)]]="LIST"),"BLANK CELL","")</f>
        <v/>
      </c>
      <c r="Q71" s="130" t="str">
        <f>IF(OR(PartC[[#This Row],[Format (hide)]]="HEAD",PartC[[#This Row],[Format (hide)]]="LIST"),"BLANK CELL","")</f>
        <v/>
      </c>
      <c r="R71" s="182"/>
    </row>
    <row r="72" spans="1:18" ht="66" x14ac:dyDescent="0.3">
      <c r="A72" s="182">
        <f t="array" aca="1" ref="A72" ca="1">SUM((TRIM(MID(SUBSTITUTE(C72,".",REPT(" ",256)),(ROW(INDIRECT("1:"&amp;LEN(C72)-LEN(SUBSTITUTE(C72,".",""))+1))-1)*256+1,256)))*(10^((10-ROW(INDIRECT("1:"&amp;LEN(C72)-LEN(SUBSTITUTE(C72,".",""))+1)))*2)))</f>
        <v>4.1403E+18</v>
      </c>
      <c r="B72" s="124" t="s">
        <v>3242</v>
      </c>
      <c r="C72" s="124" t="s">
        <v>3068</v>
      </c>
      <c r="E72" s="124" t="s">
        <v>1584</v>
      </c>
      <c r="F72" s="124" t="s">
        <v>1148</v>
      </c>
      <c r="H72" s="124" t="s">
        <v>2508</v>
      </c>
      <c r="I72" s="124" t="str">
        <f t="shared" si="4"/>
        <v/>
      </c>
      <c r="J72" s="227"/>
      <c r="K72" s="227"/>
      <c r="L72" s="227" t="str">
        <f>IF(OR(PartC[[#This Row],[Format (hide)]]="HEAD",PartC[[#This Row],[Format (hide)]]="LIST"),"BLANK CELL","")</f>
        <v/>
      </c>
      <c r="M72" s="124" t="str">
        <f>IF(OR(PartC[[#This Row],[Format (hide)]]="HEAD",PartC[[#This Row],[Format (hide)]]="LIST"),"BLANK CELL","")</f>
        <v/>
      </c>
      <c r="N72" s="124" t="str">
        <f>IF(OR(PartC[[#This Row],[Format (hide)]]="HEAD",PartC[[#This Row],[Format (hide)]]="LIST"),"BLANK CELL","")</f>
        <v/>
      </c>
      <c r="O72" s="124" t="str">
        <f>IF(OR(PartC[[#This Row],[Format (hide)]]="HEAD",PartC[[#This Row],[Format (hide)]]="LIST"),"BLANK CELL","")</f>
        <v/>
      </c>
      <c r="P72" s="124" t="str">
        <f>IF(OR(PartC[[#This Row],[Format (hide)]]="HEAD",PartC[[#This Row],[Format (hide)]]="LIST"),"BLANK CELL","")</f>
        <v/>
      </c>
      <c r="Q72" s="130" t="str">
        <f>IF(OR(PartC[[#This Row],[Format (hide)]]="HEAD",PartC[[#This Row],[Format (hide)]]="LIST"),"BLANK CELL","")</f>
        <v/>
      </c>
      <c r="R72" s="182"/>
    </row>
    <row r="73" spans="1:18" ht="49.5" x14ac:dyDescent="0.3">
      <c r="A73" s="182">
        <f t="array" aca="1" ref="A73" ca="1">SUM((TRIM(MID(SUBSTITUTE(C73,".",REPT(" ",256)),(ROW(INDIRECT("1:"&amp;LEN(C73)-LEN(SUBSTITUTE(C73,".",""))+1))-1)*256+1,256)))*(10^((10-ROW(INDIRECT("1:"&amp;LEN(C73)-LEN(SUBSTITUTE(C73,".",""))+1)))*2)))</f>
        <v>5E+18</v>
      </c>
      <c r="B73" s="124" t="s">
        <v>3242</v>
      </c>
      <c r="C73" s="124">
        <v>5</v>
      </c>
      <c r="D73" s="124" t="s">
        <v>1406</v>
      </c>
      <c r="E73" s="129" t="s">
        <v>1595</v>
      </c>
      <c r="F73" s="129" t="s">
        <v>1160</v>
      </c>
      <c r="G73" s="132" t="s">
        <v>3493</v>
      </c>
      <c r="H73" s="124" t="str">
        <f>IF(OR(PartC[[#This Row],[Format (hide)]]="HEAD",PartC[[#This Row],[Format (hide)]]="LIST"),"BLANK CELL","")</f>
        <v>BLANK CELL</v>
      </c>
      <c r="I73" s="124" t="str">
        <f>IF(OR(PartC[[#This Row],[Format (hide)]]="HEAD",PartC[[#This Row],[Format (hide)]]="LIST"),"BLANK CELL","")</f>
        <v>BLANK CELL</v>
      </c>
      <c r="J73" s="227" t="str">
        <f>IF(OR(PartC[[#This Row],[Format (hide)]]="HEAD",PartC[[#This Row],[Format (hide)]]="LIST"),"BLANK CELL","")</f>
        <v>BLANK CELL</v>
      </c>
      <c r="K73" s="227" t="str">
        <f>IF(OR(PartC[[#This Row],[Format (hide)]]="HEAD",PartC[[#This Row],[Format (hide)]]="LIST"),"BLANK CELL","")</f>
        <v>BLANK CELL</v>
      </c>
      <c r="L73" s="227" t="str">
        <f>IF(OR(PartC[[#This Row],[Format (hide)]]="HEAD",PartC[[#This Row],[Format (hide)]]="LIST"),"BLANK CELL","")</f>
        <v>BLANK CELL</v>
      </c>
      <c r="M73" s="124" t="str">
        <f>IF(OR(PartC[[#This Row],[Format (hide)]]="HEAD",PartC[[#This Row],[Format (hide)]]="LIST"),"BLANK CELL","")</f>
        <v>BLANK CELL</v>
      </c>
      <c r="N73" s="124" t="str">
        <f>IF(OR(PartC[[#This Row],[Format (hide)]]="HEAD",PartC[[#This Row],[Format (hide)]]="LIST"),"BLANK CELL","")</f>
        <v>BLANK CELL</v>
      </c>
      <c r="O73" s="124" t="str">
        <f>IF(OR(PartC[[#This Row],[Format (hide)]]="HEAD",PartC[[#This Row],[Format (hide)]]="LIST"),"BLANK CELL","")</f>
        <v>BLANK CELL</v>
      </c>
      <c r="P73" s="124" t="str">
        <f>IF(OR(PartC[[#This Row],[Format (hide)]]="HEAD",PartC[[#This Row],[Format (hide)]]="LIST"),"BLANK CELL","")</f>
        <v>BLANK CELL</v>
      </c>
      <c r="Q73" s="130" t="str">
        <f>IF(OR(PartC[[#This Row],[Format (hide)]]="HEAD",PartC[[#This Row],[Format (hide)]]="LIST"),"BLANK CELL","")</f>
        <v>BLANK CELL</v>
      </c>
      <c r="R73" s="182"/>
    </row>
    <row r="74" spans="1:18" ht="57" x14ac:dyDescent="0.3">
      <c r="A74" s="182">
        <f t="array" aca="1" ref="A74" ca="1">SUM((TRIM(MID(SUBSTITUTE(C74,".",REPT(" ",256)),(ROW(INDIRECT("1:"&amp;LEN(C74)-LEN(SUBSTITUTE(C74,".",""))+1))-1)*256+1,256)))*(10^((10-ROW(INDIRECT("1:"&amp;LEN(C74)-LEN(SUBSTITUTE(C74,".",""))+1)))*2)))</f>
        <v>6E+18</v>
      </c>
      <c r="B74" s="124" t="s">
        <v>3242</v>
      </c>
      <c r="C74" s="124">
        <v>6</v>
      </c>
      <c r="D74" s="124" t="s">
        <v>1406</v>
      </c>
      <c r="E74" s="129" t="s">
        <v>1638</v>
      </c>
      <c r="F74" s="129" t="s">
        <v>251</v>
      </c>
      <c r="G74" s="132" t="s">
        <v>3466</v>
      </c>
      <c r="H74" s="124" t="str">
        <f>IF(OR(PartC[[#This Row],[Format (hide)]]="HEAD",PartC[[#This Row],[Format (hide)]]="LIST"),"BLANK CELL","")</f>
        <v>BLANK CELL</v>
      </c>
      <c r="I74" s="124" t="str">
        <f>IF(OR(PartC[[#This Row],[Format (hide)]]="HEAD",PartC[[#This Row],[Format (hide)]]="LIST"),"BLANK CELL","")</f>
        <v>BLANK CELL</v>
      </c>
      <c r="J74" s="227" t="str">
        <f>IF(OR(PartC[[#This Row],[Format (hide)]]="HEAD",PartC[[#This Row],[Format (hide)]]="LIST"),"BLANK CELL","")</f>
        <v>BLANK CELL</v>
      </c>
      <c r="K74" s="227" t="str">
        <f>IF(OR(PartC[[#This Row],[Format (hide)]]="HEAD",PartC[[#This Row],[Format (hide)]]="LIST"),"BLANK CELL","")</f>
        <v>BLANK CELL</v>
      </c>
      <c r="L74" s="227" t="str">
        <f>IF(OR(PartC[[#This Row],[Format (hide)]]="HEAD",PartC[[#This Row],[Format (hide)]]="LIST"),"BLANK CELL","")</f>
        <v>BLANK CELL</v>
      </c>
      <c r="M74" s="124" t="str">
        <f>IF(OR(PartC[[#This Row],[Format (hide)]]="HEAD",PartC[[#This Row],[Format (hide)]]="LIST"),"BLANK CELL","")</f>
        <v>BLANK CELL</v>
      </c>
      <c r="N74" s="124" t="str">
        <f>IF(OR(PartC[[#This Row],[Format (hide)]]="HEAD",PartC[[#This Row],[Format (hide)]]="LIST"),"BLANK CELL","")</f>
        <v>BLANK CELL</v>
      </c>
      <c r="O74" s="124" t="str">
        <f>IF(OR(PartC[[#This Row],[Format (hide)]]="HEAD",PartC[[#This Row],[Format (hide)]]="LIST"),"BLANK CELL","")</f>
        <v>BLANK CELL</v>
      </c>
      <c r="P74" s="124" t="str">
        <f>IF(OR(PartC[[#This Row],[Format (hide)]]="HEAD",PartC[[#This Row],[Format (hide)]]="LIST"),"BLANK CELL","")</f>
        <v>BLANK CELL</v>
      </c>
      <c r="Q74" s="130" t="str">
        <f>IF(OR(PartC[[#This Row],[Format (hide)]]="HEAD",PartC[[#This Row],[Format (hide)]]="LIST"),"BLANK CELL","")</f>
        <v>BLANK CELL</v>
      </c>
      <c r="R74" s="182"/>
    </row>
    <row r="75" spans="1:18" ht="33" x14ac:dyDescent="0.3">
      <c r="A75" s="182">
        <f t="array" aca="1" ref="A75" ca="1">SUM((TRIM(MID(SUBSTITUTE(C75,".",REPT(" ",256)),(ROW(INDIRECT("1:"&amp;LEN(C75)-LEN(SUBSTITUTE(C75,".",""))+1))-1)*256+1,256)))*(10^((10-ROW(INDIRECT("1:"&amp;LEN(C75)-LEN(SUBSTITUTE(C75,".",""))+1)))*2)))</f>
        <v>7E+18</v>
      </c>
      <c r="B75" s="124" t="s">
        <v>3242</v>
      </c>
      <c r="C75" s="124">
        <v>7</v>
      </c>
      <c r="D75" s="124" t="s">
        <v>1406</v>
      </c>
      <c r="E75" s="129" t="s">
        <v>1658</v>
      </c>
      <c r="F75" s="129" t="s">
        <v>252</v>
      </c>
      <c r="G75" s="132" t="s">
        <v>3494</v>
      </c>
      <c r="H75" s="124" t="str">
        <f>IF(OR(PartC[[#This Row],[Format (hide)]]="HEAD",PartC[[#This Row],[Format (hide)]]="LIST"),"BLANK CELL","")</f>
        <v>BLANK CELL</v>
      </c>
      <c r="I75" s="124" t="str">
        <f>IF(OR(PartC[[#This Row],[Format (hide)]]="HEAD",PartC[[#This Row],[Format (hide)]]="LIST"),"BLANK CELL","")</f>
        <v>BLANK CELL</v>
      </c>
      <c r="J75" s="227" t="str">
        <f>IF(OR(PartC[[#This Row],[Format (hide)]]="HEAD",PartC[[#This Row],[Format (hide)]]="LIST"),"BLANK CELL","")</f>
        <v>BLANK CELL</v>
      </c>
      <c r="K75" s="227" t="str">
        <f>IF(OR(PartC[[#This Row],[Format (hide)]]="HEAD",PartC[[#This Row],[Format (hide)]]="LIST"),"BLANK CELL","")</f>
        <v>BLANK CELL</v>
      </c>
      <c r="L75" s="227" t="str">
        <f>IF(OR(PartC[[#This Row],[Format (hide)]]="HEAD",PartC[[#This Row],[Format (hide)]]="LIST"),"BLANK CELL","")</f>
        <v>BLANK CELL</v>
      </c>
      <c r="M75" s="124" t="str">
        <f>IF(OR(PartC[[#This Row],[Format (hide)]]="HEAD",PartC[[#This Row],[Format (hide)]]="LIST"),"BLANK CELL","")</f>
        <v>BLANK CELL</v>
      </c>
      <c r="N75" s="124" t="str">
        <f>IF(OR(PartC[[#This Row],[Format (hide)]]="HEAD",PartC[[#This Row],[Format (hide)]]="LIST"),"BLANK CELL","")</f>
        <v>BLANK CELL</v>
      </c>
      <c r="O75" s="124" t="str">
        <f>IF(OR(PartC[[#This Row],[Format (hide)]]="HEAD",PartC[[#This Row],[Format (hide)]]="LIST"),"BLANK CELL","")</f>
        <v>BLANK CELL</v>
      </c>
      <c r="P75" s="124" t="str">
        <f>IF(OR(PartC[[#This Row],[Format (hide)]]="HEAD",PartC[[#This Row],[Format (hide)]]="LIST"),"BLANK CELL","")</f>
        <v>BLANK CELL</v>
      </c>
      <c r="Q75" s="130" t="str">
        <f>IF(OR(PartC[[#This Row],[Format (hide)]]="HEAD",PartC[[#This Row],[Format (hide)]]="LIST"),"BLANK CELL","")</f>
        <v>BLANK CELL</v>
      </c>
      <c r="R75" s="182"/>
    </row>
    <row r="76" spans="1:18" ht="42.75" x14ac:dyDescent="0.3">
      <c r="A76" s="182">
        <f t="array" aca="1" ref="A76" ca="1">SUM((TRIM(MID(SUBSTITUTE(C76,".",REPT(" ",256)),(ROW(INDIRECT("1:"&amp;LEN(C76)-LEN(SUBSTITUTE(C76,".",""))+1))-1)*256+1,256)))*(10^((10-ROW(INDIRECT("1:"&amp;LEN(C76)-LEN(SUBSTITUTE(C76,".",""))+1)))*2)))</f>
        <v>7.01E+18</v>
      </c>
      <c r="B76" s="124" t="s">
        <v>3242</v>
      </c>
      <c r="C76" s="124" t="s">
        <v>3069</v>
      </c>
      <c r="D76" s="124" t="s">
        <v>1406</v>
      </c>
      <c r="E76" s="129" t="s">
        <v>1659</v>
      </c>
      <c r="F76" s="129" t="s">
        <v>3632</v>
      </c>
      <c r="G76" s="132" t="s">
        <v>3494</v>
      </c>
      <c r="H76" s="124" t="str">
        <f>IF(OR(PartC[[#This Row],[Format (hide)]]="HEAD",PartC[[#This Row],[Format (hide)]]="LIST"),"BLANK CELL","")</f>
        <v>BLANK CELL</v>
      </c>
      <c r="I76" s="124" t="str">
        <f>IF(OR(PartC[[#This Row],[Format (hide)]]="HEAD",PartC[[#This Row],[Format (hide)]]="LIST"),"BLANK CELL","")</f>
        <v>BLANK CELL</v>
      </c>
      <c r="J76" s="227" t="str">
        <f>IF(OR(PartC[[#This Row],[Format (hide)]]="HEAD",PartC[[#This Row],[Format (hide)]]="LIST"),"BLANK CELL","")</f>
        <v>BLANK CELL</v>
      </c>
      <c r="K76" s="227" t="str">
        <f>IF(OR(PartC[[#This Row],[Format (hide)]]="HEAD",PartC[[#This Row],[Format (hide)]]="LIST"),"BLANK CELL","")</f>
        <v>BLANK CELL</v>
      </c>
      <c r="L76" s="227" t="str">
        <f>IF(OR(PartC[[#This Row],[Format (hide)]]="HEAD",PartC[[#This Row],[Format (hide)]]="LIST"),"BLANK CELL","")</f>
        <v>BLANK CELL</v>
      </c>
      <c r="M76" s="124" t="str">
        <f>IF(OR(PartC[[#This Row],[Format (hide)]]="HEAD",PartC[[#This Row],[Format (hide)]]="LIST"),"BLANK CELL","")</f>
        <v>BLANK CELL</v>
      </c>
      <c r="N76" s="124" t="str">
        <f>IF(OR(PartC[[#This Row],[Format (hide)]]="HEAD",PartC[[#This Row],[Format (hide)]]="LIST"),"BLANK CELL","")</f>
        <v>BLANK CELL</v>
      </c>
      <c r="O76" s="124" t="str">
        <f>IF(OR(PartC[[#This Row],[Format (hide)]]="HEAD",PartC[[#This Row],[Format (hide)]]="LIST"),"BLANK CELL","")</f>
        <v>BLANK CELL</v>
      </c>
      <c r="P76" s="124" t="str">
        <f>IF(OR(PartC[[#This Row],[Format (hide)]]="HEAD",PartC[[#This Row],[Format (hide)]]="LIST"),"BLANK CELL","")</f>
        <v>BLANK CELL</v>
      </c>
      <c r="Q76" s="130" t="str">
        <f>IF(OR(PartC[[#This Row],[Format (hide)]]="HEAD",PartC[[#This Row],[Format (hide)]]="LIST"),"BLANK CELL","")</f>
        <v>BLANK CELL</v>
      </c>
      <c r="R76" s="182"/>
    </row>
    <row r="77" spans="1:18" ht="66" x14ac:dyDescent="0.3">
      <c r="A77" s="182">
        <f t="array" aca="1" ref="A77" ca="1">SUM((TRIM(MID(SUBSTITUTE(C77,".",REPT(" ",256)),(ROW(INDIRECT("1:"&amp;LEN(C77)-LEN(SUBSTITUTE(C77,".",""))+1))-1)*256+1,256)))*(10^((10-ROW(INDIRECT("1:"&amp;LEN(C77)-LEN(SUBSTITUTE(C77,".",""))+1)))*2)))</f>
        <v>7.0101E+18</v>
      </c>
      <c r="B77" s="124" t="s">
        <v>3242</v>
      </c>
      <c r="C77" s="124" t="s">
        <v>3070</v>
      </c>
      <c r="E77" s="124" t="s">
        <v>1660</v>
      </c>
      <c r="F77" s="124" t="s">
        <v>1661</v>
      </c>
      <c r="I77" s="124" t="s">
        <v>695</v>
      </c>
      <c r="J77" s="227" t="str">
        <f>IF(OR(PartC[[#This Row],[Format (hide)]]="HEAD",PartC[[#This Row],[Format (hide)]]="LIST"),"BLANK CELL","")</f>
        <v/>
      </c>
      <c r="K77" s="227" t="str">
        <f>IF(OR(PartC[[#This Row],[Format (hide)]]="HEAD",PartC[[#This Row],[Format (hide)]]="LIST"),"BLANK CELL","")</f>
        <v/>
      </c>
      <c r="L77" s="227" t="str">
        <f>IF(OR(PartC[[#This Row],[Format (hide)]]="HEAD",PartC[[#This Row],[Format (hide)]]="LIST"),"BLANK CELL","")</f>
        <v/>
      </c>
      <c r="M77" s="124" t="str">
        <f>IF(OR(PartC[[#This Row],[Format (hide)]]="HEAD",PartC[[#This Row],[Format (hide)]]="LIST"),"BLANK CELL","")</f>
        <v/>
      </c>
      <c r="N77" s="124" t="str">
        <f>IF(OR(PartC[[#This Row],[Format (hide)]]="HEAD",PartC[[#This Row],[Format (hide)]]="LIST"),"BLANK CELL","")</f>
        <v/>
      </c>
      <c r="O77" s="124" t="str">
        <f>IF(OR(PartC[[#This Row],[Format (hide)]]="HEAD",PartC[[#This Row],[Format (hide)]]="LIST"),"BLANK CELL","")</f>
        <v/>
      </c>
      <c r="P77" s="124" t="str">
        <f>IF(OR(PartC[[#This Row],[Format (hide)]]="HEAD",PartC[[#This Row],[Format (hide)]]="LIST"),"BLANK CELL","")</f>
        <v/>
      </c>
      <c r="Q77" s="130" t="str">
        <f>IF(OR(PartC[[#This Row],[Format (hide)]]="HEAD",PartC[[#This Row],[Format (hide)]]="LIST"),"BLANK CELL","")</f>
        <v/>
      </c>
      <c r="R77" s="182"/>
    </row>
    <row r="78" spans="1:18" ht="66" x14ac:dyDescent="0.3">
      <c r="A78" s="182">
        <f t="array" aca="1" ref="A78" ca="1">SUM((TRIM(MID(SUBSTITUTE(C78,".",REPT(" ",256)),(ROW(INDIRECT("1:"&amp;LEN(C78)-LEN(SUBSTITUTE(C78,".",""))+1))-1)*256+1,256)))*(10^((10-ROW(INDIRECT("1:"&amp;LEN(C78)-LEN(SUBSTITUTE(C78,".",""))+1)))*2)))</f>
        <v>7.0102E+18</v>
      </c>
      <c r="B78" s="124" t="s">
        <v>3242</v>
      </c>
      <c r="C78" s="124" t="s">
        <v>3195</v>
      </c>
      <c r="E78" s="124" t="s">
        <v>1662</v>
      </c>
      <c r="F78" s="124" t="s">
        <v>1663</v>
      </c>
      <c r="H78" s="124" t="s">
        <v>2508</v>
      </c>
      <c r="I78" s="124" t="str">
        <f>IF($I$1="Yes","Compliant","")</f>
        <v/>
      </c>
      <c r="J78" s="227" t="str">
        <f>IF(OR(PartC[[#This Row],[Format (hide)]]="HEAD",PartC[[#This Row],[Format (hide)]]="LIST"),"BLANK CELL","")</f>
        <v/>
      </c>
      <c r="K78" s="227" t="str">
        <f>IF(OR(PartC[[#This Row],[Format (hide)]]="HEAD",PartC[[#This Row],[Format (hide)]]="LIST"),"BLANK CELL","")</f>
        <v/>
      </c>
      <c r="L78" s="227" t="str">
        <f>IF(OR(PartC[[#This Row],[Format (hide)]]="HEAD",PartC[[#This Row],[Format (hide)]]="LIST"),"BLANK CELL","")</f>
        <v/>
      </c>
      <c r="M78" s="124" t="str">
        <f>IF(OR(PartC[[#This Row],[Format (hide)]]="HEAD",PartC[[#This Row],[Format (hide)]]="LIST"),"BLANK CELL","")</f>
        <v/>
      </c>
      <c r="N78" s="124" t="str">
        <f>IF(OR(PartC[[#This Row],[Format (hide)]]="HEAD",PartC[[#This Row],[Format (hide)]]="LIST"),"BLANK CELL","")</f>
        <v/>
      </c>
      <c r="O78" s="124" t="str">
        <f>IF(OR(PartC[[#This Row],[Format (hide)]]="HEAD",PartC[[#This Row],[Format (hide)]]="LIST"),"BLANK CELL","")</f>
        <v/>
      </c>
      <c r="P78" s="124" t="str">
        <f>IF(OR(PartC[[#This Row],[Format (hide)]]="HEAD",PartC[[#This Row],[Format (hide)]]="LIST"),"BLANK CELL","")</f>
        <v/>
      </c>
      <c r="Q78" s="130" t="str">
        <f>IF(OR(PartC[[#This Row],[Format (hide)]]="HEAD",PartC[[#This Row],[Format (hide)]]="LIST"),"BLANK CELL","")</f>
        <v/>
      </c>
      <c r="R78" s="182"/>
    </row>
    <row r="79" spans="1:18" x14ac:dyDescent="0.3">
      <c r="A79" s="182">
        <f t="array" aca="1" ref="A79" ca="1">SUM((TRIM(MID(SUBSTITUTE(C79,".",REPT(" ",256)),(ROW(INDIRECT("1:"&amp;LEN(C79)-LEN(SUBSTITUTE(C79,".",""))+1))-1)*256+1,256)))*(10^((10-ROW(INDIRECT("1:"&amp;LEN(C79)-LEN(SUBSTITUTE(C79,".",""))+1)))*2)))</f>
        <v>7.02E+18</v>
      </c>
      <c r="B79" s="124" t="s">
        <v>3242</v>
      </c>
      <c r="C79" s="124" t="s">
        <v>3071</v>
      </c>
      <c r="D79" s="124" t="s">
        <v>1406</v>
      </c>
      <c r="E79" s="129" t="s">
        <v>1664</v>
      </c>
      <c r="F79" s="129" t="s">
        <v>254</v>
      </c>
      <c r="G79" s="124" t="str">
        <f>IF(OR(PartC[[#This Row],[Format (hide)]]="HEAD",PartC[[#This Row],[Format (hide)]]="LIST"),"BLANK CELL","")</f>
        <v>BLANK CELL</v>
      </c>
      <c r="H79" s="124" t="str">
        <f>IF(OR(PartC[[#This Row],[Format (hide)]]="HEAD",PartC[[#This Row],[Format (hide)]]="LIST"),"BLANK CELL","")</f>
        <v>BLANK CELL</v>
      </c>
      <c r="I79" s="124" t="str">
        <f>IF(OR(PartC[[#This Row],[Format (hide)]]="HEAD",PartC[[#This Row],[Format (hide)]]="LIST"),"BLANK CELL","")</f>
        <v>BLANK CELL</v>
      </c>
      <c r="J79" s="227" t="str">
        <f>IF(OR(PartC[[#This Row],[Format (hide)]]="HEAD",PartC[[#This Row],[Format (hide)]]="LIST"),"BLANK CELL","")</f>
        <v>BLANK CELL</v>
      </c>
      <c r="K79" s="227" t="str">
        <f>IF(OR(PartC[[#This Row],[Format (hide)]]="HEAD",PartC[[#This Row],[Format (hide)]]="LIST"),"BLANK CELL","")</f>
        <v>BLANK CELL</v>
      </c>
      <c r="L79" s="227" t="str">
        <f>IF(OR(PartC[[#This Row],[Format (hide)]]="HEAD",PartC[[#This Row],[Format (hide)]]="LIST"),"BLANK CELL","")</f>
        <v>BLANK CELL</v>
      </c>
      <c r="M79" s="124" t="str">
        <f>IF(OR(PartC[[#This Row],[Format (hide)]]="HEAD",PartC[[#This Row],[Format (hide)]]="LIST"),"BLANK CELL","")</f>
        <v>BLANK CELL</v>
      </c>
      <c r="N79" s="124" t="str">
        <f>IF(OR(PartC[[#This Row],[Format (hide)]]="HEAD",PartC[[#This Row],[Format (hide)]]="LIST"),"BLANK CELL","")</f>
        <v>BLANK CELL</v>
      </c>
      <c r="O79" s="124" t="str">
        <f>IF(OR(PartC[[#This Row],[Format (hide)]]="HEAD",PartC[[#This Row],[Format (hide)]]="LIST"),"BLANK CELL","")</f>
        <v>BLANK CELL</v>
      </c>
      <c r="P79" s="124" t="str">
        <f>IF(OR(PartC[[#This Row],[Format (hide)]]="HEAD",PartC[[#This Row],[Format (hide)]]="LIST"),"BLANK CELL","")</f>
        <v>BLANK CELL</v>
      </c>
      <c r="Q79" s="130" t="str">
        <f>IF(OR(PartC[[#This Row],[Format (hide)]]="HEAD",PartC[[#This Row],[Format (hide)]]="LIST"),"BLANK CELL","")</f>
        <v>BLANK CELL</v>
      </c>
      <c r="R79" s="182"/>
    </row>
    <row r="80" spans="1:18" ht="115.5" x14ac:dyDescent="0.3">
      <c r="A80" s="182">
        <f t="array" aca="1" ref="A80" ca="1">SUM((TRIM(MID(SUBSTITUTE(C80,".",REPT(" ",256)),(ROW(INDIRECT("1:"&amp;LEN(C80)-LEN(SUBSTITUTE(C80,".",""))+1))-1)*256+1,256)))*(10^((10-ROW(INDIRECT("1:"&amp;LEN(C80)-LEN(SUBSTITUTE(C80,".",""))+1)))*2)))</f>
        <v>7.0201E+18</v>
      </c>
      <c r="B80" s="124" t="s">
        <v>3242</v>
      </c>
      <c r="C80" s="124" t="s">
        <v>3072</v>
      </c>
      <c r="E80" s="124" t="s">
        <v>1665</v>
      </c>
      <c r="F80" s="124" t="s">
        <v>255</v>
      </c>
      <c r="H80" s="124" t="s">
        <v>2508</v>
      </c>
      <c r="I80" s="124" t="str">
        <f t="shared" ref="I80:I96" si="5">IF($I$1="Yes","Compliant","")</f>
        <v/>
      </c>
      <c r="J80" s="227" t="str">
        <f>IF(OR(PartC[[#This Row],[Format (hide)]]="HEAD",PartC[[#This Row],[Format (hide)]]="LIST"),"BLANK CELL","")</f>
        <v/>
      </c>
      <c r="K80" s="227" t="str">
        <f>IF(OR(PartC[[#This Row],[Format (hide)]]="HEAD",PartC[[#This Row],[Format (hide)]]="LIST"),"BLANK CELL","")</f>
        <v/>
      </c>
      <c r="L80" s="227" t="str">
        <f>IF(OR(PartC[[#This Row],[Format (hide)]]="HEAD",PartC[[#This Row],[Format (hide)]]="LIST"),"BLANK CELL","")</f>
        <v/>
      </c>
      <c r="M80" s="124" t="str">
        <f>IF(OR(PartC[[#This Row],[Format (hide)]]="HEAD",PartC[[#This Row],[Format (hide)]]="LIST"),"BLANK CELL","")</f>
        <v/>
      </c>
      <c r="N80" s="124" t="str">
        <f>IF(OR(PartC[[#This Row],[Format (hide)]]="HEAD",PartC[[#This Row],[Format (hide)]]="LIST"),"BLANK CELL","")</f>
        <v/>
      </c>
      <c r="O80" s="124" t="str">
        <f>IF(OR(PartC[[#This Row],[Format (hide)]]="HEAD",PartC[[#This Row],[Format (hide)]]="LIST"),"BLANK CELL","")</f>
        <v/>
      </c>
      <c r="P80" s="124" t="str">
        <f>IF(OR(PartC[[#This Row],[Format (hide)]]="HEAD",PartC[[#This Row],[Format (hide)]]="LIST"),"BLANK CELL","")</f>
        <v/>
      </c>
      <c r="Q80" s="130" t="str">
        <f>IF(OR(PartC[[#This Row],[Format (hide)]]="HEAD",PartC[[#This Row],[Format (hide)]]="LIST"),"BLANK CELL","")</f>
        <v/>
      </c>
      <c r="R80" s="182"/>
    </row>
    <row r="81" spans="1:18" ht="66" x14ac:dyDescent="0.3">
      <c r="A81" s="182">
        <f t="array" aca="1" ref="A81" ca="1">SUM((TRIM(MID(SUBSTITUTE(C81,".",REPT(" ",256)),(ROW(INDIRECT("1:"&amp;LEN(C81)-LEN(SUBSTITUTE(C81,".",""))+1))-1)*256+1,256)))*(10^((10-ROW(INDIRECT("1:"&amp;LEN(C81)-LEN(SUBSTITUTE(C81,".",""))+1)))*2)))</f>
        <v>7.020101E+18</v>
      </c>
      <c r="B81" s="124" t="s">
        <v>3242</v>
      </c>
      <c r="C81" s="124" t="s">
        <v>3196</v>
      </c>
      <c r="E81" s="124" t="s">
        <v>1666</v>
      </c>
      <c r="F81" s="124" t="s">
        <v>256</v>
      </c>
      <c r="H81" s="124" t="s">
        <v>2508</v>
      </c>
      <c r="I81" s="124" t="str">
        <f t="shared" si="5"/>
        <v/>
      </c>
      <c r="J81" s="227" t="str">
        <f>IF(OR(PartC[[#This Row],[Format (hide)]]="HEAD",PartC[[#This Row],[Format (hide)]]="LIST"),"BLANK CELL","")</f>
        <v/>
      </c>
      <c r="K81" s="227" t="str">
        <f>IF(OR(PartC[[#This Row],[Format (hide)]]="HEAD",PartC[[#This Row],[Format (hide)]]="LIST"),"BLANK CELL","")</f>
        <v/>
      </c>
      <c r="L81" s="227" t="str">
        <f>IF(OR(PartC[[#This Row],[Format (hide)]]="HEAD",PartC[[#This Row],[Format (hide)]]="LIST"),"BLANK CELL","")</f>
        <v/>
      </c>
      <c r="M81" s="124" t="str">
        <f>IF(OR(PartC[[#This Row],[Format (hide)]]="HEAD",PartC[[#This Row],[Format (hide)]]="LIST"),"BLANK CELL","")</f>
        <v/>
      </c>
      <c r="N81" s="124" t="str">
        <f>IF(OR(PartC[[#This Row],[Format (hide)]]="HEAD",PartC[[#This Row],[Format (hide)]]="LIST"),"BLANK CELL","")</f>
        <v/>
      </c>
      <c r="O81" s="124" t="str">
        <f>IF(OR(PartC[[#This Row],[Format (hide)]]="HEAD",PartC[[#This Row],[Format (hide)]]="LIST"),"BLANK CELL","")</f>
        <v/>
      </c>
      <c r="P81" s="124" t="str">
        <f>IF(OR(PartC[[#This Row],[Format (hide)]]="HEAD",PartC[[#This Row],[Format (hide)]]="LIST"),"BLANK CELL","")</f>
        <v/>
      </c>
      <c r="Q81" s="130" t="str">
        <f>IF(OR(PartC[[#This Row],[Format (hide)]]="HEAD",PartC[[#This Row],[Format (hide)]]="LIST"),"BLANK CELL","")</f>
        <v/>
      </c>
      <c r="R81" s="182"/>
    </row>
    <row r="82" spans="1:18" ht="66" x14ac:dyDescent="0.3">
      <c r="A82" s="182">
        <f t="array" aca="1" ref="A82" ca="1">SUM((TRIM(MID(SUBSTITUTE(C82,".",REPT(" ",256)),(ROW(INDIRECT("1:"&amp;LEN(C82)-LEN(SUBSTITUTE(C82,".",""))+1))-1)*256+1,256)))*(10^((10-ROW(INDIRECT("1:"&amp;LEN(C82)-LEN(SUBSTITUTE(C82,".",""))+1)))*2)))</f>
        <v>7.020102E+18</v>
      </c>
      <c r="B82" s="124" t="s">
        <v>3242</v>
      </c>
      <c r="C82" s="124" t="s">
        <v>3197</v>
      </c>
      <c r="E82" s="124" t="s">
        <v>1667</v>
      </c>
      <c r="F82" s="124" t="s">
        <v>335</v>
      </c>
      <c r="H82" s="124" t="s">
        <v>2508</v>
      </c>
      <c r="I82" s="124" t="str">
        <f t="shared" si="5"/>
        <v/>
      </c>
      <c r="J82" s="227" t="str">
        <f>IF(OR(PartC[[#This Row],[Format (hide)]]="HEAD",PartC[[#This Row],[Format (hide)]]="LIST"),"BLANK CELL","")</f>
        <v/>
      </c>
      <c r="K82" s="227" t="str">
        <f>IF(OR(PartC[[#This Row],[Format (hide)]]="HEAD",PartC[[#This Row],[Format (hide)]]="LIST"),"BLANK CELL","")</f>
        <v/>
      </c>
      <c r="L82" s="227" t="str">
        <f>IF(OR(PartC[[#This Row],[Format (hide)]]="HEAD",PartC[[#This Row],[Format (hide)]]="LIST"),"BLANK CELL","")</f>
        <v/>
      </c>
      <c r="M82" s="124" t="str">
        <f>IF(OR(PartC[[#This Row],[Format (hide)]]="HEAD",PartC[[#This Row],[Format (hide)]]="LIST"),"BLANK CELL","")</f>
        <v/>
      </c>
      <c r="N82" s="124" t="str">
        <f>IF(OR(PartC[[#This Row],[Format (hide)]]="HEAD",PartC[[#This Row],[Format (hide)]]="LIST"),"BLANK CELL","")</f>
        <v/>
      </c>
      <c r="O82" s="124" t="str">
        <f>IF(OR(PartC[[#This Row],[Format (hide)]]="HEAD",PartC[[#This Row],[Format (hide)]]="LIST"),"BLANK CELL","")</f>
        <v/>
      </c>
      <c r="P82" s="124" t="str">
        <f>IF(OR(PartC[[#This Row],[Format (hide)]]="HEAD",PartC[[#This Row],[Format (hide)]]="LIST"),"BLANK CELL","")</f>
        <v/>
      </c>
      <c r="Q82" s="130" t="str">
        <f>IF(OR(PartC[[#This Row],[Format (hide)]]="HEAD",PartC[[#This Row],[Format (hide)]]="LIST"),"BLANK CELL","")</f>
        <v/>
      </c>
      <c r="R82" s="182"/>
    </row>
    <row r="83" spans="1:18" ht="148.5" x14ac:dyDescent="0.3">
      <c r="A83" s="182">
        <f t="array" aca="1" ref="A83" ca="1">SUM((TRIM(MID(SUBSTITUTE(C83,".",REPT(" ",256)),(ROW(INDIRECT("1:"&amp;LEN(C83)-LEN(SUBSTITUTE(C83,".",""))+1))-1)*256+1,256)))*(10^((10-ROW(INDIRECT("1:"&amp;LEN(C83)-LEN(SUBSTITUTE(C83,".",""))+1)))*2)))</f>
        <v>7.0202E+18</v>
      </c>
      <c r="B83" s="124" t="s">
        <v>3242</v>
      </c>
      <c r="C83" s="124" t="s">
        <v>3198</v>
      </c>
      <c r="E83" s="124" t="s">
        <v>1668</v>
      </c>
      <c r="F83" s="124" t="s">
        <v>1669</v>
      </c>
      <c r="H83" s="124" t="s">
        <v>2508</v>
      </c>
      <c r="I83" s="124" t="str">
        <f t="shared" si="5"/>
        <v/>
      </c>
      <c r="J83" s="227" t="str">
        <f>IF(OR(PartC[[#This Row],[Format (hide)]]="HEAD",PartC[[#This Row],[Format (hide)]]="LIST"),"BLANK CELL","")</f>
        <v/>
      </c>
      <c r="K83" s="227" t="str">
        <f>IF(OR(PartC[[#This Row],[Format (hide)]]="HEAD",PartC[[#This Row],[Format (hide)]]="LIST"),"BLANK CELL","")</f>
        <v/>
      </c>
      <c r="L83" s="227" t="str">
        <f>IF(OR(PartC[[#This Row],[Format (hide)]]="HEAD",PartC[[#This Row],[Format (hide)]]="LIST"),"BLANK CELL","")</f>
        <v/>
      </c>
      <c r="M83" s="124" t="str">
        <f>IF(OR(PartC[[#This Row],[Format (hide)]]="HEAD",PartC[[#This Row],[Format (hide)]]="LIST"),"BLANK CELL","")</f>
        <v/>
      </c>
      <c r="N83" s="124" t="str">
        <f>IF(OR(PartC[[#This Row],[Format (hide)]]="HEAD",PartC[[#This Row],[Format (hide)]]="LIST"),"BLANK CELL","")</f>
        <v/>
      </c>
      <c r="O83" s="124" t="str">
        <f>IF(OR(PartC[[#This Row],[Format (hide)]]="HEAD",PartC[[#This Row],[Format (hide)]]="LIST"),"BLANK CELL","")</f>
        <v/>
      </c>
      <c r="P83" s="124" t="str">
        <f>IF(OR(PartC[[#This Row],[Format (hide)]]="HEAD",PartC[[#This Row],[Format (hide)]]="LIST"),"BLANK CELL","")</f>
        <v/>
      </c>
      <c r="Q83" s="130" t="str">
        <f>IF(OR(PartC[[#This Row],[Format (hide)]]="HEAD",PartC[[#This Row],[Format (hide)]]="LIST"),"BLANK CELL","")</f>
        <v/>
      </c>
      <c r="R83" s="182"/>
    </row>
    <row r="84" spans="1:18" ht="115.5" x14ac:dyDescent="0.3">
      <c r="A84" s="182">
        <f t="array" aca="1" ref="A84" ca="1">SUM((TRIM(MID(SUBSTITUTE(C84,".",REPT(" ",256)),(ROW(INDIRECT("1:"&amp;LEN(C84)-LEN(SUBSTITUTE(C84,".",""))+1))-1)*256+1,256)))*(10^((10-ROW(INDIRECT("1:"&amp;LEN(C84)-LEN(SUBSTITUTE(C84,".",""))+1)))*2)))</f>
        <v>7.0203E+18</v>
      </c>
      <c r="B84" s="124" t="s">
        <v>3242</v>
      </c>
      <c r="C84" s="124" t="s">
        <v>3199</v>
      </c>
      <c r="E84" s="124" t="s">
        <v>1670</v>
      </c>
      <c r="F84" s="124" t="s">
        <v>336</v>
      </c>
      <c r="H84" s="124" t="s">
        <v>2508</v>
      </c>
      <c r="I84" s="124" t="str">
        <f t="shared" si="5"/>
        <v/>
      </c>
      <c r="J84" s="227" t="str">
        <f>IF(OR(PartC[[#This Row],[Format (hide)]]="HEAD",PartC[[#This Row],[Format (hide)]]="LIST"),"BLANK CELL","")</f>
        <v/>
      </c>
      <c r="K84" s="227" t="str">
        <f>IF(OR(PartC[[#This Row],[Format (hide)]]="HEAD",PartC[[#This Row],[Format (hide)]]="LIST"),"BLANK CELL","")</f>
        <v/>
      </c>
      <c r="L84" s="227" t="str">
        <f>IF(OR(PartC[[#This Row],[Format (hide)]]="HEAD",PartC[[#This Row],[Format (hide)]]="LIST"),"BLANK CELL","")</f>
        <v/>
      </c>
      <c r="M84" s="124" t="str">
        <f>IF(OR(PartC[[#This Row],[Format (hide)]]="HEAD",PartC[[#This Row],[Format (hide)]]="LIST"),"BLANK CELL","")</f>
        <v/>
      </c>
      <c r="N84" s="124" t="str">
        <f>IF(OR(PartC[[#This Row],[Format (hide)]]="HEAD",PartC[[#This Row],[Format (hide)]]="LIST"),"BLANK CELL","")</f>
        <v/>
      </c>
      <c r="O84" s="124" t="str">
        <f>IF(OR(PartC[[#This Row],[Format (hide)]]="HEAD",PartC[[#This Row],[Format (hide)]]="LIST"),"BLANK CELL","")</f>
        <v/>
      </c>
      <c r="P84" s="124" t="str">
        <f>IF(OR(PartC[[#This Row],[Format (hide)]]="HEAD",PartC[[#This Row],[Format (hide)]]="LIST"),"BLANK CELL","")</f>
        <v/>
      </c>
      <c r="Q84" s="130" t="str">
        <f>IF(OR(PartC[[#This Row],[Format (hide)]]="HEAD",PartC[[#This Row],[Format (hide)]]="LIST"),"BLANK CELL","")</f>
        <v/>
      </c>
      <c r="R84" s="182"/>
    </row>
    <row r="85" spans="1:18" ht="66" x14ac:dyDescent="0.3">
      <c r="A85" s="182">
        <f t="array" aca="1" ref="A85" ca="1">SUM((TRIM(MID(SUBSTITUTE(C85,".",REPT(" ",256)),(ROW(INDIRECT("1:"&amp;LEN(C85)-LEN(SUBSTITUTE(C85,".",""))+1))-1)*256+1,256)))*(10^((10-ROW(INDIRECT("1:"&amp;LEN(C85)-LEN(SUBSTITUTE(C85,".",""))+1)))*2)))</f>
        <v>7.0204E+18</v>
      </c>
      <c r="B85" s="124" t="s">
        <v>3242</v>
      </c>
      <c r="C85" s="124" t="s">
        <v>3200</v>
      </c>
      <c r="E85" s="124" t="s">
        <v>1671</v>
      </c>
      <c r="F85" s="124" t="s">
        <v>259</v>
      </c>
      <c r="H85" s="124" t="s">
        <v>2508</v>
      </c>
      <c r="I85" s="124" t="str">
        <f t="shared" si="5"/>
        <v/>
      </c>
      <c r="J85" s="227" t="str">
        <f>IF(OR(PartC[[#This Row],[Format (hide)]]="HEAD",PartC[[#This Row],[Format (hide)]]="LIST"),"BLANK CELL","")</f>
        <v/>
      </c>
      <c r="K85" s="227" t="str">
        <f>IF(OR(PartC[[#This Row],[Format (hide)]]="HEAD",PartC[[#This Row],[Format (hide)]]="LIST"),"BLANK CELL","")</f>
        <v/>
      </c>
      <c r="L85" s="227" t="str">
        <f>IF(OR(PartC[[#This Row],[Format (hide)]]="HEAD",PartC[[#This Row],[Format (hide)]]="LIST"),"BLANK CELL","")</f>
        <v/>
      </c>
      <c r="M85" s="124" t="str">
        <f>IF(OR(PartC[[#This Row],[Format (hide)]]="HEAD",PartC[[#This Row],[Format (hide)]]="LIST"),"BLANK CELL","")</f>
        <v/>
      </c>
      <c r="N85" s="124" t="str">
        <f>IF(OR(PartC[[#This Row],[Format (hide)]]="HEAD",PartC[[#This Row],[Format (hide)]]="LIST"),"BLANK CELL","")</f>
        <v/>
      </c>
      <c r="O85" s="124" t="str">
        <f>IF(OR(PartC[[#This Row],[Format (hide)]]="HEAD",PartC[[#This Row],[Format (hide)]]="LIST"),"BLANK CELL","")</f>
        <v/>
      </c>
      <c r="P85" s="124" t="str">
        <f>IF(OR(PartC[[#This Row],[Format (hide)]]="HEAD",PartC[[#This Row],[Format (hide)]]="LIST"),"BLANK CELL","")</f>
        <v/>
      </c>
      <c r="Q85" s="130" t="str">
        <f>IF(OR(PartC[[#This Row],[Format (hide)]]="HEAD",PartC[[#This Row],[Format (hide)]]="LIST"),"BLANK CELL","")</f>
        <v/>
      </c>
      <c r="R85" s="182"/>
    </row>
    <row r="86" spans="1:18" ht="132" x14ac:dyDescent="0.3">
      <c r="A86" s="182">
        <f t="array" aca="1" ref="A86" ca="1">SUM((TRIM(MID(SUBSTITUTE(C86,".",REPT(" ",256)),(ROW(INDIRECT("1:"&amp;LEN(C86)-LEN(SUBSTITUTE(C86,".",""))+1))-1)*256+1,256)))*(10^((10-ROW(INDIRECT("1:"&amp;LEN(C86)-LEN(SUBSTITUTE(C86,".",""))+1)))*2)))</f>
        <v>7.020401E+18</v>
      </c>
      <c r="B86" s="124" t="s">
        <v>3242</v>
      </c>
      <c r="C86" s="124" t="s">
        <v>3201</v>
      </c>
      <c r="E86" s="124" t="s">
        <v>1672</v>
      </c>
      <c r="F86" s="124" t="s">
        <v>260</v>
      </c>
      <c r="H86" s="124" t="s">
        <v>2508</v>
      </c>
      <c r="I86" s="124" t="str">
        <f t="shared" si="5"/>
        <v/>
      </c>
      <c r="J86" s="227" t="str">
        <f>IF(OR(PartC[[#This Row],[Format (hide)]]="HEAD",PartC[[#This Row],[Format (hide)]]="LIST"),"BLANK CELL","")</f>
        <v/>
      </c>
      <c r="K86" s="227" t="str">
        <f>IF(OR(PartC[[#This Row],[Format (hide)]]="HEAD",PartC[[#This Row],[Format (hide)]]="LIST"),"BLANK CELL","")</f>
        <v/>
      </c>
      <c r="L86" s="227" t="str">
        <f>IF(OR(PartC[[#This Row],[Format (hide)]]="HEAD",PartC[[#This Row],[Format (hide)]]="LIST"),"BLANK CELL","")</f>
        <v/>
      </c>
      <c r="M86" s="124" t="str">
        <f>IF(OR(PartC[[#This Row],[Format (hide)]]="HEAD",PartC[[#This Row],[Format (hide)]]="LIST"),"BLANK CELL","")</f>
        <v/>
      </c>
      <c r="N86" s="124" t="str">
        <f>IF(OR(PartC[[#This Row],[Format (hide)]]="HEAD",PartC[[#This Row],[Format (hide)]]="LIST"),"BLANK CELL","")</f>
        <v/>
      </c>
      <c r="O86" s="124" t="str">
        <f>IF(OR(PartC[[#This Row],[Format (hide)]]="HEAD",PartC[[#This Row],[Format (hide)]]="LIST"),"BLANK CELL","")</f>
        <v/>
      </c>
      <c r="P86" s="124" t="str">
        <f>IF(OR(PartC[[#This Row],[Format (hide)]]="HEAD",PartC[[#This Row],[Format (hide)]]="LIST"),"BLANK CELL","")</f>
        <v/>
      </c>
      <c r="Q86" s="130" t="str">
        <f>IF(OR(PartC[[#This Row],[Format (hide)]]="HEAD",PartC[[#This Row],[Format (hide)]]="LIST"),"BLANK CELL","")</f>
        <v/>
      </c>
      <c r="R86" s="182"/>
    </row>
    <row r="87" spans="1:18" ht="66" x14ac:dyDescent="0.3">
      <c r="A87" s="182">
        <f t="array" aca="1" ref="A87" ca="1">SUM((TRIM(MID(SUBSTITUTE(C87,".",REPT(" ",256)),(ROW(INDIRECT("1:"&amp;LEN(C87)-LEN(SUBSTITUTE(C87,".",""))+1))-1)*256+1,256)))*(10^((10-ROW(INDIRECT("1:"&amp;LEN(C87)-LEN(SUBSTITUTE(C87,".",""))+1)))*2)))</f>
        <v>7.0205E+18</v>
      </c>
      <c r="B87" s="124" t="s">
        <v>3242</v>
      </c>
      <c r="C87" s="124" t="s">
        <v>3202</v>
      </c>
      <c r="E87" s="124" t="s">
        <v>1673</v>
      </c>
      <c r="F87" s="124" t="s">
        <v>261</v>
      </c>
      <c r="H87" s="124" t="s">
        <v>2508</v>
      </c>
      <c r="I87" s="124" t="str">
        <f t="shared" si="5"/>
        <v/>
      </c>
      <c r="J87" s="227" t="str">
        <f>IF(OR(PartC[[#This Row],[Format (hide)]]="HEAD",PartC[[#This Row],[Format (hide)]]="LIST"),"BLANK CELL","")</f>
        <v/>
      </c>
      <c r="K87" s="227" t="str">
        <f>IF(OR(PartC[[#This Row],[Format (hide)]]="HEAD",PartC[[#This Row],[Format (hide)]]="LIST"),"BLANK CELL","")</f>
        <v/>
      </c>
      <c r="L87" s="227" t="str">
        <f>IF(OR(PartC[[#This Row],[Format (hide)]]="HEAD",PartC[[#This Row],[Format (hide)]]="LIST"),"BLANK CELL","")</f>
        <v/>
      </c>
      <c r="M87" s="124" t="str">
        <f>IF(OR(PartC[[#This Row],[Format (hide)]]="HEAD",PartC[[#This Row],[Format (hide)]]="LIST"),"BLANK CELL","")</f>
        <v/>
      </c>
      <c r="N87" s="124" t="str">
        <f>IF(OR(PartC[[#This Row],[Format (hide)]]="HEAD",PartC[[#This Row],[Format (hide)]]="LIST"),"BLANK CELL","")</f>
        <v/>
      </c>
      <c r="O87" s="124" t="str">
        <f>IF(OR(PartC[[#This Row],[Format (hide)]]="HEAD",PartC[[#This Row],[Format (hide)]]="LIST"),"BLANK CELL","")</f>
        <v/>
      </c>
      <c r="P87" s="124" t="str">
        <f>IF(OR(PartC[[#This Row],[Format (hide)]]="HEAD",PartC[[#This Row],[Format (hide)]]="LIST"),"BLANK CELL","")</f>
        <v/>
      </c>
      <c r="Q87" s="130" t="str">
        <f>IF(OR(PartC[[#This Row],[Format (hide)]]="HEAD",PartC[[#This Row],[Format (hide)]]="LIST"),"BLANK CELL","")</f>
        <v/>
      </c>
      <c r="R87" s="182"/>
    </row>
    <row r="88" spans="1:18" ht="99" x14ac:dyDescent="0.3">
      <c r="A88" s="182">
        <f t="array" aca="1" ref="A88" ca="1">SUM((TRIM(MID(SUBSTITUTE(C88,".",REPT(" ",256)),(ROW(INDIRECT("1:"&amp;LEN(C88)-LEN(SUBSTITUTE(C88,".",""))+1))-1)*256+1,256)))*(10^((10-ROW(INDIRECT("1:"&amp;LEN(C88)-LEN(SUBSTITUTE(C88,".",""))+1)))*2)))</f>
        <v>7.020501E+18</v>
      </c>
      <c r="B88" s="124" t="s">
        <v>3242</v>
      </c>
      <c r="C88" s="124" t="s">
        <v>3203</v>
      </c>
      <c r="E88" s="124" t="s">
        <v>1674</v>
      </c>
      <c r="F88" s="124" t="s">
        <v>262</v>
      </c>
      <c r="H88" s="124" t="s">
        <v>2508</v>
      </c>
      <c r="I88" s="124" t="str">
        <f t="shared" si="5"/>
        <v/>
      </c>
      <c r="J88" s="227" t="str">
        <f>IF(OR(PartC[[#This Row],[Format (hide)]]="HEAD",PartC[[#This Row],[Format (hide)]]="LIST"),"BLANK CELL","")</f>
        <v/>
      </c>
      <c r="K88" s="227" t="str">
        <f>IF(OR(PartC[[#This Row],[Format (hide)]]="HEAD",PartC[[#This Row],[Format (hide)]]="LIST"),"BLANK CELL","")</f>
        <v/>
      </c>
      <c r="L88" s="227" t="str">
        <f>IF(OR(PartC[[#This Row],[Format (hide)]]="HEAD",PartC[[#This Row],[Format (hide)]]="LIST"),"BLANK CELL","")</f>
        <v/>
      </c>
      <c r="M88" s="124" t="str">
        <f>IF(OR(PartC[[#This Row],[Format (hide)]]="HEAD",PartC[[#This Row],[Format (hide)]]="LIST"),"BLANK CELL","")</f>
        <v/>
      </c>
      <c r="N88" s="124" t="str">
        <f>IF(OR(PartC[[#This Row],[Format (hide)]]="HEAD",PartC[[#This Row],[Format (hide)]]="LIST"),"BLANK CELL","")</f>
        <v/>
      </c>
      <c r="O88" s="124" t="str">
        <f>IF(OR(PartC[[#This Row],[Format (hide)]]="HEAD",PartC[[#This Row],[Format (hide)]]="LIST"),"BLANK CELL","")</f>
        <v/>
      </c>
      <c r="P88" s="124" t="str">
        <f>IF(OR(PartC[[#This Row],[Format (hide)]]="HEAD",PartC[[#This Row],[Format (hide)]]="LIST"),"BLANK CELL","")</f>
        <v/>
      </c>
      <c r="Q88" s="130" t="str">
        <f>IF(OR(PartC[[#This Row],[Format (hide)]]="HEAD",PartC[[#This Row],[Format (hide)]]="LIST"),"BLANK CELL","")</f>
        <v/>
      </c>
      <c r="R88" s="182"/>
    </row>
    <row r="89" spans="1:18" ht="132" x14ac:dyDescent="0.3">
      <c r="A89" s="182">
        <f t="array" aca="1" ref="A89" ca="1">SUM((TRIM(MID(SUBSTITUTE(C89,".",REPT(" ",256)),(ROW(INDIRECT("1:"&amp;LEN(C89)-LEN(SUBSTITUTE(C89,".",""))+1))-1)*256+1,256)))*(10^((10-ROW(INDIRECT("1:"&amp;LEN(C89)-LEN(SUBSTITUTE(C89,".",""))+1)))*2)))</f>
        <v>7.020502E+18</v>
      </c>
      <c r="B89" s="124" t="s">
        <v>3242</v>
      </c>
      <c r="C89" s="124" t="s">
        <v>3204</v>
      </c>
      <c r="E89" s="124" t="s">
        <v>1675</v>
      </c>
      <c r="F89" s="124" t="s">
        <v>263</v>
      </c>
      <c r="H89" s="124" t="s">
        <v>2508</v>
      </c>
      <c r="I89" s="124" t="str">
        <f t="shared" si="5"/>
        <v/>
      </c>
      <c r="J89" s="227" t="str">
        <f>IF(OR(PartC[[#This Row],[Format (hide)]]="HEAD",PartC[[#This Row],[Format (hide)]]="LIST"),"BLANK CELL","")</f>
        <v/>
      </c>
      <c r="K89" s="227" t="str">
        <f>IF(OR(PartC[[#This Row],[Format (hide)]]="HEAD",PartC[[#This Row],[Format (hide)]]="LIST"),"BLANK CELL","")</f>
        <v/>
      </c>
      <c r="L89" s="227" t="str">
        <f>IF(OR(PartC[[#This Row],[Format (hide)]]="HEAD",PartC[[#This Row],[Format (hide)]]="LIST"),"BLANK CELL","")</f>
        <v/>
      </c>
      <c r="M89" s="124" t="str">
        <f>IF(OR(PartC[[#This Row],[Format (hide)]]="HEAD",PartC[[#This Row],[Format (hide)]]="LIST"),"BLANK CELL","")</f>
        <v/>
      </c>
      <c r="N89" s="124" t="str">
        <f>IF(OR(PartC[[#This Row],[Format (hide)]]="HEAD",PartC[[#This Row],[Format (hide)]]="LIST"),"BLANK CELL","")</f>
        <v/>
      </c>
      <c r="O89" s="124" t="str">
        <f>IF(OR(PartC[[#This Row],[Format (hide)]]="HEAD",PartC[[#This Row],[Format (hide)]]="LIST"),"BLANK CELL","")</f>
        <v/>
      </c>
      <c r="P89" s="124" t="str">
        <f>IF(OR(PartC[[#This Row],[Format (hide)]]="HEAD",PartC[[#This Row],[Format (hide)]]="LIST"),"BLANK CELL","")</f>
        <v/>
      </c>
      <c r="Q89" s="130" t="str">
        <f>IF(OR(PartC[[#This Row],[Format (hide)]]="HEAD",PartC[[#This Row],[Format (hide)]]="LIST"),"BLANK CELL","")</f>
        <v/>
      </c>
      <c r="R89" s="182"/>
    </row>
    <row r="90" spans="1:18" ht="99" x14ac:dyDescent="0.3">
      <c r="A90" s="182">
        <f t="array" aca="1" ref="A90" ca="1">SUM((TRIM(MID(SUBSTITUTE(C90,".",REPT(" ",256)),(ROW(INDIRECT("1:"&amp;LEN(C90)-LEN(SUBSTITUTE(C90,".",""))+1))-1)*256+1,256)))*(10^((10-ROW(INDIRECT("1:"&amp;LEN(C90)-LEN(SUBSTITUTE(C90,".",""))+1)))*2)))</f>
        <v>7.0206E+18</v>
      </c>
      <c r="B90" s="124" t="s">
        <v>3242</v>
      </c>
      <c r="C90" s="124" t="s">
        <v>3205</v>
      </c>
      <c r="E90" s="124" t="s">
        <v>1676</v>
      </c>
      <c r="F90" s="124" t="s">
        <v>264</v>
      </c>
      <c r="H90" s="124" t="s">
        <v>2508</v>
      </c>
      <c r="I90" s="124" t="str">
        <f t="shared" si="5"/>
        <v/>
      </c>
      <c r="J90" s="227" t="str">
        <f>IF(OR(PartC[[#This Row],[Format (hide)]]="HEAD",PartC[[#This Row],[Format (hide)]]="LIST"),"BLANK CELL","")</f>
        <v/>
      </c>
      <c r="K90" s="227" t="str">
        <f>IF(OR(PartC[[#This Row],[Format (hide)]]="HEAD",PartC[[#This Row],[Format (hide)]]="LIST"),"BLANK CELL","")</f>
        <v/>
      </c>
      <c r="L90" s="227" t="str">
        <f>IF(OR(PartC[[#This Row],[Format (hide)]]="HEAD",PartC[[#This Row],[Format (hide)]]="LIST"),"BLANK CELL","")</f>
        <v/>
      </c>
      <c r="M90" s="124" t="str">
        <f>IF(OR(PartC[[#This Row],[Format (hide)]]="HEAD",PartC[[#This Row],[Format (hide)]]="LIST"),"BLANK CELL","")</f>
        <v/>
      </c>
      <c r="N90" s="124" t="str">
        <f>IF(OR(PartC[[#This Row],[Format (hide)]]="HEAD",PartC[[#This Row],[Format (hide)]]="LIST"),"BLANK CELL","")</f>
        <v/>
      </c>
      <c r="O90" s="124" t="str">
        <f>IF(OR(PartC[[#This Row],[Format (hide)]]="HEAD",PartC[[#This Row],[Format (hide)]]="LIST"),"BLANK CELL","")</f>
        <v/>
      </c>
      <c r="P90" s="124" t="str">
        <f>IF(OR(PartC[[#This Row],[Format (hide)]]="HEAD",PartC[[#This Row],[Format (hide)]]="LIST"),"BLANK CELL","")</f>
        <v/>
      </c>
      <c r="Q90" s="130" t="str">
        <f>IF(OR(PartC[[#This Row],[Format (hide)]]="HEAD",PartC[[#This Row],[Format (hide)]]="LIST"),"BLANK CELL","")</f>
        <v/>
      </c>
      <c r="R90" s="182"/>
    </row>
    <row r="91" spans="1:18" ht="99" x14ac:dyDescent="0.3">
      <c r="A91" s="182">
        <f t="array" aca="1" ref="A91" ca="1">SUM((TRIM(MID(SUBSTITUTE(C91,".",REPT(" ",256)),(ROW(INDIRECT("1:"&amp;LEN(C91)-LEN(SUBSTITUTE(C91,".",""))+1))-1)*256+1,256)))*(10^((10-ROW(INDIRECT("1:"&amp;LEN(C91)-LEN(SUBSTITUTE(C91,".",""))+1)))*2)))</f>
        <v>7.0207E+18</v>
      </c>
      <c r="B91" s="124" t="s">
        <v>3242</v>
      </c>
      <c r="C91" s="124" t="s">
        <v>3206</v>
      </c>
      <c r="E91" s="124" t="s">
        <v>1677</v>
      </c>
      <c r="F91" s="124" t="s">
        <v>1678</v>
      </c>
      <c r="H91" s="124" t="s">
        <v>2508</v>
      </c>
      <c r="I91" s="124" t="str">
        <f t="shared" si="5"/>
        <v/>
      </c>
      <c r="J91" s="227" t="str">
        <f>IF(OR(PartC[[#This Row],[Format (hide)]]="HEAD",PartC[[#This Row],[Format (hide)]]="LIST"),"BLANK CELL","")</f>
        <v/>
      </c>
      <c r="K91" s="227" t="str">
        <f>IF(OR(PartC[[#This Row],[Format (hide)]]="HEAD",PartC[[#This Row],[Format (hide)]]="LIST"),"BLANK CELL","")</f>
        <v/>
      </c>
      <c r="L91" s="227" t="str">
        <f>IF(OR(PartC[[#This Row],[Format (hide)]]="HEAD",PartC[[#This Row],[Format (hide)]]="LIST"),"BLANK CELL","")</f>
        <v/>
      </c>
      <c r="M91" s="124" t="str">
        <f>IF(OR(PartC[[#This Row],[Format (hide)]]="HEAD",PartC[[#This Row],[Format (hide)]]="LIST"),"BLANK CELL","")</f>
        <v/>
      </c>
      <c r="N91" s="124" t="str">
        <f>IF(OR(PartC[[#This Row],[Format (hide)]]="HEAD",PartC[[#This Row],[Format (hide)]]="LIST"),"BLANK CELL","")</f>
        <v/>
      </c>
      <c r="O91" s="124" t="str">
        <f>IF(OR(PartC[[#This Row],[Format (hide)]]="HEAD",PartC[[#This Row],[Format (hide)]]="LIST"),"BLANK CELL","")</f>
        <v/>
      </c>
      <c r="P91" s="124" t="str">
        <f>IF(OR(PartC[[#This Row],[Format (hide)]]="HEAD",PartC[[#This Row],[Format (hide)]]="LIST"),"BLANK CELL","")</f>
        <v/>
      </c>
      <c r="Q91" s="130" t="str">
        <f>IF(OR(PartC[[#This Row],[Format (hide)]]="HEAD",PartC[[#This Row],[Format (hide)]]="LIST"),"BLANK CELL","")</f>
        <v/>
      </c>
      <c r="R91" s="182"/>
    </row>
    <row r="92" spans="1:18" ht="66" x14ac:dyDescent="0.3">
      <c r="A92" s="182">
        <f t="array" aca="1" ref="A92" ca="1">SUM((TRIM(MID(SUBSTITUTE(C92,".",REPT(" ",256)),(ROW(INDIRECT("1:"&amp;LEN(C92)-LEN(SUBSTITUTE(C92,".",""))+1))-1)*256+1,256)))*(10^((10-ROW(INDIRECT("1:"&amp;LEN(C92)-LEN(SUBSTITUTE(C92,".",""))+1)))*2)))</f>
        <v>7.0208E+18</v>
      </c>
      <c r="B92" s="124" t="s">
        <v>3242</v>
      </c>
      <c r="C92" s="124" t="s">
        <v>3207</v>
      </c>
      <c r="E92" s="124" t="s">
        <v>1679</v>
      </c>
      <c r="F92" s="124" t="s">
        <v>265</v>
      </c>
      <c r="H92" s="124" t="s">
        <v>2508</v>
      </c>
      <c r="I92" s="124" t="str">
        <f t="shared" si="5"/>
        <v/>
      </c>
      <c r="J92" s="227" t="str">
        <f>IF(OR(PartC[[#This Row],[Format (hide)]]="HEAD",PartC[[#This Row],[Format (hide)]]="LIST"),"BLANK CELL","")</f>
        <v/>
      </c>
      <c r="K92" s="227" t="str">
        <f>IF(OR(PartC[[#This Row],[Format (hide)]]="HEAD",PartC[[#This Row],[Format (hide)]]="LIST"),"BLANK CELL","")</f>
        <v/>
      </c>
      <c r="L92" s="227" t="str">
        <f>IF(OR(PartC[[#This Row],[Format (hide)]]="HEAD",PartC[[#This Row],[Format (hide)]]="LIST"),"BLANK CELL","")</f>
        <v/>
      </c>
      <c r="M92" s="124" t="str">
        <f>IF(OR(PartC[[#This Row],[Format (hide)]]="HEAD",PartC[[#This Row],[Format (hide)]]="LIST"),"BLANK CELL","")</f>
        <v/>
      </c>
      <c r="N92" s="124" t="str">
        <f>IF(OR(PartC[[#This Row],[Format (hide)]]="HEAD",PartC[[#This Row],[Format (hide)]]="LIST"),"BLANK CELL","")</f>
        <v/>
      </c>
      <c r="O92" s="124" t="str">
        <f>IF(OR(PartC[[#This Row],[Format (hide)]]="HEAD",PartC[[#This Row],[Format (hide)]]="LIST"),"BLANK CELL","")</f>
        <v/>
      </c>
      <c r="P92" s="124" t="str">
        <f>IF(OR(PartC[[#This Row],[Format (hide)]]="HEAD",PartC[[#This Row],[Format (hide)]]="LIST"),"BLANK CELL","")</f>
        <v/>
      </c>
      <c r="Q92" s="130" t="str">
        <f>IF(OR(PartC[[#This Row],[Format (hide)]]="HEAD",PartC[[#This Row],[Format (hide)]]="LIST"),"BLANK CELL","")</f>
        <v/>
      </c>
      <c r="R92" s="182"/>
    </row>
    <row r="93" spans="1:18" ht="66" x14ac:dyDescent="0.3">
      <c r="A93" s="182">
        <f t="array" aca="1" ref="A93" ca="1">SUM((TRIM(MID(SUBSTITUTE(C93,".",REPT(" ",256)),(ROW(INDIRECT("1:"&amp;LEN(C93)-LEN(SUBSTITUTE(C93,".",""))+1))-1)*256+1,256)))*(10^((10-ROW(INDIRECT("1:"&amp;LEN(C93)-LEN(SUBSTITUTE(C93,".",""))+1)))*2)))</f>
        <v>7.0209E+18</v>
      </c>
      <c r="B93" s="124" t="s">
        <v>3242</v>
      </c>
      <c r="C93" s="124" t="s">
        <v>3208</v>
      </c>
      <c r="E93" s="124" t="s">
        <v>1680</v>
      </c>
      <c r="F93" s="124" t="s">
        <v>266</v>
      </c>
      <c r="H93" s="124" t="s">
        <v>2508</v>
      </c>
      <c r="I93" s="124" t="str">
        <f t="shared" si="5"/>
        <v/>
      </c>
      <c r="J93" s="227" t="str">
        <f>IF(OR(PartC[[#This Row],[Format (hide)]]="HEAD",PartC[[#This Row],[Format (hide)]]="LIST"),"BLANK CELL","")</f>
        <v/>
      </c>
      <c r="K93" s="227" t="str">
        <f>IF(OR(PartC[[#This Row],[Format (hide)]]="HEAD",PartC[[#This Row],[Format (hide)]]="LIST"),"BLANK CELL","")</f>
        <v/>
      </c>
      <c r="L93" s="227" t="str">
        <f>IF(OR(PartC[[#This Row],[Format (hide)]]="HEAD",PartC[[#This Row],[Format (hide)]]="LIST"),"BLANK CELL","")</f>
        <v/>
      </c>
      <c r="M93" s="124" t="str">
        <f>IF(OR(PartC[[#This Row],[Format (hide)]]="HEAD",PartC[[#This Row],[Format (hide)]]="LIST"),"BLANK CELL","")</f>
        <v/>
      </c>
      <c r="N93" s="124" t="str">
        <f>IF(OR(PartC[[#This Row],[Format (hide)]]="HEAD",PartC[[#This Row],[Format (hide)]]="LIST"),"BLANK CELL","")</f>
        <v/>
      </c>
      <c r="O93" s="124" t="str">
        <f>IF(OR(PartC[[#This Row],[Format (hide)]]="HEAD",PartC[[#This Row],[Format (hide)]]="LIST"),"BLANK CELL","")</f>
        <v/>
      </c>
      <c r="P93" s="124" t="str">
        <f>IF(OR(PartC[[#This Row],[Format (hide)]]="HEAD",PartC[[#This Row],[Format (hide)]]="LIST"),"BLANK CELL","")</f>
        <v/>
      </c>
      <c r="Q93" s="130" t="str">
        <f>IF(OR(PartC[[#This Row],[Format (hide)]]="HEAD",PartC[[#This Row],[Format (hide)]]="LIST"),"BLANK CELL","")</f>
        <v/>
      </c>
      <c r="R93" s="182"/>
    </row>
    <row r="94" spans="1:18" ht="66" x14ac:dyDescent="0.3">
      <c r="A94" s="182">
        <f t="array" aca="1" ref="A94" ca="1">SUM((TRIM(MID(SUBSTITUTE(C94,".",REPT(" ",256)),(ROW(INDIRECT("1:"&amp;LEN(C94)-LEN(SUBSTITUTE(C94,".",""))+1))-1)*256+1,256)))*(10^((10-ROW(INDIRECT("1:"&amp;LEN(C94)-LEN(SUBSTITUTE(C94,".",""))+1)))*2)))</f>
        <v>7.021E+18</v>
      </c>
      <c r="B94" s="124" t="s">
        <v>3242</v>
      </c>
      <c r="C94" s="124" t="s">
        <v>3209</v>
      </c>
      <c r="E94" s="124" t="s">
        <v>1681</v>
      </c>
      <c r="F94" s="124" t="s">
        <v>267</v>
      </c>
      <c r="H94" s="124" t="s">
        <v>2508</v>
      </c>
      <c r="I94" s="124" t="str">
        <f t="shared" si="5"/>
        <v/>
      </c>
      <c r="J94" s="227" t="str">
        <f>IF(OR(PartC[[#This Row],[Format (hide)]]="HEAD",PartC[[#This Row],[Format (hide)]]="LIST"),"BLANK CELL","")</f>
        <v/>
      </c>
      <c r="K94" s="227" t="str">
        <f>IF(OR(PartC[[#This Row],[Format (hide)]]="HEAD",PartC[[#This Row],[Format (hide)]]="LIST"),"BLANK CELL","")</f>
        <v/>
      </c>
      <c r="L94" s="227" t="str">
        <f>IF(OR(PartC[[#This Row],[Format (hide)]]="HEAD",PartC[[#This Row],[Format (hide)]]="LIST"),"BLANK CELL","")</f>
        <v/>
      </c>
      <c r="M94" s="124" t="str">
        <f>IF(OR(PartC[[#This Row],[Format (hide)]]="HEAD",PartC[[#This Row],[Format (hide)]]="LIST"),"BLANK CELL","")</f>
        <v/>
      </c>
      <c r="N94" s="124" t="str">
        <f>IF(OR(PartC[[#This Row],[Format (hide)]]="HEAD",PartC[[#This Row],[Format (hide)]]="LIST"),"BLANK CELL","")</f>
        <v/>
      </c>
      <c r="O94" s="124" t="str">
        <f>IF(OR(PartC[[#This Row],[Format (hide)]]="HEAD",PartC[[#This Row],[Format (hide)]]="LIST"),"BLANK CELL","")</f>
        <v/>
      </c>
      <c r="P94" s="124" t="str">
        <f>IF(OR(PartC[[#This Row],[Format (hide)]]="HEAD",PartC[[#This Row],[Format (hide)]]="LIST"),"BLANK CELL","")</f>
        <v/>
      </c>
      <c r="Q94" s="130" t="str">
        <f>IF(OR(PartC[[#This Row],[Format (hide)]]="HEAD",PartC[[#This Row],[Format (hide)]]="LIST"),"BLANK CELL","")</f>
        <v/>
      </c>
      <c r="R94" s="182"/>
    </row>
    <row r="95" spans="1:18" ht="99" x14ac:dyDescent="0.3">
      <c r="A95" s="182">
        <f t="array" aca="1" ref="A95" ca="1">SUM((TRIM(MID(SUBSTITUTE(C95,".",REPT(" ",256)),(ROW(INDIRECT("1:"&amp;LEN(C95)-LEN(SUBSTITUTE(C95,".",""))+1))-1)*256+1,256)))*(10^((10-ROW(INDIRECT("1:"&amp;LEN(C95)-LEN(SUBSTITUTE(C95,".",""))+1)))*2)))</f>
        <v>7.0211E+18</v>
      </c>
      <c r="B95" s="124" t="s">
        <v>3242</v>
      </c>
      <c r="C95" s="124" t="s">
        <v>3210</v>
      </c>
      <c r="E95" s="124" t="s">
        <v>1682</v>
      </c>
      <c r="F95" s="124" t="s">
        <v>268</v>
      </c>
      <c r="H95" s="124" t="s">
        <v>2508</v>
      </c>
      <c r="I95" s="124" t="str">
        <f t="shared" si="5"/>
        <v/>
      </c>
      <c r="J95" s="227" t="str">
        <f>IF(OR(PartC[[#This Row],[Format (hide)]]="HEAD",PartC[[#This Row],[Format (hide)]]="LIST"),"BLANK CELL","")</f>
        <v/>
      </c>
      <c r="K95" s="227" t="str">
        <f>IF(OR(PartC[[#This Row],[Format (hide)]]="HEAD",PartC[[#This Row],[Format (hide)]]="LIST"),"BLANK CELL","")</f>
        <v/>
      </c>
      <c r="L95" s="227" t="str">
        <f>IF(OR(PartC[[#This Row],[Format (hide)]]="HEAD",PartC[[#This Row],[Format (hide)]]="LIST"),"BLANK CELL","")</f>
        <v/>
      </c>
      <c r="M95" s="124" t="str">
        <f>IF(OR(PartC[[#This Row],[Format (hide)]]="HEAD",PartC[[#This Row],[Format (hide)]]="LIST"),"BLANK CELL","")</f>
        <v/>
      </c>
      <c r="N95" s="124" t="str">
        <f>IF(OR(PartC[[#This Row],[Format (hide)]]="HEAD",PartC[[#This Row],[Format (hide)]]="LIST"),"BLANK CELL","")</f>
        <v/>
      </c>
      <c r="O95" s="124" t="str">
        <f>IF(OR(PartC[[#This Row],[Format (hide)]]="HEAD",PartC[[#This Row],[Format (hide)]]="LIST"),"BLANK CELL","")</f>
        <v/>
      </c>
      <c r="P95" s="124" t="str">
        <f>IF(OR(PartC[[#This Row],[Format (hide)]]="HEAD",PartC[[#This Row],[Format (hide)]]="LIST"),"BLANK CELL","")</f>
        <v/>
      </c>
      <c r="Q95" s="130" t="str">
        <f>IF(OR(PartC[[#This Row],[Format (hide)]]="HEAD",PartC[[#This Row],[Format (hide)]]="LIST"),"BLANK CELL","")</f>
        <v/>
      </c>
      <c r="R95" s="182"/>
    </row>
    <row r="96" spans="1:18" ht="66" x14ac:dyDescent="0.3">
      <c r="A96" s="182">
        <f t="array" aca="1" ref="A96" ca="1">SUM((TRIM(MID(SUBSTITUTE(C96,".",REPT(" ",256)),(ROW(INDIRECT("1:"&amp;LEN(C96)-LEN(SUBSTITUTE(C96,".",""))+1))-1)*256+1,256)))*(10^((10-ROW(INDIRECT("1:"&amp;LEN(C96)-LEN(SUBSTITUTE(C96,".",""))+1)))*2)))</f>
        <v>7.0212E+18</v>
      </c>
      <c r="B96" s="124" t="s">
        <v>3242</v>
      </c>
      <c r="C96" s="124" t="s">
        <v>3211</v>
      </c>
      <c r="E96" s="124" t="s">
        <v>1683</v>
      </c>
      <c r="F96" s="124" t="s">
        <v>269</v>
      </c>
      <c r="H96" s="124" t="s">
        <v>2508</v>
      </c>
      <c r="I96" s="124" t="str">
        <f t="shared" si="5"/>
        <v/>
      </c>
      <c r="J96" s="227" t="str">
        <f>IF(OR(PartC[[#This Row],[Format (hide)]]="HEAD",PartC[[#This Row],[Format (hide)]]="LIST"),"BLANK CELL","")</f>
        <v/>
      </c>
      <c r="K96" s="227" t="str">
        <f>IF(OR(PartC[[#This Row],[Format (hide)]]="HEAD",PartC[[#This Row],[Format (hide)]]="LIST"),"BLANK CELL","")</f>
        <v/>
      </c>
      <c r="L96" s="227" t="str">
        <f>IF(OR(PartC[[#This Row],[Format (hide)]]="HEAD",PartC[[#This Row],[Format (hide)]]="LIST"),"BLANK CELL","")</f>
        <v/>
      </c>
      <c r="M96" s="124" t="str">
        <f>IF(OR(PartC[[#This Row],[Format (hide)]]="HEAD",PartC[[#This Row],[Format (hide)]]="LIST"),"BLANK CELL","")</f>
        <v/>
      </c>
      <c r="N96" s="124" t="str">
        <f>IF(OR(PartC[[#This Row],[Format (hide)]]="HEAD",PartC[[#This Row],[Format (hide)]]="LIST"),"BLANK CELL","")</f>
        <v/>
      </c>
      <c r="O96" s="124" t="str">
        <f>IF(OR(PartC[[#This Row],[Format (hide)]]="HEAD",PartC[[#This Row],[Format (hide)]]="LIST"),"BLANK CELL","")</f>
        <v/>
      </c>
      <c r="P96" s="124" t="str">
        <f>IF(OR(PartC[[#This Row],[Format (hide)]]="HEAD",PartC[[#This Row],[Format (hide)]]="LIST"),"BLANK CELL","")</f>
        <v/>
      </c>
      <c r="Q96" s="130" t="str">
        <f>IF(OR(PartC[[#This Row],[Format (hide)]]="HEAD",PartC[[#This Row],[Format (hide)]]="LIST"),"BLANK CELL","")</f>
        <v/>
      </c>
      <c r="R96" s="182"/>
    </row>
    <row r="97" spans="1:18" x14ac:dyDescent="0.3">
      <c r="A97" s="182">
        <f t="array" aca="1" ref="A97" ca="1">SUM((TRIM(MID(SUBSTITUTE(C97,".",REPT(" ",256)),(ROW(INDIRECT("1:"&amp;LEN(C97)-LEN(SUBSTITUTE(C97,".",""))+1))-1)*256+1,256)))*(10^((10-ROW(INDIRECT("1:"&amp;LEN(C97)-LEN(SUBSTITUTE(C97,".",""))+1)))*2)))</f>
        <v>7.03E+18</v>
      </c>
      <c r="B97" s="124" t="s">
        <v>3242</v>
      </c>
      <c r="C97" s="124" t="s">
        <v>3073</v>
      </c>
      <c r="D97" s="124" t="s">
        <v>1406</v>
      </c>
      <c r="E97" s="129" t="s">
        <v>1684</v>
      </c>
      <c r="F97" s="129" t="s">
        <v>270</v>
      </c>
      <c r="G97" s="124" t="str">
        <f>IF(OR(PartC[[#This Row],[Format (hide)]]="HEAD",PartC[[#This Row],[Format (hide)]]="LIST"),"BLANK CELL","")</f>
        <v>BLANK CELL</v>
      </c>
      <c r="H97" s="124" t="str">
        <f>IF(OR(PartC[[#This Row],[Format (hide)]]="HEAD",PartC[[#This Row],[Format (hide)]]="LIST"),"BLANK CELL","")</f>
        <v>BLANK CELL</v>
      </c>
      <c r="I97" s="124" t="str">
        <f>IF(OR(PartC[[#This Row],[Format (hide)]]="HEAD",PartC[[#This Row],[Format (hide)]]="LIST"),"BLANK CELL","")</f>
        <v>BLANK CELL</v>
      </c>
      <c r="J97" s="227" t="str">
        <f>IF(OR(PartC[[#This Row],[Format (hide)]]="HEAD",PartC[[#This Row],[Format (hide)]]="LIST"),"BLANK CELL","")</f>
        <v>BLANK CELL</v>
      </c>
      <c r="K97" s="227" t="str">
        <f>IF(OR(PartC[[#This Row],[Format (hide)]]="HEAD",PartC[[#This Row],[Format (hide)]]="LIST"),"BLANK CELL","")</f>
        <v>BLANK CELL</v>
      </c>
      <c r="L97" s="227" t="str">
        <f>IF(OR(PartC[[#This Row],[Format (hide)]]="HEAD",PartC[[#This Row],[Format (hide)]]="LIST"),"BLANK CELL","")</f>
        <v>BLANK CELL</v>
      </c>
      <c r="M97" s="124" t="str">
        <f>IF(OR(PartC[[#This Row],[Format (hide)]]="HEAD",PartC[[#This Row],[Format (hide)]]="LIST"),"BLANK CELL","")</f>
        <v>BLANK CELL</v>
      </c>
      <c r="N97" s="124" t="str">
        <f>IF(OR(PartC[[#This Row],[Format (hide)]]="HEAD",PartC[[#This Row],[Format (hide)]]="LIST"),"BLANK CELL","")</f>
        <v>BLANK CELL</v>
      </c>
      <c r="O97" s="124" t="str">
        <f>IF(OR(PartC[[#This Row],[Format (hide)]]="HEAD",PartC[[#This Row],[Format (hide)]]="LIST"),"BLANK CELL","")</f>
        <v>BLANK CELL</v>
      </c>
      <c r="P97" s="124" t="str">
        <f>IF(OR(PartC[[#This Row],[Format (hide)]]="HEAD",PartC[[#This Row],[Format (hide)]]="LIST"),"BLANK CELL","")</f>
        <v>BLANK CELL</v>
      </c>
      <c r="Q97" s="130" t="str">
        <f>IF(OR(PartC[[#This Row],[Format (hide)]]="HEAD",PartC[[#This Row],[Format (hide)]]="LIST"),"BLANK CELL","")</f>
        <v>BLANK CELL</v>
      </c>
      <c r="R97" s="182"/>
    </row>
    <row r="98" spans="1:18" ht="132" x14ac:dyDescent="0.3">
      <c r="A98" s="182">
        <f t="array" aca="1" ref="A98" ca="1">SUM((TRIM(MID(SUBSTITUTE(C98,".",REPT(" ",256)),(ROW(INDIRECT("1:"&amp;LEN(C98)-LEN(SUBSTITUTE(C98,".",""))+1))-1)*256+1,256)))*(10^((10-ROW(INDIRECT("1:"&amp;LEN(C98)-LEN(SUBSTITUTE(C98,".",""))+1)))*2)))</f>
        <v>7.0301E+18</v>
      </c>
      <c r="B98" s="124" t="s">
        <v>3242</v>
      </c>
      <c r="C98" s="124" t="s">
        <v>3074</v>
      </c>
      <c r="E98" s="124" t="s">
        <v>1685</v>
      </c>
      <c r="F98" s="124" t="s">
        <v>337</v>
      </c>
      <c r="H98" s="124" t="s">
        <v>2508</v>
      </c>
      <c r="I98" s="124" t="str">
        <f t="shared" ref="I98:I103" si="6">IF($I$1="Yes","Compliant","")</f>
        <v/>
      </c>
      <c r="J98" s="227" t="str">
        <f>IF(OR(PartC[[#This Row],[Format (hide)]]="HEAD",PartC[[#This Row],[Format (hide)]]="LIST"),"BLANK CELL","")</f>
        <v/>
      </c>
      <c r="K98" s="227" t="str">
        <f>IF(OR(PartC[[#This Row],[Format (hide)]]="HEAD",PartC[[#This Row],[Format (hide)]]="LIST"),"BLANK CELL","")</f>
        <v/>
      </c>
      <c r="L98" s="227" t="str">
        <f>IF(OR(PartC[[#This Row],[Format (hide)]]="HEAD",PartC[[#This Row],[Format (hide)]]="LIST"),"BLANK CELL","")</f>
        <v/>
      </c>
      <c r="M98" s="124" t="str">
        <f>IF(OR(PartC[[#This Row],[Format (hide)]]="HEAD",PartC[[#This Row],[Format (hide)]]="LIST"),"BLANK CELL","")</f>
        <v/>
      </c>
      <c r="N98" s="124" t="str">
        <f>IF(OR(PartC[[#This Row],[Format (hide)]]="HEAD",PartC[[#This Row],[Format (hide)]]="LIST"),"BLANK CELL","")</f>
        <v/>
      </c>
      <c r="O98" s="124" t="str">
        <f>IF(OR(PartC[[#This Row],[Format (hide)]]="HEAD",PartC[[#This Row],[Format (hide)]]="LIST"),"BLANK CELL","")</f>
        <v/>
      </c>
      <c r="P98" s="124" t="str">
        <f>IF(OR(PartC[[#This Row],[Format (hide)]]="HEAD",PartC[[#This Row],[Format (hide)]]="LIST"),"BLANK CELL","")</f>
        <v/>
      </c>
      <c r="Q98" s="130" t="str">
        <f>IF(OR(PartC[[#This Row],[Format (hide)]]="HEAD",PartC[[#This Row],[Format (hide)]]="LIST"),"BLANK CELL","")</f>
        <v/>
      </c>
      <c r="R98" s="182"/>
    </row>
    <row r="99" spans="1:18" ht="82.5" x14ac:dyDescent="0.3">
      <c r="A99" s="182">
        <f t="array" aca="1" ref="A99" ca="1">SUM((TRIM(MID(SUBSTITUTE(C99,".",REPT(" ",256)),(ROW(INDIRECT("1:"&amp;LEN(C99)-LEN(SUBSTITUTE(C99,".",""))+1))-1)*256+1,256)))*(10^((10-ROW(INDIRECT("1:"&amp;LEN(C99)-LEN(SUBSTITUTE(C99,".",""))+1)))*2)))</f>
        <v>7.030101E+18</v>
      </c>
      <c r="B99" s="124" t="s">
        <v>3242</v>
      </c>
      <c r="C99" s="124" t="s">
        <v>3212</v>
      </c>
      <c r="E99" s="124" t="s">
        <v>1686</v>
      </c>
      <c r="F99" s="124" t="s">
        <v>338</v>
      </c>
      <c r="H99" s="124" t="s">
        <v>2508</v>
      </c>
      <c r="I99" s="124" t="str">
        <f t="shared" si="6"/>
        <v/>
      </c>
      <c r="J99" s="227" t="str">
        <f>IF(OR(PartC[[#This Row],[Format (hide)]]="HEAD",PartC[[#This Row],[Format (hide)]]="LIST"),"BLANK CELL","")</f>
        <v/>
      </c>
      <c r="K99" s="227" t="str">
        <f>IF(OR(PartC[[#This Row],[Format (hide)]]="HEAD",PartC[[#This Row],[Format (hide)]]="LIST"),"BLANK CELL","")</f>
        <v/>
      </c>
      <c r="L99" s="227" t="str">
        <f>IF(OR(PartC[[#This Row],[Format (hide)]]="HEAD",PartC[[#This Row],[Format (hide)]]="LIST"),"BLANK CELL","")</f>
        <v/>
      </c>
      <c r="M99" s="124" t="str">
        <f>IF(OR(PartC[[#This Row],[Format (hide)]]="HEAD",PartC[[#This Row],[Format (hide)]]="LIST"),"BLANK CELL","")</f>
        <v/>
      </c>
      <c r="N99" s="124" t="str">
        <f>IF(OR(PartC[[#This Row],[Format (hide)]]="HEAD",PartC[[#This Row],[Format (hide)]]="LIST"),"BLANK CELL","")</f>
        <v/>
      </c>
      <c r="O99" s="124" t="str">
        <f>IF(OR(PartC[[#This Row],[Format (hide)]]="HEAD",PartC[[#This Row],[Format (hide)]]="LIST"),"BLANK CELL","")</f>
        <v/>
      </c>
      <c r="P99" s="124" t="str">
        <f>IF(OR(PartC[[#This Row],[Format (hide)]]="HEAD",PartC[[#This Row],[Format (hide)]]="LIST"),"BLANK CELL","")</f>
        <v/>
      </c>
      <c r="Q99" s="130" t="str">
        <f>IF(OR(PartC[[#This Row],[Format (hide)]]="HEAD",PartC[[#This Row],[Format (hide)]]="LIST"),"BLANK CELL","")</f>
        <v/>
      </c>
      <c r="R99" s="182"/>
    </row>
    <row r="100" spans="1:18" ht="82.5" x14ac:dyDescent="0.3">
      <c r="A100" s="182">
        <f t="array" aca="1" ref="A100" ca="1">SUM((TRIM(MID(SUBSTITUTE(C100,".",REPT(" ",256)),(ROW(INDIRECT("1:"&amp;LEN(C100)-LEN(SUBSTITUTE(C100,".",""))+1))-1)*256+1,256)))*(10^((10-ROW(INDIRECT("1:"&amp;LEN(C100)-LEN(SUBSTITUTE(C100,".",""))+1)))*2)))</f>
        <v>7.030102E+18</v>
      </c>
      <c r="B100" s="124" t="s">
        <v>3242</v>
      </c>
      <c r="C100" s="124" t="s">
        <v>3213</v>
      </c>
      <c r="E100" s="124" t="s">
        <v>1687</v>
      </c>
      <c r="F100" s="124" t="s">
        <v>272</v>
      </c>
      <c r="H100" s="124" t="s">
        <v>2508</v>
      </c>
      <c r="I100" s="124" t="str">
        <f t="shared" si="6"/>
        <v/>
      </c>
      <c r="J100" s="227" t="str">
        <f>IF(OR(PartC[[#This Row],[Format (hide)]]="HEAD",PartC[[#This Row],[Format (hide)]]="LIST"),"BLANK CELL","")</f>
        <v/>
      </c>
      <c r="K100" s="227" t="str">
        <f>IF(OR(PartC[[#This Row],[Format (hide)]]="HEAD",PartC[[#This Row],[Format (hide)]]="LIST"),"BLANK CELL","")</f>
        <v/>
      </c>
      <c r="L100" s="227" t="str">
        <f>IF(OR(PartC[[#This Row],[Format (hide)]]="HEAD",PartC[[#This Row],[Format (hide)]]="LIST"),"BLANK CELL","")</f>
        <v/>
      </c>
      <c r="M100" s="124" t="str">
        <f>IF(OR(PartC[[#This Row],[Format (hide)]]="HEAD",PartC[[#This Row],[Format (hide)]]="LIST"),"BLANK CELL","")</f>
        <v/>
      </c>
      <c r="N100" s="124" t="str">
        <f>IF(OR(PartC[[#This Row],[Format (hide)]]="HEAD",PartC[[#This Row],[Format (hide)]]="LIST"),"BLANK CELL","")</f>
        <v/>
      </c>
      <c r="O100" s="124" t="str">
        <f>IF(OR(PartC[[#This Row],[Format (hide)]]="HEAD",PartC[[#This Row],[Format (hide)]]="LIST"),"BLANK CELL","")</f>
        <v/>
      </c>
      <c r="P100" s="124" t="str">
        <f>IF(OR(PartC[[#This Row],[Format (hide)]]="HEAD",PartC[[#This Row],[Format (hide)]]="LIST"),"BLANK CELL","")</f>
        <v/>
      </c>
      <c r="Q100" s="130" t="str">
        <f>IF(OR(PartC[[#This Row],[Format (hide)]]="HEAD",PartC[[#This Row],[Format (hide)]]="LIST"),"BLANK CELL","")</f>
        <v/>
      </c>
      <c r="R100" s="182"/>
    </row>
    <row r="101" spans="1:18" ht="66" x14ac:dyDescent="0.3">
      <c r="A101" s="182">
        <f t="array" aca="1" ref="A101" ca="1">SUM((TRIM(MID(SUBSTITUTE(C101,".",REPT(" ",256)),(ROW(INDIRECT("1:"&amp;LEN(C101)-LEN(SUBSTITUTE(C101,".",""))+1))-1)*256+1,256)))*(10^((10-ROW(INDIRECT("1:"&amp;LEN(C101)-LEN(SUBSTITUTE(C101,".",""))+1)))*2)))</f>
        <v>7.030103E+18</v>
      </c>
      <c r="B101" s="124" t="s">
        <v>3242</v>
      </c>
      <c r="C101" s="124" t="s">
        <v>3214</v>
      </c>
      <c r="E101" s="124" t="s">
        <v>1688</v>
      </c>
      <c r="F101" s="124" t="s">
        <v>339</v>
      </c>
      <c r="H101" s="124" t="s">
        <v>2508</v>
      </c>
      <c r="I101" s="124" t="str">
        <f t="shared" si="6"/>
        <v/>
      </c>
      <c r="J101" s="227" t="str">
        <f>IF(OR(PartC[[#This Row],[Format (hide)]]="HEAD",PartC[[#This Row],[Format (hide)]]="LIST"),"BLANK CELL","")</f>
        <v/>
      </c>
      <c r="K101" s="227" t="str">
        <f>IF(OR(PartC[[#This Row],[Format (hide)]]="HEAD",PartC[[#This Row],[Format (hide)]]="LIST"),"BLANK CELL","")</f>
        <v/>
      </c>
      <c r="L101" s="227" t="str">
        <f>IF(OR(PartC[[#This Row],[Format (hide)]]="HEAD",PartC[[#This Row],[Format (hide)]]="LIST"),"BLANK CELL","")</f>
        <v/>
      </c>
      <c r="M101" s="124" t="str">
        <f>IF(OR(PartC[[#This Row],[Format (hide)]]="HEAD",PartC[[#This Row],[Format (hide)]]="LIST"),"BLANK CELL","")</f>
        <v/>
      </c>
      <c r="N101" s="124" t="str">
        <f>IF(OR(PartC[[#This Row],[Format (hide)]]="HEAD",PartC[[#This Row],[Format (hide)]]="LIST"),"BLANK CELL","")</f>
        <v/>
      </c>
      <c r="O101" s="124" t="str">
        <f>IF(OR(PartC[[#This Row],[Format (hide)]]="HEAD",PartC[[#This Row],[Format (hide)]]="LIST"),"BLANK CELL","")</f>
        <v/>
      </c>
      <c r="P101" s="124" t="str">
        <f>IF(OR(PartC[[#This Row],[Format (hide)]]="HEAD",PartC[[#This Row],[Format (hide)]]="LIST"),"BLANK CELL","")</f>
        <v/>
      </c>
      <c r="Q101" s="130" t="str">
        <f>IF(OR(PartC[[#This Row],[Format (hide)]]="HEAD",PartC[[#This Row],[Format (hide)]]="LIST"),"BLANK CELL","")</f>
        <v/>
      </c>
      <c r="R101" s="182"/>
    </row>
    <row r="102" spans="1:18" ht="66" x14ac:dyDescent="0.3">
      <c r="A102" s="182">
        <f t="array" aca="1" ref="A102" ca="1">SUM((TRIM(MID(SUBSTITUTE(C102,".",REPT(" ",256)),(ROW(INDIRECT("1:"&amp;LEN(C102)-LEN(SUBSTITUTE(C102,".",""))+1))-1)*256+1,256)))*(10^((10-ROW(INDIRECT("1:"&amp;LEN(C102)-LEN(SUBSTITUTE(C102,".",""))+1)))*2)))</f>
        <v>7.030104E+18</v>
      </c>
      <c r="B102" s="124" t="s">
        <v>3242</v>
      </c>
      <c r="C102" s="124" t="s">
        <v>3215</v>
      </c>
      <c r="E102" s="124" t="s">
        <v>1689</v>
      </c>
      <c r="F102" s="124" t="s">
        <v>273</v>
      </c>
      <c r="H102" s="124" t="s">
        <v>2508</v>
      </c>
      <c r="I102" s="124" t="str">
        <f t="shared" si="6"/>
        <v/>
      </c>
      <c r="J102" s="227" t="str">
        <f>IF(OR(PartC[[#This Row],[Format (hide)]]="HEAD",PartC[[#This Row],[Format (hide)]]="LIST"),"BLANK CELL","")</f>
        <v/>
      </c>
      <c r="K102" s="227" t="str">
        <f>IF(OR(PartC[[#This Row],[Format (hide)]]="HEAD",PartC[[#This Row],[Format (hide)]]="LIST"),"BLANK CELL","")</f>
        <v/>
      </c>
      <c r="L102" s="227" t="str">
        <f>IF(OR(PartC[[#This Row],[Format (hide)]]="HEAD",PartC[[#This Row],[Format (hide)]]="LIST"),"BLANK CELL","")</f>
        <v/>
      </c>
      <c r="M102" s="124" t="str">
        <f>IF(OR(PartC[[#This Row],[Format (hide)]]="HEAD",PartC[[#This Row],[Format (hide)]]="LIST"),"BLANK CELL","")</f>
        <v/>
      </c>
      <c r="N102" s="124" t="str">
        <f>IF(OR(PartC[[#This Row],[Format (hide)]]="HEAD",PartC[[#This Row],[Format (hide)]]="LIST"),"BLANK CELL","")</f>
        <v/>
      </c>
      <c r="O102" s="124" t="str">
        <f>IF(OR(PartC[[#This Row],[Format (hide)]]="HEAD",PartC[[#This Row],[Format (hide)]]="LIST"),"BLANK CELL","")</f>
        <v/>
      </c>
      <c r="P102" s="124" t="str">
        <f>IF(OR(PartC[[#This Row],[Format (hide)]]="HEAD",PartC[[#This Row],[Format (hide)]]="LIST"),"BLANK CELL","")</f>
        <v/>
      </c>
      <c r="Q102" s="130" t="str">
        <f>IF(OR(PartC[[#This Row],[Format (hide)]]="HEAD",PartC[[#This Row],[Format (hide)]]="LIST"),"BLANK CELL","")</f>
        <v/>
      </c>
      <c r="R102" s="182"/>
    </row>
    <row r="103" spans="1:18" ht="82.5" x14ac:dyDescent="0.3">
      <c r="A103" s="182">
        <f t="array" aca="1" ref="A103" ca="1">SUM((TRIM(MID(SUBSTITUTE(C103,".",REPT(" ",256)),(ROW(INDIRECT("1:"&amp;LEN(C103)-LEN(SUBSTITUTE(C103,".",""))+1))-1)*256+1,256)))*(10^((10-ROW(INDIRECT("1:"&amp;LEN(C103)-LEN(SUBSTITUTE(C103,".",""))+1)))*2)))</f>
        <v>7.030105E+18</v>
      </c>
      <c r="B103" s="124" t="s">
        <v>3242</v>
      </c>
      <c r="C103" s="124" t="s">
        <v>3249</v>
      </c>
      <c r="E103" s="124" t="s">
        <v>1690</v>
      </c>
      <c r="F103" s="124" t="s">
        <v>1691</v>
      </c>
      <c r="H103" s="124" t="s">
        <v>2508</v>
      </c>
      <c r="I103" s="124" t="str">
        <f t="shared" si="6"/>
        <v/>
      </c>
      <c r="J103" s="227" t="str">
        <f>IF(OR(PartC[[#This Row],[Format (hide)]]="HEAD",PartC[[#This Row],[Format (hide)]]="LIST"),"BLANK CELL","")</f>
        <v/>
      </c>
      <c r="K103" s="227" t="str">
        <f>IF(OR(PartC[[#This Row],[Format (hide)]]="HEAD",PartC[[#This Row],[Format (hide)]]="LIST"),"BLANK CELL","")</f>
        <v/>
      </c>
      <c r="L103" s="227" t="str">
        <f>IF(OR(PartC[[#This Row],[Format (hide)]]="HEAD",PartC[[#This Row],[Format (hide)]]="LIST"),"BLANK CELL","")</f>
        <v/>
      </c>
      <c r="M103" s="124" t="str">
        <f>IF(OR(PartC[[#This Row],[Format (hide)]]="HEAD",PartC[[#This Row],[Format (hide)]]="LIST"),"BLANK CELL","")</f>
        <v/>
      </c>
      <c r="N103" s="124" t="str">
        <f>IF(OR(PartC[[#This Row],[Format (hide)]]="HEAD",PartC[[#This Row],[Format (hide)]]="LIST"),"BLANK CELL","")</f>
        <v/>
      </c>
      <c r="O103" s="124" t="str">
        <f>IF(OR(PartC[[#This Row],[Format (hide)]]="HEAD",PartC[[#This Row],[Format (hide)]]="LIST"),"BLANK CELL","")</f>
        <v/>
      </c>
      <c r="P103" s="124" t="str">
        <f>IF(OR(PartC[[#This Row],[Format (hide)]]="HEAD",PartC[[#This Row],[Format (hide)]]="LIST"),"BLANK CELL","")</f>
        <v/>
      </c>
      <c r="Q103" s="130" t="str">
        <f>IF(OR(PartC[[#This Row],[Format (hide)]]="HEAD",PartC[[#This Row],[Format (hide)]]="LIST"),"BLANK CELL","")</f>
        <v/>
      </c>
      <c r="R103" s="182"/>
    </row>
    <row r="104" spans="1:18" x14ac:dyDescent="0.3">
      <c r="A104" s="182">
        <f t="array" aca="1" ref="A104" ca="1">SUM((TRIM(MID(SUBSTITUTE(C104,".",REPT(" ",256)),(ROW(INDIRECT("1:"&amp;LEN(C104)-LEN(SUBSTITUTE(C104,".",""))+1))-1)*256+1,256)))*(10^((10-ROW(INDIRECT("1:"&amp;LEN(C104)-LEN(SUBSTITUTE(C104,".",""))+1)))*2)))</f>
        <v>7.04E+18</v>
      </c>
      <c r="B104" s="124" t="s">
        <v>3242</v>
      </c>
      <c r="C104" s="124" t="s">
        <v>3075</v>
      </c>
      <c r="D104" s="124" t="s">
        <v>1406</v>
      </c>
      <c r="E104" s="129" t="s">
        <v>1692</v>
      </c>
      <c r="F104" s="129" t="s">
        <v>407</v>
      </c>
      <c r="G104" s="124" t="str">
        <f>IF(OR(PartC[[#This Row],[Format (hide)]]="HEAD",PartC[[#This Row],[Format (hide)]]="LIST"),"BLANK CELL","")</f>
        <v>BLANK CELL</v>
      </c>
      <c r="H104" s="124" t="str">
        <f>IF(OR(PartC[[#This Row],[Format (hide)]]="HEAD",PartC[[#This Row],[Format (hide)]]="LIST"),"BLANK CELL","")</f>
        <v>BLANK CELL</v>
      </c>
      <c r="I104" s="124" t="str">
        <f>IF(OR(PartC[[#This Row],[Format (hide)]]="HEAD",PartC[[#This Row],[Format (hide)]]="LIST"),"BLANK CELL","")</f>
        <v>BLANK CELL</v>
      </c>
      <c r="J104" s="227" t="str">
        <f>IF(OR(PartC[[#This Row],[Format (hide)]]="HEAD",PartC[[#This Row],[Format (hide)]]="LIST"),"BLANK CELL","")</f>
        <v>BLANK CELL</v>
      </c>
      <c r="K104" s="227" t="str">
        <f>IF(OR(PartC[[#This Row],[Format (hide)]]="HEAD",PartC[[#This Row],[Format (hide)]]="LIST"),"BLANK CELL","")</f>
        <v>BLANK CELL</v>
      </c>
      <c r="L104" s="227" t="str">
        <f>IF(OR(PartC[[#This Row],[Format (hide)]]="HEAD",PartC[[#This Row],[Format (hide)]]="LIST"),"BLANK CELL","")</f>
        <v>BLANK CELL</v>
      </c>
      <c r="M104" s="124" t="str">
        <f>IF(OR(PartC[[#This Row],[Format (hide)]]="HEAD",PartC[[#This Row],[Format (hide)]]="LIST"),"BLANK CELL","")</f>
        <v>BLANK CELL</v>
      </c>
      <c r="N104" s="124" t="str">
        <f>IF(OR(PartC[[#This Row],[Format (hide)]]="HEAD",PartC[[#This Row],[Format (hide)]]="LIST"),"BLANK CELL","")</f>
        <v>BLANK CELL</v>
      </c>
      <c r="O104" s="124" t="str">
        <f>IF(OR(PartC[[#This Row],[Format (hide)]]="HEAD",PartC[[#This Row],[Format (hide)]]="LIST"),"BLANK CELL","")</f>
        <v>BLANK CELL</v>
      </c>
      <c r="P104" s="124" t="str">
        <f>IF(OR(PartC[[#This Row],[Format (hide)]]="HEAD",PartC[[#This Row],[Format (hide)]]="LIST"),"BLANK CELL","")</f>
        <v>BLANK CELL</v>
      </c>
      <c r="Q104" s="130" t="str">
        <f>IF(OR(PartC[[#This Row],[Format (hide)]]="HEAD",PartC[[#This Row],[Format (hide)]]="LIST"),"BLANK CELL","")</f>
        <v>BLANK CELL</v>
      </c>
      <c r="R104" s="182"/>
    </row>
    <row r="105" spans="1:18" ht="99" x14ac:dyDescent="0.3">
      <c r="A105" s="182">
        <f t="array" aca="1" ref="A105" ca="1">SUM((TRIM(MID(SUBSTITUTE(C105,".",REPT(" ",256)),(ROW(INDIRECT("1:"&amp;LEN(C105)-LEN(SUBSTITUTE(C105,".",""))+1))-1)*256+1,256)))*(10^((10-ROW(INDIRECT("1:"&amp;LEN(C105)-LEN(SUBSTITUTE(C105,".",""))+1)))*2)))</f>
        <v>7.0401E+18</v>
      </c>
      <c r="B105" s="124" t="s">
        <v>3242</v>
      </c>
      <c r="C105" s="124" t="s">
        <v>3076</v>
      </c>
      <c r="E105" s="124" t="s">
        <v>1693</v>
      </c>
      <c r="F105" s="124" t="s">
        <v>1694</v>
      </c>
      <c r="H105" s="124" t="s">
        <v>2508</v>
      </c>
      <c r="I105" s="124" t="str">
        <f t="shared" ref="I105:I112" si="7">IF($I$1="Yes","Compliant","")</f>
        <v/>
      </c>
      <c r="J105" s="227" t="str">
        <f>IF(OR(PartC[[#This Row],[Format (hide)]]="HEAD",PartC[[#This Row],[Format (hide)]]="LIST"),"BLANK CELL","")</f>
        <v/>
      </c>
      <c r="K105" s="227" t="str">
        <f>IF(OR(PartC[[#This Row],[Format (hide)]]="HEAD",PartC[[#This Row],[Format (hide)]]="LIST"),"BLANK CELL","")</f>
        <v/>
      </c>
      <c r="L105" s="227" t="str">
        <f>IF(OR(PartC[[#This Row],[Format (hide)]]="HEAD",PartC[[#This Row],[Format (hide)]]="LIST"),"BLANK CELL","")</f>
        <v/>
      </c>
      <c r="M105" s="124" t="str">
        <f>IF(OR(PartC[[#This Row],[Format (hide)]]="HEAD",PartC[[#This Row],[Format (hide)]]="LIST"),"BLANK CELL","")</f>
        <v/>
      </c>
      <c r="N105" s="124" t="str">
        <f>IF(OR(PartC[[#This Row],[Format (hide)]]="HEAD",PartC[[#This Row],[Format (hide)]]="LIST"),"BLANK CELL","")</f>
        <v/>
      </c>
      <c r="O105" s="124" t="str">
        <f>IF(OR(PartC[[#This Row],[Format (hide)]]="HEAD",PartC[[#This Row],[Format (hide)]]="LIST"),"BLANK CELL","")</f>
        <v/>
      </c>
      <c r="P105" s="124" t="str">
        <f>IF(OR(PartC[[#This Row],[Format (hide)]]="HEAD",PartC[[#This Row],[Format (hide)]]="LIST"),"BLANK CELL","")</f>
        <v/>
      </c>
      <c r="Q105" s="130" t="str">
        <f>IF(OR(PartC[[#This Row],[Format (hide)]]="HEAD",PartC[[#This Row],[Format (hide)]]="LIST"),"BLANK CELL","")</f>
        <v/>
      </c>
      <c r="R105" s="182"/>
    </row>
    <row r="106" spans="1:18" ht="82.5" x14ac:dyDescent="0.3">
      <c r="A106" s="182">
        <f t="array" aca="1" ref="A106" ca="1">SUM((TRIM(MID(SUBSTITUTE(C106,".",REPT(" ",256)),(ROW(INDIRECT("1:"&amp;LEN(C106)-LEN(SUBSTITUTE(C106,".",""))+1))-1)*256+1,256)))*(10^((10-ROW(INDIRECT("1:"&amp;LEN(C106)-LEN(SUBSTITUTE(C106,".",""))+1)))*2)))</f>
        <v>7.0402E+18</v>
      </c>
      <c r="B106" s="124" t="s">
        <v>3242</v>
      </c>
      <c r="C106" s="124" t="s">
        <v>3077</v>
      </c>
      <c r="E106" s="124" t="s">
        <v>1699</v>
      </c>
      <c r="F106" s="124" t="s">
        <v>340</v>
      </c>
      <c r="H106" s="124" t="s">
        <v>2508</v>
      </c>
      <c r="I106" s="124" t="str">
        <f t="shared" si="7"/>
        <v/>
      </c>
      <c r="J106" s="227" t="str">
        <f>IF(OR(PartC[[#This Row],[Format (hide)]]="HEAD",PartC[[#This Row],[Format (hide)]]="LIST"),"BLANK CELL","")</f>
        <v/>
      </c>
      <c r="K106" s="227" t="str">
        <f>IF(OR(PartC[[#This Row],[Format (hide)]]="HEAD",PartC[[#This Row],[Format (hide)]]="LIST"),"BLANK CELL","")</f>
        <v/>
      </c>
      <c r="L106" s="227" t="str">
        <f>IF(OR(PartC[[#This Row],[Format (hide)]]="HEAD",PartC[[#This Row],[Format (hide)]]="LIST"),"BLANK CELL","")</f>
        <v/>
      </c>
      <c r="M106" s="124" t="str">
        <f>IF(OR(PartC[[#This Row],[Format (hide)]]="HEAD",PartC[[#This Row],[Format (hide)]]="LIST"),"BLANK CELL","")</f>
        <v/>
      </c>
      <c r="N106" s="124" t="str">
        <f>IF(OR(PartC[[#This Row],[Format (hide)]]="HEAD",PartC[[#This Row],[Format (hide)]]="LIST"),"BLANK CELL","")</f>
        <v/>
      </c>
      <c r="O106" s="124" t="str">
        <f>IF(OR(PartC[[#This Row],[Format (hide)]]="HEAD",PartC[[#This Row],[Format (hide)]]="LIST"),"BLANK CELL","")</f>
        <v/>
      </c>
      <c r="P106" s="124" t="str">
        <f>IF(OR(PartC[[#This Row],[Format (hide)]]="HEAD",PartC[[#This Row],[Format (hide)]]="LIST"),"BLANK CELL","")</f>
        <v/>
      </c>
      <c r="Q106" s="130" t="str">
        <f>IF(OR(PartC[[#This Row],[Format (hide)]]="HEAD",PartC[[#This Row],[Format (hide)]]="LIST"),"BLANK CELL","")</f>
        <v/>
      </c>
      <c r="R106" s="182"/>
    </row>
    <row r="107" spans="1:18" ht="148.5" x14ac:dyDescent="0.3">
      <c r="A107" s="182">
        <f t="array" aca="1" ref="A107" ca="1">SUM((TRIM(MID(SUBSTITUTE(C107,".",REPT(" ",256)),(ROW(INDIRECT("1:"&amp;LEN(C107)-LEN(SUBSTITUTE(C107,".",""))+1))-1)*256+1,256)))*(10^((10-ROW(INDIRECT("1:"&amp;LEN(C107)-LEN(SUBSTITUTE(C107,".",""))+1)))*2)))</f>
        <v>7.0403E+18</v>
      </c>
      <c r="B107" s="124" t="s">
        <v>3242</v>
      </c>
      <c r="C107" s="124" t="s">
        <v>3078</v>
      </c>
      <c r="E107" s="124" t="s">
        <v>1695</v>
      </c>
      <c r="F107" s="124" t="s">
        <v>3615</v>
      </c>
      <c r="H107" s="124" t="s">
        <v>2508</v>
      </c>
      <c r="I107" s="124" t="str">
        <f t="shared" si="7"/>
        <v/>
      </c>
      <c r="J107" s="227" t="str">
        <f>IF(OR(PartC[[#This Row],[Format (hide)]]="HEAD",PartC[[#This Row],[Format (hide)]]="LIST"),"BLANK CELL","")</f>
        <v/>
      </c>
      <c r="K107" s="227" t="str">
        <f>IF(OR(PartC[[#This Row],[Format (hide)]]="HEAD",PartC[[#This Row],[Format (hide)]]="LIST"),"BLANK CELL","")</f>
        <v/>
      </c>
      <c r="L107" s="227" t="str">
        <f>IF(OR(PartC[[#This Row],[Format (hide)]]="HEAD",PartC[[#This Row],[Format (hide)]]="LIST"),"BLANK CELL","")</f>
        <v/>
      </c>
      <c r="M107" s="124" t="str">
        <f>IF(OR(PartC[[#This Row],[Format (hide)]]="HEAD",PartC[[#This Row],[Format (hide)]]="LIST"),"BLANK CELL","")</f>
        <v/>
      </c>
      <c r="N107" s="124" t="str">
        <f>IF(OR(PartC[[#This Row],[Format (hide)]]="HEAD",PartC[[#This Row],[Format (hide)]]="LIST"),"BLANK CELL","")</f>
        <v/>
      </c>
      <c r="O107" s="124" t="str">
        <f>IF(OR(PartC[[#This Row],[Format (hide)]]="HEAD",PartC[[#This Row],[Format (hide)]]="LIST"),"BLANK CELL","")</f>
        <v/>
      </c>
      <c r="P107" s="124" t="str">
        <f>IF(OR(PartC[[#This Row],[Format (hide)]]="HEAD",PartC[[#This Row],[Format (hide)]]="LIST"),"BLANK CELL","")</f>
        <v/>
      </c>
      <c r="Q107" s="130" t="str">
        <f>IF(OR(PartC[[#This Row],[Format (hide)]]="HEAD",PartC[[#This Row],[Format (hide)]]="LIST"),"BLANK CELL","")</f>
        <v/>
      </c>
      <c r="R107" s="182"/>
    </row>
    <row r="108" spans="1:18" ht="165" x14ac:dyDescent="0.3">
      <c r="A108" s="182">
        <f t="array" aca="1" ref="A108" ca="1">SUM((TRIM(MID(SUBSTITUTE(C108,".",REPT(" ",256)),(ROW(INDIRECT("1:"&amp;LEN(C108)-LEN(SUBSTITUTE(C108,".",""))+1))-1)*256+1,256)))*(10^((10-ROW(INDIRECT("1:"&amp;LEN(C108)-LEN(SUBSTITUTE(C108,".",""))+1)))*2)))</f>
        <v>7.0404E+18</v>
      </c>
      <c r="B108" s="124" t="s">
        <v>3242</v>
      </c>
      <c r="C108" s="124" t="s">
        <v>3079</v>
      </c>
      <c r="E108" s="124" t="s">
        <v>1696</v>
      </c>
      <c r="F108" s="124" t="s">
        <v>1959</v>
      </c>
      <c r="H108" s="124" t="s">
        <v>2508</v>
      </c>
      <c r="I108" s="124" t="str">
        <f t="shared" si="7"/>
        <v/>
      </c>
      <c r="J108" s="227" t="str">
        <f>IF(OR(PartC[[#This Row],[Format (hide)]]="HEAD",PartC[[#This Row],[Format (hide)]]="LIST"),"BLANK CELL","")</f>
        <v/>
      </c>
      <c r="K108" s="227" t="str">
        <f>IF(OR(PartC[[#This Row],[Format (hide)]]="HEAD",PartC[[#This Row],[Format (hide)]]="LIST"),"BLANK CELL","")</f>
        <v/>
      </c>
      <c r="L108" s="227" t="str">
        <f>IF(OR(PartC[[#This Row],[Format (hide)]]="HEAD",PartC[[#This Row],[Format (hide)]]="LIST"),"BLANK CELL","")</f>
        <v/>
      </c>
      <c r="M108" s="124" t="str">
        <f>IF(OR(PartC[[#This Row],[Format (hide)]]="HEAD",PartC[[#This Row],[Format (hide)]]="LIST"),"BLANK CELL","")</f>
        <v/>
      </c>
      <c r="N108" s="124" t="str">
        <f>IF(OR(PartC[[#This Row],[Format (hide)]]="HEAD",PartC[[#This Row],[Format (hide)]]="LIST"),"BLANK CELL","")</f>
        <v/>
      </c>
      <c r="O108" s="124" t="str">
        <f>IF(OR(PartC[[#This Row],[Format (hide)]]="HEAD",PartC[[#This Row],[Format (hide)]]="LIST"),"BLANK CELL","")</f>
        <v/>
      </c>
      <c r="P108" s="124" t="str">
        <f>IF(OR(PartC[[#This Row],[Format (hide)]]="HEAD",PartC[[#This Row],[Format (hide)]]="LIST"),"BLANK CELL","")</f>
        <v/>
      </c>
      <c r="Q108" s="130" t="str">
        <f>IF(OR(PartC[[#This Row],[Format (hide)]]="HEAD",PartC[[#This Row],[Format (hide)]]="LIST"),"BLANK CELL","")</f>
        <v/>
      </c>
      <c r="R108" s="182"/>
    </row>
    <row r="109" spans="1:18" ht="148.5" x14ac:dyDescent="0.3">
      <c r="A109" s="182">
        <f t="array" aca="1" ref="A109" ca="1">SUM((TRIM(MID(SUBSTITUTE(C109,".",REPT(" ",256)),(ROW(INDIRECT("1:"&amp;LEN(C109)-LEN(SUBSTITUTE(C109,".",""))+1))-1)*256+1,256)))*(10^((10-ROW(INDIRECT("1:"&amp;LEN(C109)-LEN(SUBSTITUTE(C109,".",""))+1)))*2)))</f>
        <v>7.0405E+18</v>
      </c>
      <c r="B109" s="124" t="s">
        <v>3242</v>
      </c>
      <c r="C109" s="124" t="s">
        <v>3216</v>
      </c>
      <c r="E109" s="124" t="s">
        <v>1700</v>
      </c>
      <c r="F109" s="124" t="s">
        <v>1701</v>
      </c>
      <c r="H109" s="124" t="s">
        <v>2508</v>
      </c>
      <c r="I109" s="124" t="str">
        <f t="shared" si="7"/>
        <v/>
      </c>
      <c r="J109" s="227" t="str">
        <f>IF(OR(PartC[[#This Row],[Format (hide)]]="HEAD",PartC[[#This Row],[Format (hide)]]="LIST"),"BLANK CELL","")</f>
        <v/>
      </c>
      <c r="K109" s="227" t="str">
        <f>IF(OR(PartC[[#This Row],[Format (hide)]]="HEAD",PartC[[#This Row],[Format (hide)]]="LIST"),"BLANK CELL","")</f>
        <v/>
      </c>
      <c r="L109" s="227" t="str">
        <f>IF(OR(PartC[[#This Row],[Format (hide)]]="HEAD",PartC[[#This Row],[Format (hide)]]="LIST"),"BLANK CELL","")</f>
        <v/>
      </c>
      <c r="M109" s="124" t="str">
        <f>IF(OR(PartC[[#This Row],[Format (hide)]]="HEAD",PartC[[#This Row],[Format (hide)]]="LIST"),"BLANK CELL","")</f>
        <v/>
      </c>
      <c r="N109" s="124" t="str">
        <f>IF(OR(PartC[[#This Row],[Format (hide)]]="HEAD",PartC[[#This Row],[Format (hide)]]="LIST"),"BLANK CELL","")</f>
        <v/>
      </c>
      <c r="O109" s="124" t="str">
        <f>IF(OR(PartC[[#This Row],[Format (hide)]]="HEAD",PartC[[#This Row],[Format (hide)]]="LIST"),"BLANK CELL","")</f>
        <v/>
      </c>
      <c r="P109" s="124" t="str">
        <f>IF(OR(PartC[[#This Row],[Format (hide)]]="HEAD",PartC[[#This Row],[Format (hide)]]="LIST"),"BLANK CELL","")</f>
        <v/>
      </c>
      <c r="Q109" s="130" t="str">
        <f>IF(OR(PartC[[#This Row],[Format (hide)]]="HEAD",PartC[[#This Row],[Format (hide)]]="LIST"),"BLANK CELL","")</f>
        <v/>
      </c>
      <c r="R109" s="182"/>
    </row>
    <row r="110" spans="1:18" ht="198" x14ac:dyDescent="0.3">
      <c r="A110" s="182">
        <f t="array" aca="1" ref="A110" ca="1">SUM((TRIM(MID(SUBSTITUTE(C110,".",REPT(" ",256)),(ROW(INDIRECT("1:"&amp;LEN(C110)-LEN(SUBSTITUTE(C110,".",""))+1))-1)*256+1,256)))*(10^((10-ROW(INDIRECT("1:"&amp;LEN(C110)-LEN(SUBSTITUTE(C110,".",""))+1)))*2)))</f>
        <v>7.0406E+18</v>
      </c>
      <c r="B110" s="124" t="s">
        <v>3242</v>
      </c>
      <c r="C110" s="124" t="s">
        <v>3217</v>
      </c>
      <c r="E110" s="124" t="s">
        <v>1697</v>
      </c>
      <c r="F110" s="124" t="s">
        <v>1698</v>
      </c>
      <c r="H110" s="124" t="s">
        <v>2508</v>
      </c>
      <c r="I110" s="124" t="str">
        <f t="shared" si="7"/>
        <v/>
      </c>
      <c r="J110" s="227" t="str">
        <f>IF(OR(PartC[[#This Row],[Format (hide)]]="HEAD",PartC[[#This Row],[Format (hide)]]="LIST"),"BLANK CELL","")</f>
        <v/>
      </c>
      <c r="K110" s="227" t="str">
        <f>IF(OR(PartC[[#This Row],[Format (hide)]]="HEAD",PartC[[#This Row],[Format (hide)]]="LIST"),"BLANK CELL","")</f>
        <v/>
      </c>
      <c r="L110" s="227" t="str">
        <f>IF(OR(PartC[[#This Row],[Format (hide)]]="HEAD",PartC[[#This Row],[Format (hide)]]="LIST"),"BLANK CELL","")</f>
        <v/>
      </c>
      <c r="M110" s="124" t="str">
        <f>IF(OR(PartC[[#This Row],[Format (hide)]]="HEAD",PartC[[#This Row],[Format (hide)]]="LIST"),"BLANK CELL","")</f>
        <v/>
      </c>
      <c r="N110" s="124" t="str">
        <f>IF(OR(PartC[[#This Row],[Format (hide)]]="HEAD",PartC[[#This Row],[Format (hide)]]="LIST"),"BLANK CELL","")</f>
        <v/>
      </c>
      <c r="O110" s="124" t="str">
        <f>IF(OR(PartC[[#This Row],[Format (hide)]]="HEAD",PartC[[#This Row],[Format (hide)]]="LIST"),"BLANK CELL","")</f>
        <v/>
      </c>
      <c r="P110" s="124" t="str">
        <f>IF(OR(PartC[[#This Row],[Format (hide)]]="HEAD",PartC[[#This Row],[Format (hide)]]="LIST"),"BLANK CELL","")</f>
        <v/>
      </c>
      <c r="Q110" s="130" t="str">
        <f>IF(OR(PartC[[#This Row],[Format (hide)]]="HEAD",PartC[[#This Row],[Format (hide)]]="LIST"),"BLANK CELL","")</f>
        <v/>
      </c>
      <c r="R110" s="182"/>
    </row>
    <row r="111" spans="1:18" ht="132" x14ac:dyDescent="0.3">
      <c r="A111" s="182">
        <f t="array" aca="1" ref="A111" ca="1">SUM((TRIM(MID(SUBSTITUTE(C111,".",REPT(" ",256)),(ROW(INDIRECT("1:"&amp;LEN(C111)-LEN(SUBSTITUTE(C111,".",""))+1))-1)*256+1,256)))*(10^((10-ROW(INDIRECT("1:"&amp;LEN(C111)-LEN(SUBSTITUTE(C111,".",""))+1)))*2)))</f>
        <v>7.0407E+18</v>
      </c>
      <c r="B111" s="124" t="s">
        <v>3242</v>
      </c>
      <c r="C111" s="124" t="s">
        <v>3218</v>
      </c>
      <c r="E111" s="124" t="s">
        <v>1702</v>
      </c>
      <c r="F111" s="124" t="s">
        <v>276</v>
      </c>
      <c r="H111" s="124" t="s">
        <v>2508</v>
      </c>
      <c r="I111" s="124" t="str">
        <f t="shared" si="7"/>
        <v/>
      </c>
      <c r="J111" s="227" t="str">
        <f>IF(OR(PartC[[#This Row],[Format (hide)]]="HEAD",PartC[[#This Row],[Format (hide)]]="LIST"),"BLANK CELL","")</f>
        <v/>
      </c>
      <c r="K111" s="227" t="str">
        <f>IF(OR(PartC[[#This Row],[Format (hide)]]="HEAD",PartC[[#This Row],[Format (hide)]]="LIST"),"BLANK CELL","")</f>
        <v/>
      </c>
      <c r="L111" s="227" t="str">
        <f>IF(OR(PartC[[#This Row],[Format (hide)]]="HEAD",PartC[[#This Row],[Format (hide)]]="LIST"),"BLANK CELL","")</f>
        <v/>
      </c>
      <c r="M111" s="124" t="str">
        <f>IF(OR(PartC[[#This Row],[Format (hide)]]="HEAD",PartC[[#This Row],[Format (hide)]]="LIST"),"BLANK CELL","")</f>
        <v/>
      </c>
      <c r="N111" s="124" t="str">
        <f>IF(OR(PartC[[#This Row],[Format (hide)]]="HEAD",PartC[[#This Row],[Format (hide)]]="LIST"),"BLANK CELL","")</f>
        <v/>
      </c>
      <c r="O111" s="124" t="str">
        <f>IF(OR(PartC[[#This Row],[Format (hide)]]="HEAD",PartC[[#This Row],[Format (hide)]]="LIST"),"BLANK CELL","")</f>
        <v/>
      </c>
      <c r="P111" s="124" t="str">
        <f>IF(OR(PartC[[#This Row],[Format (hide)]]="HEAD",PartC[[#This Row],[Format (hide)]]="LIST"),"BLANK CELL","")</f>
        <v/>
      </c>
      <c r="Q111" s="130" t="str">
        <f>IF(OR(PartC[[#This Row],[Format (hide)]]="HEAD",PartC[[#This Row],[Format (hide)]]="LIST"),"BLANK CELL","")</f>
        <v/>
      </c>
      <c r="R111" s="182"/>
    </row>
    <row r="112" spans="1:18" ht="82.5" x14ac:dyDescent="0.3">
      <c r="A112" s="182">
        <f t="array" aca="1" ref="A112" ca="1">SUM((TRIM(MID(SUBSTITUTE(C112,".",REPT(" ",256)),(ROW(INDIRECT("1:"&amp;LEN(C112)-LEN(SUBSTITUTE(C112,".",""))+1))-1)*256+1,256)))*(10^((10-ROW(INDIRECT("1:"&amp;LEN(C112)-LEN(SUBSTITUTE(C112,".",""))+1)))*2)))</f>
        <v>7.0408E+18</v>
      </c>
      <c r="B112" s="124" t="s">
        <v>3242</v>
      </c>
      <c r="C112" s="124" t="s">
        <v>3219</v>
      </c>
      <c r="E112" s="124" t="s">
        <v>1703</v>
      </c>
      <c r="F112" s="124" t="s">
        <v>277</v>
      </c>
      <c r="H112" s="124" t="s">
        <v>2508</v>
      </c>
      <c r="I112" s="124" t="str">
        <f t="shared" si="7"/>
        <v/>
      </c>
      <c r="J112" s="227" t="str">
        <f>IF(OR(PartC[[#This Row],[Format (hide)]]="HEAD",PartC[[#This Row],[Format (hide)]]="LIST"),"BLANK CELL","")</f>
        <v/>
      </c>
      <c r="K112" s="227" t="str">
        <f>IF(OR(PartC[[#This Row],[Format (hide)]]="HEAD",PartC[[#This Row],[Format (hide)]]="LIST"),"BLANK CELL","")</f>
        <v/>
      </c>
      <c r="L112" s="227" t="str">
        <f>IF(OR(PartC[[#This Row],[Format (hide)]]="HEAD",PartC[[#This Row],[Format (hide)]]="LIST"),"BLANK CELL","")</f>
        <v/>
      </c>
      <c r="M112" s="124" t="str">
        <f>IF(OR(PartC[[#This Row],[Format (hide)]]="HEAD",PartC[[#This Row],[Format (hide)]]="LIST"),"BLANK CELL","")</f>
        <v/>
      </c>
      <c r="N112" s="124" t="str">
        <f>IF(OR(PartC[[#This Row],[Format (hide)]]="HEAD",PartC[[#This Row],[Format (hide)]]="LIST"),"BLANK CELL","")</f>
        <v/>
      </c>
      <c r="O112" s="124" t="str">
        <f>IF(OR(PartC[[#This Row],[Format (hide)]]="HEAD",PartC[[#This Row],[Format (hide)]]="LIST"),"BLANK CELL","")</f>
        <v/>
      </c>
      <c r="P112" s="124" t="str">
        <f>IF(OR(PartC[[#This Row],[Format (hide)]]="HEAD",PartC[[#This Row],[Format (hide)]]="LIST"),"BLANK CELL","")</f>
        <v/>
      </c>
      <c r="Q112" s="130" t="str">
        <f>IF(OR(PartC[[#This Row],[Format (hide)]]="HEAD",PartC[[#This Row],[Format (hide)]]="LIST"),"BLANK CELL","")</f>
        <v/>
      </c>
      <c r="R112" s="182"/>
    </row>
    <row r="113" spans="1:18" x14ac:dyDescent="0.3">
      <c r="A113" s="182">
        <f t="array" aca="1" ref="A113" ca="1">SUM((TRIM(MID(SUBSTITUTE(C113,".",REPT(" ",256)),(ROW(INDIRECT("1:"&amp;LEN(C113)-LEN(SUBSTITUTE(C113,".",""))+1))-1)*256+1,256)))*(10^((10-ROW(INDIRECT("1:"&amp;LEN(C113)-LEN(SUBSTITUTE(C113,".",""))+1)))*2)))</f>
        <v>8E+18</v>
      </c>
      <c r="B113" s="124" t="s">
        <v>3242</v>
      </c>
      <c r="C113" s="124">
        <v>8</v>
      </c>
      <c r="D113" s="124" t="s">
        <v>1406</v>
      </c>
      <c r="E113" s="129" t="s">
        <v>1704</v>
      </c>
      <c r="F113" s="129" t="s">
        <v>278</v>
      </c>
      <c r="G113" s="124" t="str">
        <f>IF(OR(PartC[[#This Row],[Format (hide)]]="HEAD",PartC[[#This Row],[Format (hide)]]="LIST"),"BLANK CELL","")</f>
        <v>BLANK CELL</v>
      </c>
      <c r="H113" s="124" t="str">
        <f>IF(OR(PartC[[#This Row],[Format (hide)]]="HEAD",PartC[[#This Row],[Format (hide)]]="LIST"),"BLANK CELL","")</f>
        <v>BLANK CELL</v>
      </c>
      <c r="I113" s="124" t="str">
        <f>IF(OR(PartC[[#This Row],[Format (hide)]]="HEAD",PartC[[#This Row],[Format (hide)]]="LIST"),"BLANK CELL","")</f>
        <v>BLANK CELL</v>
      </c>
      <c r="J113" s="227" t="str">
        <f>IF(OR(PartC[[#This Row],[Format (hide)]]="HEAD",PartC[[#This Row],[Format (hide)]]="LIST"),"BLANK CELL","")</f>
        <v>BLANK CELL</v>
      </c>
      <c r="K113" s="227" t="str">
        <f>IF(OR(PartC[[#This Row],[Format (hide)]]="HEAD",PartC[[#This Row],[Format (hide)]]="LIST"),"BLANK CELL","")</f>
        <v>BLANK CELL</v>
      </c>
      <c r="L113" s="227" t="str">
        <f>IF(OR(PartC[[#This Row],[Format (hide)]]="HEAD",PartC[[#This Row],[Format (hide)]]="LIST"),"BLANK CELL","")</f>
        <v>BLANK CELL</v>
      </c>
      <c r="M113" s="124" t="str">
        <f>IF(OR(PartC[[#This Row],[Format (hide)]]="HEAD",PartC[[#This Row],[Format (hide)]]="LIST"),"BLANK CELL","")</f>
        <v>BLANK CELL</v>
      </c>
      <c r="N113" s="124" t="str">
        <f>IF(OR(PartC[[#This Row],[Format (hide)]]="HEAD",PartC[[#This Row],[Format (hide)]]="LIST"),"BLANK CELL","")</f>
        <v>BLANK CELL</v>
      </c>
      <c r="O113" s="124" t="str">
        <f>IF(OR(PartC[[#This Row],[Format (hide)]]="HEAD",PartC[[#This Row],[Format (hide)]]="LIST"),"BLANK CELL","")</f>
        <v>BLANK CELL</v>
      </c>
      <c r="P113" s="124" t="str">
        <f>IF(OR(PartC[[#This Row],[Format (hide)]]="HEAD",PartC[[#This Row],[Format (hide)]]="LIST"),"BLANK CELL","")</f>
        <v>BLANK CELL</v>
      </c>
      <c r="Q113" s="130" t="str">
        <f>IF(OR(PartC[[#This Row],[Format (hide)]]="HEAD",PartC[[#This Row],[Format (hide)]]="LIST"),"BLANK CELL","")</f>
        <v>BLANK CELL</v>
      </c>
      <c r="R113" s="182"/>
    </row>
    <row r="114" spans="1:18" ht="66" x14ac:dyDescent="0.3">
      <c r="A114" s="182">
        <f t="array" aca="1" ref="A114" ca="1">SUM((TRIM(MID(SUBSTITUTE(C114,".",REPT(" ",256)),(ROW(INDIRECT("1:"&amp;LEN(C114)-LEN(SUBSTITUTE(C114,".",""))+1))-1)*256+1,256)))*(10^((10-ROW(INDIRECT("1:"&amp;LEN(C114)-LEN(SUBSTITUTE(C114,".",""))+1)))*2)))</f>
        <v>8.01E+18</v>
      </c>
      <c r="B114" s="124" t="s">
        <v>3242</v>
      </c>
      <c r="C114" s="124" t="s">
        <v>3135</v>
      </c>
      <c r="E114" s="124" t="s">
        <v>1705</v>
      </c>
      <c r="F114" s="124" t="s">
        <v>1706</v>
      </c>
      <c r="H114" s="124" t="s">
        <v>2508</v>
      </c>
      <c r="I114" s="124" t="str">
        <f t="shared" ref="I114:I143" si="8">IF($I$1="Yes","Compliant","")</f>
        <v/>
      </c>
      <c r="J114" s="227" t="str">
        <f>IF(OR(PartC[[#This Row],[Format (hide)]]="HEAD",PartC[[#This Row],[Format (hide)]]="LIST"),"BLANK CELL","")</f>
        <v/>
      </c>
      <c r="K114" s="227" t="str">
        <f>IF(OR(PartC[[#This Row],[Format (hide)]]="HEAD",PartC[[#This Row],[Format (hide)]]="LIST"),"BLANK CELL","")</f>
        <v/>
      </c>
      <c r="L114" s="227" t="str">
        <f>IF(OR(PartC[[#This Row],[Format (hide)]]="HEAD",PartC[[#This Row],[Format (hide)]]="LIST"),"BLANK CELL","")</f>
        <v/>
      </c>
      <c r="M114" s="124" t="str">
        <f>IF(OR(PartC[[#This Row],[Format (hide)]]="HEAD",PartC[[#This Row],[Format (hide)]]="LIST"),"BLANK CELL","")</f>
        <v/>
      </c>
      <c r="N114" s="124" t="str">
        <f>IF(OR(PartC[[#This Row],[Format (hide)]]="HEAD",PartC[[#This Row],[Format (hide)]]="LIST"),"BLANK CELL","")</f>
        <v/>
      </c>
      <c r="O114" s="124" t="str">
        <f>IF(OR(PartC[[#This Row],[Format (hide)]]="HEAD",PartC[[#This Row],[Format (hide)]]="LIST"),"BLANK CELL","")</f>
        <v/>
      </c>
      <c r="P114" s="124" t="str">
        <f>IF(OR(PartC[[#This Row],[Format (hide)]]="HEAD",PartC[[#This Row],[Format (hide)]]="LIST"),"BLANK CELL","")</f>
        <v/>
      </c>
      <c r="Q114" s="130" t="str">
        <f>IF(OR(PartC[[#This Row],[Format (hide)]]="HEAD",PartC[[#This Row],[Format (hide)]]="LIST"),"BLANK CELL","")</f>
        <v/>
      </c>
      <c r="R114" s="182"/>
    </row>
    <row r="115" spans="1:18" ht="66" x14ac:dyDescent="0.3">
      <c r="A115" s="182">
        <f t="array" aca="1" ref="A115" ca="1">SUM((TRIM(MID(SUBSTITUTE(C115,".",REPT(" ",256)),(ROW(INDIRECT("1:"&amp;LEN(C115)-LEN(SUBSTITUTE(C115,".",""))+1))-1)*256+1,256)))*(10^((10-ROW(INDIRECT("1:"&amp;LEN(C115)-LEN(SUBSTITUTE(C115,".",""))+1)))*2)))</f>
        <v>8.02E+18</v>
      </c>
      <c r="B115" s="124" t="s">
        <v>3242</v>
      </c>
      <c r="C115" s="124" t="s">
        <v>3138</v>
      </c>
      <c r="E115" s="124" t="s">
        <v>1707</v>
      </c>
      <c r="F115" s="124" t="s">
        <v>1708</v>
      </c>
      <c r="H115" s="124" t="s">
        <v>2508</v>
      </c>
      <c r="I115" s="124" t="str">
        <f t="shared" si="8"/>
        <v/>
      </c>
      <c r="J115" s="227" t="str">
        <f>IF(OR(PartC[[#This Row],[Format (hide)]]="HEAD",PartC[[#This Row],[Format (hide)]]="LIST"),"BLANK CELL","")</f>
        <v/>
      </c>
      <c r="K115" s="227" t="str">
        <f>IF(OR(PartC[[#This Row],[Format (hide)]]="HEAD",PartC[[#This Row],[Format (hide)]]="LIST"),"BLANK CELL","")</f>
        <v/>
      </c>
      <c r="L115" s="227" t="str">
        <f>IF(OR(PartC[[#This Row],[Format (hide)]]="HEAD",PartC[[#This Row],[Format (hide)]]="LIST"),"BLANK CELL","")</f>
        <v/>
      </c>
      <c r="M115" s="124" t="str">
        <f>IF(OR(PartC[[#This Row],[Format (hide)]]="HEAD",PartC[[#This Row],[Format (hide)]]="LIST"),"BLANK CELL","")</f>
        <v/>
      </c>
      <c r="N115" s="124" t="str">
        <f>IF(OR(PartC[[#This Row],[Format (hide)]]="HEAD",PartC[[#This Row],[Format (hide)]]="LIST"),"BLANK CELL","")</f>
        <v/>
      </c>
      <c r="O115" s="124" t="str">
        <f>IF(OR(PartC[[#This Row],[Format (hide)]]="HEAD",PartC[[#This Row],[Format (hide)]]="LIST"),"BLANK CELL","")</f>
        <v/>
      </c>
      <c r="P115" s="124" t="str">
        <f>IF(OR(PartC[[#This Row],[Format (hide)]]="HEAD",PartC[[#This Row],[Format (hide)]]="LIST"),"BLANK CELL","")</f>
        <v/>
      </c>
      <c r="Q115" s="130" t="str">
        <f>IF(OR(PartC[[#This Row],[Format (hide)]]="HEAD",PartC[[#This Row],[Format (hide)]]="LIST"),"BLANK CELL","")</f>
        <v/>
      </c>
      <c r="R115" s="182"/>
    </row>
    <row r="116" spans="1:18" ht="99" x14ac:dyDescent="0.3">
      <c r="A116" s="182">
        <f t="array" aca="1" ref="A116" ca="1">SUM((TRIM(MID(SUBSTITUTE(C116,".",REPT(" ",256)),(ROW(INDIRECT("1:"&amp;LEN(C116)-LEN(SUBSTITUTE(C116,".",""))+1))-1)*256+1,256)))*(10^((10-ROW(INDIRECT("1:"&amp;LEN(C116)-LEN(SUBSTITUTE(C116,".",""))+1)))*2)))</f>
        <v>8.0201E+18</v>
      </c>
      <c r="B116" s="124" t="s">
        <v>3242</v>
      </c>
      <c r="C116" s="124" t="s">
        <v>3220</v>
      </c>
      <c r="E116" s="124" t="s">
        <v>1709</v>
      </c>
      <c r="F116" s="124" t="s">
        <v>1710</v>
      </c>
      <c r="H116" s="124" t="s">
        <v>2508</v>
      </c>
      <c r="I116" s="124" t="str">
        <f t="shared" si="8"/>
        <v/>
      </c>
      <c r="J116" s="227" t="str">
        <f>IF(OR(PartC[[#This Row],[Format (hide)]]="HEAD",PartC[[#This Row],[Format (hide)]]="LIST"),"BLANK CELL","")</f>
        <v/>
      </c>
      <c r="K116" s="227" t="str">
        <f>IF(OR(PartC[[#This Row],[Format (hide)]]="HEAD",PartC[[#This Row],[Format (hide)]]="LIST"),"BLANK CELL","")</f>
        <v/>
      </c>
      <c r="L116" s="227" t="str">
        <f>IF(OR(PartC[[#This Row],[Format (hide)]]="HEAD",PartC[[#This Row],[Format (hide)]]="LIST"),"BLANK CELL","")</f>
        <v/>
      </c>
      <c r="M116" s="124" t="str">
        <f>IF(OR(PartC[[#This Row],[Format (hide)]]="HEAD",PartC[[#This Row],[Format (hide)]]="LIST"),"BLANK CELL","")</f>
        <v/>
      </c>
      <c r="N116" s="124" t="str">
        <f>IF(OR(PartC[[#This Row],[Format (hide)]]="HEAD",PartC[[#This Row],[Format (hide)]]="LIST"),"BLANK CELL","")</f>
        <v/>
      </c>
      <c r="O116" s="124" t="str">
        <f>IF(OR(PartC[[#This Row],[Format (hide)]]="HEAD",PartC[[#This Row],[Format (hide)]]="LIST"),"BLANK CELL","")</f>
        <v/>
      </c>
      <c r="P116" s="124" t="str">
        <f>IF(OR(PartC[[#This Row],[Format (hide)]]="HEAD",PartC[[#This Row],[Format (hide)]]="LIST"),"BLANK CELL","")</f>
        <v/>
      </c>
      <c r="Q116" s="130" t="str">
        <f>IF(OR(PartC[[#This Row],[Format (hide)]]="HEAD",PartC[[#This Row],[Format (hide)]]="LIST"),"BLANK CELL","")</f>
        <v/>
      </c>
      <c r="R116" s="182"/>
    </row>
    <row r="117" spans="1:18" ht="99" x14ac:dyDescent="0.3">
      <c r="A117" s="182">
        <f t="array" aca="1" ref="A117" ca="1">SUM((TRIM(MID(SUBSTITUTE(C117,".",REPT(" ",256)),(ROW(INDIRECT("1:"&amp;LEN(C117)-LEN(SUBSTITUTE(C117,".",""))+1))-1)*256+1,256)))*(10^((10-ROW(INDIRECT("1:"&amp;LEN(C117)-LEN(SUBSTITUTE(C117,".",""))+1)))*2)))</f>
        <v>8.0202E+18</v>
      </c>
      <c r="B117" s="124" t="s">
        <v>3242</v>
      </c>
      <c r="C117" s="124" t="s">
        <v>3221</v>
      </c>
      <c r="E117" s="124" t="s">
        <v>1711</v>
      </c>
      <c r="F117" s="124" t="s">
        <v>279</v>
      </c>
      <c r="H117" s="124" t="s">
        <v>2508</v>
      </c>
      <c r="I117" s="124" t="str">
        <f t="shared" si="8"/>
        <v/>
      </c>
      <c r="J117" s="227" t="str">
        <f>IF(OR(PartC[[#This Row],[Format (hide)]]="HEAD",PartC[[#This Row],[Format (hide)]]="LIST"),"BLANK CELL","")</f>
        <v/>
      </c>
      <c r="K117" s="227" t="str">
        <f>IF(OR(PartC[[#This Row],[Format (hide)]]="HEAD",PartC[[#This Row],[Format (hide)]]="LIST"),"BLANK CELL","")</f>
        <v/>
      </c>
      <c r="L117" s="227" t="str">
        <f>IF(OR(PartC[[#This Row],[Format (hide)]]="HEAD",PartC[[#This Row],[Format (hide)]]="LIST"),"BLANK CELL","")</f>
        <v/>
      </c>
      <c r="M117" s="124" t="str">
        <f>IF(OR(PartC[[#This Row],[Format (hide)]]="HEAD",PartC[[#This Row],[Format (hide)]]="LIST"),"BLANK CELL","")</f>
        <v/>
      </c>
      <c r="N117" s="124" t="str">
        <f>IF(OR(PartC[[#This Row],[Format (hide)]]="HEAD",PartC[[#This Row],[Format (hide)]]="LIST"),"BLANK CELL","")</f>
        <v/>
      </c>
      <c r="O117" s="124" t="str">
        <f>IF(OR(PartC[[#This Row],[Format (hide)]]="HEAD",PartC[[#This Row],[Format (hide)]]="LIST"),"BLANK CELL","")</f>
        <v/>
      </c>
      <c r="P117" s="124" t="str">
        <f>IF(OR(PartC[[#This Row],[Format (hide)]]="HEAD",PartC[[#This Row],[Format (hide)]]="LIST"),"BLANK CELL","")</f>
        <v/>
      </c>
      <c r="Q117" s="130" t="str">
        <f>IF(OR(PartC[[#This Row],[Format (hide)]]="HEAD",PartC[[#This Row],[Format (hide)]]="LIST"),"BLANK CELL","")</f>
        <v/>
      </c>
      <c r="R117" s="182"/>
    </row>
    <row r="118" spans="1:18" ht="99" x14ac:dyDescent="0.3">
      <c r="A118" s="182">
        <f t="array" aca="1" ref="A118" ca="1">SUM((TRIM(MID(SUBSTITUTE(C118,".",REPT(" ",256)),(ROW(INDIRECT("1:"&amp;LEN(C118)-LEN(SUBSTITUTE(C118,".",""))+1))-1)*256+1,256)))*(10^((10-ROW(INDIRECT("1:"&amp;LEN(C118)-LEN(SUBSTITUTE(C118,".",""))+1)))*2)))</f>
        <v>8.0203E+18</v>
      </c>
      <c r="B118" s="124" t="s">
        <v>3242</v>
      </c>
      <c r="C118" s="124" t="s">
        <v>3222</v>
      </c>
      <c r="E118" s="124" t="s">
        <v>1712</v>
      </c>
      <c r="F118" s="124" t="s">
        <v>280</v>
      </c>
      <c r="H118" s="124" t="s">
        <v>2508</v>
      </c>
      <c r="I118" s="124" t="str">
        <f t="shared" si="8"/>
        <v/>
      </c>
      <c r="J118" s="227" t="str">
        <f>IF(OR(PartC[[#This Row],[Format (hide)]]="HEAD",PartC[[#This Row],[Format (hide)]]="LIST"),"BLANK CELL","")</f>
        <v/>
      </c>
      <c r="K118" s="227" t="str">
        <f>IF(OR(PartC[[#This Row],[Format (hide)]]="HEAD",PartC[[#This Row],[Format (hide)]]="LIST"),"BLANK CELL","")</f>
        <v/>
      </c>
      <c r="L118" s="227" t="str">
        <f>IF(OR(PartC[[#This Row],[Format (hide)]]="HEAD",PartC[[#This Row],[Format (hide)]]="LIST"),"BLANK CELL","")</f>
        <v/>
      </c>
      <c r="M118" s="124" t="str">
        <f>IF(OR(PartC[[#This Row],[Format (hide)]]="HEAD",PartC[[#This Row],[Format (hide)]]="LIST"),"BLANK CELL","")</f>
        <v/>
      </c>
      <c r="N118" s="124" t="str">
        <f>IF(OR(PartC[[#This Row],[Format (hide)]]="HEAD",PartC[[#This Row],[Format (hide)]]="LIST"),"BLANK CELL","")</f>
        <v/>
      </c>
      <c r="O118" s="124" t="str">
        <f>IF(OR(PartC[[#This Row],[Format (hide)]]="HEAD",PartC[[#This Row],[Format (hide)]]="LIST"),"BLANK CELL","")</f>
        <v/>
      </c>
      <c r="P118" s="124" t="str">
        <f>IF(OR(PartC[[#This Row],[Format (hide)]]="HEAD",PartC[[#This Row],[Format (hide)]]="LIST"),"BLANK CELL","")</f>
        <v/>
      </c>
      <c r="Q118" s="130" t="str">
        <f>IF(OR(PartC[[#This Row],[Format (hide)]]="HEAD",PartC[[#This Row],[Format (hide)]]="LIST"),"BLANK CELL","")</f>
        <v/>
      </c>
      <c r="R118" s="182"/>
    </row>
    <row r="119" spans="1:18" ht="214.5" x14ac:dyDescent="0.3">
      <c r="A119" s="182">
        <f t="array" aca="1" ref="A119" ca="1">SUM((TRIM(MID(SUBSTITUTE(C119,".",REPT(" ",256)),(ROW(INDIRECT("1:"&amp;LEN(C119)-LEN(SUBSTITUTE(C119,".",""))+1))-1)*256+1,256)))*(10^((10-ROW(INDIRECT("1:"&amp;LEN(C119)-LEN(SUBSTITUTE(C119,".",""))+1)))*2)))</f>
        <v>8.03E+18</v>
      </c>
      <c r="B119" s="124" t="s">
        <v>3242</v>
      </c>
      <c r="C119" s="124" t="s">
        <v>3139</v>
      </c>
      <c r="E119" s="124" t="s">
        <v>1713</v>
      </c>
      <c r="F119" s="124" t="s">
        <v>1714</v>
      </c>
      <c r="H119" s="124" t="s">
        <v>2508</v>
      </c>
      <c r="I119" s="124" t="str">
        <f t="shared" si="8"/>
        <v/>
      </c>
      <c r="J119" s="227" t="str">
        <f>IF(OR(PartC[[#This Row],[Format (hide)]]="HEAD",PartC[[#This Row],[Format (hide)]]="LIST"),"BLANK CELL","")</f>
        <v/>
      </c>
      <c r="K119" s="227" t="str">
        <f>IF(OR(PartC[[#This Row],[Format (hide)]]="HEAD",PartC[[#This Row],[Format (hide)]]="LIST"),"BLANK CELL","")</f>
        <v/>
      </c>
      <c r="L119" s="227" t="str">
        <f>IF(OR(PartC[[#This Row],[Format (hide)]]="HEAD",PartC[[#This Row],[Format (hide)]]="LIST"),"BLANK CELL","")</f>
        <v/>
      </c>
      <c r="M119" s="124" t="str">
        <f>IF(OR(PartC[[#This Row],[Format (hide)]]="HEAD",PartC[[#This Row],[Format (hide)]]="LIST"),"BLANK CELL","")</f>
        <v/>
      </c>
      <c r="N119" s="124" t="str">
        <f>IF(OR(PartC[[#This Row],[Format (hide)]]="HEAD",PartC[[#This Row],[Format (hide)]]="LIST"),"BLANK CELL","")</f>
        <v/>
      </c>
      <c r="O119" s="124" t="str">
        <f>IF(OR(PartC[[#This Row],[Format (hide)]]="HEAD",PartC[[#This Row],[Format (hide)]]="LIST"),"BLANK CELL","")</f>
        <v/>
      </c>
      <c r="P119" s="124" t="str">
        <f>IF(OR(PartC[[#This Row],[Format (hide)]]="HEAD",PartC[[#This Row],[Format (hide)]]="LIST"),"BLANK CELL","")</f>
        <v/>
      </c>
      <c r="Q119" s="130" t="str">
        <f>IF(OR(PartC[[#This Row],[Format (hide)]]="HEAD",PartC[[#This Row],[Format (hide)]]="LIST"),"BLANK CELL","")</f>
        <v/>
      </c>
      <c r="R119" s="182"/>
    </row>
    <row r="120" spans="1:18" ht="115.5" x14ac:dyDescent="0.3">
      <c r="A120" s="182">
        <f t="array" aca="1" ref="A120" ca="1">SUM((TRIM(MID(SUBSTITUTE(C120,".",REPT(" ",256)),(ROW(INDIRECT("1:"&amp;LEN(C120)-LEN(SUBSTITUTE(C120,".",""))+1))-1)*256+1,256)))*(10^((10-ROW(INDIRECT("1:"&amp;LEN(C120)-LEN(SUBSTITUTE(C120,".",""))+1)))*2)))</f>
        <v>8.0301E+18</v>
      </c>
      <c r="B120" s="124" t="s">
        <v>3242</v>
      </c>
      <c r="C120" s="124" t="s">
        <v>3140</v>
      </c>
      <c r="E120" s="124" t="s">
        <v>1715</v>
      </c>
      <c r="F120" s="124" t="s">
        <v>341</v>
      </c>
      <c r="H120" s="124" t="s">
        <v>2508</v>
      </c>
      <c r="I120" s="124" t="str">
        <f t="shared" si="8"/>
        <v/>
      </c>
      <c r="J120" s="227" t="str">
        <f>IF(OR(PartC[[#This Row],[Format (hide)]]="HEAD",PartC[[#This Row],[Format (hide)]]="LIST"),"BLANK CELL","")</f>
        <v/>
      </c>
      <c r="K120" s="227" t="str">
        <f>IF(OR(PartC[[#This Row],[Format (hide)]]="HEAD",PartC[[#This Row],[Format (hide)]]="LIST"),"BLANK CELL","")</f>
        <v/>
      </c>
      <c r="L120" s="227" t="str">
        <f>IF(OR(PartC[[#This Row],[Format (hide)]]="HEAD",PartC[[#This Row],[Format (hide)]]="LIST"),"BLANK CELL","")</f>
        <v/>
      </c>
      <c r="M120" s="124" t="str">
        <f>IF(OR(PartC[[#This Row],[Format (hide)]]="HEAD",PartC[[#This Row],[Format (hide)]]="LIST"),"BLANK CELL","")</f>
        <v/>
      </c>
      <c r="N120" s="124" t="str">
        <f>IF(OR(PartC[[#This Row],[Format (hide)]]="HEAD",PartC[[#This Row],[Format (hide)]]="LIST"),"BLANK CELL","")</f>
        <v/>
      </c>
      <c r="O120" s="124" t="str">
        <f>IF(OR(PartC[[#This Row],[Format (hide)]]="HEAD",PartC[[#This Row],[Format (hide)]]="LIST"),"BLANK CELL","")</f>
        <v/>
      </c>
      <c r="P120" s="124" t="str">
        <f>IF(OR(PartC[[#This Row],[Format (hide)]]="HEAD",PartC[[#This Row],[Format (hide)]]="LIST"),"BLANK CELL","")</f>
        <v/>
      </c>
      <c r="Q120" s="130" t="str">
        <f>IF(OR(PartC[[#This Row],[Format (hide)]]="HEAD",PartC[[#This Row],[Format (hide)]]="LIST"),"BLANK CELL","")</f>
        <v/>
      </c>
      <c r="R120" s="182"/>
    </row>
    <row r="121" spans="1:18" ht="115.5" x14ac:dyDescent="0.3">
      <c r="A121" s="182">
        <f t="array" aca="1" ref="A121" ca="1">SUM((TRIM(MID(SUBSTITUTE(C121,".",REPT(" ",256)),(ROW(INDIRECT("1:"&amp;LEN(C121)-LEN(SUBSTITUTE(C121,".",""))+1))-1)*256+1,256)))*(10^((10-ROW(INDIRECT("1:"&amp;LEN(C121)-LEN(SUBSTITUTE(C121,".",""))+1)))*2)))</f>
        <v>8.0302E+18</v>
      </c>
      <c r="B121" s="124" t="s">
        <v>3242</v>
      </c>
      <c r="C121" s="124" t="s">
        <v>3141</v>
      </c>
      <c r="E121" s="124" t="s">
        <v>1716</v>
      </c>
      <c r="F121" s="124" t="s">
        <v>1717</v>
      </c>
      <c r="H121" s="124" t="s">
        <v>2508</v>
      </c>
      <c r="I121" s="124" t="str">
        <f t="shared" si="8"/>
        <v/>
      </c>
      <c r="J121" s="227" t="str">
        <f>IF(OR(PartC[[#This Row],[Format (hide)]]="HEAD",PartC[[#This Row],[Format (hide)]]="LIST"),"BLANK CELL","")</f>
        <v/>
      </c>
      <c r="K121" s="227" t="str">
        <f>IF(OR(PartC[[#This Row],[Format (hide)]]="HEAD",PartC[[#This Row],[Format (hide)]]="LIST"),"BLANK CELL","")</f>
        <v/>
      </c>
      <c r="L121" s="227" t="str">
        <f>IF(OR(PartC[[#This Row],[Format (hide)]]="HEAD",PartC[[#This Row],[Format (hide)]]="LIST"),"BLANK CELL","")</f>
        <v/>
      </c>
      <c r="M121" s="124" t="str">
        <f>IF(OR(PartC[[#This Row],[Format (hide)]]="HEAD",PartC[[#This Row],[Format (hide)]]="LIST"),"BLANK CELL","")</f>
        <v/>
      </c>
      <c r="N121" s="124" t="str">
        <f>IF(OR(PartC[[#This Row],[Format (hide)]]="HEAD",PartC[[#This Row],[Format (hide)]]="LIST"),"BLANK CELL","")</f>
        <v/>
      </c>
      <c r="O121" s="124" t="str">
        <f>IF(OR(PartC[[#This Row],[Format (hide)]]="HEAD",PartC[[#This Row],[Format (hide)]]="LIST"),"BLANK CELL","")</f>
        <v/>
      </c>
      <c r="P121" s="124" t="str">
        <f>IF(OR(PartC[[#This Row],[Format (hide)]]="HEAD",PartC[[#This Row],[Format (hide)]]="LIST"),"BLANK CELL","")</f>
        <v/>
      </c>
      <c r="Q121" s="130" t="str">
        <f>IF(OR(PartC[[#This Row],[Format (hide)]]="HEAD",PartC[[#This Row],[Format (hide)]]="LIST"),"BLANK CELL","")</f>
        <v/>
      </c>
      <c r="R121" s="182"/>
    </row>
    <row r="122" spans="1:18" ht="66" x14ac:dyDescent="0.3">
      <c r="A122" s="182">
        <f t="array" aca="1" ref="A122" ca="1">SUM((TRIM(MID(SUBSTITUTE(C122,".",REPT(" ",256)),(ROW(INDIRECT("1:"&amp;LEN(C122)-LEN(SUBSTITUTE(C122,".",""))+1))-1)*256+1,256)))*(10^((10-ROW(INDIRECT("1:"&amp;LEN(C122)-LEN(SUBSTITUTE(C122,".",""))+1)))*2)))</f>
        <v>8.04E+18</v>
      </c>
      <c r="B122" s="124" t="s">
        <v>3242</v>
      </c>
      <c r="C122" s="124" t="s">
        <v>3147</v>
      </c>
      <c r="E122" s="124" t="s">
        <v>1718</v>
      </c>
      <c r="F122" s="124" t="s">
        <v>342</v>
      </c>
      <c r="H122" s="124" t="s">
        <v>2508</v>
      </c>
      <c r="I122" s="124" t="str">
        <f t="shared" si="8"/>
        <v/>
      </c>
      <c r="J122" s="227" t="str">
        <f>IF(OR(PartC[[#This Row],[Format (hide)]]="HEAD",PartC[[#This Row],[Format (hide)]]="LIST"),"BLANK CELL","")</f>
        <v/>
      </c>
      <c r="K122" s="227" t="str">
        <f>IF(OR(PartC[[#This Row],[Format (hide)]]="HEAD",PartC[[#This Row],[Format (hide)]]="LIST"),"BLANK CELL","")</f>
        <v/>
      </c>
      <c r="L122" s="227" t="str">
        <f>IF(OR(PartC[[#This Row],[Format (hide)]]="HEAD",PartC[[#This Row],[Format (hide)]]="LIST"),"BLANK CELL","")</f>
        <v/>
      </c>
      <c r="M122" s="124" t="str">
        <f>IF(OR(PartC[[#This Row],[Format (hide)]]="HEAD",PartC[[#This Row],[Format (hide)]]="LIST"),"BLANK CELL","")</f>
        <v/>
      </c>
      <c r="N122" s="124" t="str">
        <f>IF(OR(PartC[[#This Row],[Format (hide)]]="HEAD",PartC[[#This Row],[Format (hide)]]="LIST"),"BLANK CELL","")</f>
        <v/>
      </c>
      <c r="O122" s="124" t="str">
        <f>IF(OR(PartC[[#This Row],[Format (hide)]]="HEAD",PartC[[#This Row],[Format (hide)]]="LIST"),"BLANK CELL","")</f>
        <v/>
      </c>
      <c r="P122" s="124" t="str">
        <f>IF(OR(PartC[[#This Row],[Format (hide)]]="HEAD",PartC[[#This Row],[Format (hide)]]="LIST"),"BLANK CELL","")</f>
        <v/>
      </c>
      <c r="Q122" s="130" t="str">
        <f>IF(OR(PartC[[#This Row],[Format (hide)]]="HEAD",PartC[[#This Row],[Format (hide)]]="LIST"),"BLANK CELL","")</f>
        <v/>
      </c>
      <c r="R122" s="182"/>
    </row>
    <row r="123" spans="1:18" ht="99" x14ac:dyDescent="0.3">
      <c r="A123" s="182">
        <f t="array" aca="1" ref="A123" ca="1">SUM((TRIM(MID(SUBSTITUTE(C123,".",REPT(" ",256)),(ROW(INDIRECT("1:"&amp;LEN(C123)-LEN(SUBSTITUTE(C123,".",""))+1))-1)*256+1,256)))*(10^((10-ROW(INDIRECT("1:"&amp;LEN(C123)-LEN(SUBSTITUTE(C123,".",""))+1)))*2)))</f>
        <v>8.05E+18</v>
      </c>
      <c r="B123" s="124" t="s">
        <v>3242</v>
      </c>
      <c r="C123" s="124" t="s">
        <v>3224</v>
      </c>
      <c r="E123" s="124" t="s">
        <v>1719</v>
      </c>
      <c r="F123" s="124" t="s">
        <v>1720</v>
      </c>
      <c r="H123" s="124" t="s">
        <v>2508</v>
      </c>
      <c r="I123" s="124" t="str">
        <f t="shared" si="8"/>
        <v/>
      </c>
      <c r="J123" s="227" t="str">
        <f>IF(OR(PartC[[#This Row],[Format (hide)]]="HEAD",PartC[[#This Row],[Format (hide)]]="LIST"),"BLANK CELL","")</f>
        <v/>
      </c>
      <c r="K123" s="227" t="str">
        <f>IF(OR(PartC[[#This Row],[Format (hide)]]="HEAD",PartC[[#This Row],[Format (hide)]]="LIST"),"BLANK CELL","")</f>
        <v/>
      </c>
      <c r="L123" s="227" t="str">
        <f>IF(OR(PartC[[#This Row],[Format (hide)]]="HEAD",PartC[[#This Row],[Format (hide)]]="LIST"),"BLANK CELL","")</f>
        <v/>
      </c>
      <c r="M123" s="124" t="str">
        <f>IF(OR(PartC[[#This Row],[Format (hide)]]="HEAD",PartC[[#This Row],[Format (hide)]]="LIST"),"BLANK CELL","")</f>
        <v/>
      </c>
      <c r="N123" s="124" t="str">
        <f>IF(OR(PartC[[#This Row],[Format (hide)]]="HEAD",PartC[[#This Row],[Format (hide)]]="LIST"),"BLANK CELL","")</f>
        <v/>
      </c>
      <c r="O123" s="124" t="str">
        <f>IF(OR(PartC[[#This Row],[Format (hide)]]="HEAD",PartC[[#This Row],[Format (hide)]]="LIST"),"BLANK CELL","")</f>
        <v/>
      </c>
      <c r="P123" s="124" t="str">
        <f>IF(OR(PartC[[#This Row],[Format (hide)]]="HEAD",PartC[[#This Row],[Format (hide)]]="LIST"),"BLANK CELL","")</f>
        <v/>
      </c>
      <c r="Q123" s="130" t="str">
        <f>IF(OR(PartC[[#This Row],[Format (hide)]]="HEAD",PartC[[#This Row],[Format (hide)]]="LIST"),"BLANK CELL","")</f>
        <v/>
      </c>
      <c r="R123" s="182"/>
    </row>
    <row r="124" spans="1:18" ht="82.5" x14ac:dyDescent="0.3">
      <c r="A124" s="182">
        <f t="array" aca="1" ref="A124" ca="1">SUM((TRIM(MID(SUBSTITUTE(C124,".",REPT(" ",256)),(ROW(INDIRECT("1:"&amp;LEN(C124)-LEN(SUBSTITUTE(C124,".",""))+1))-1)*256+1,256)))*(10^((10-ROW(INDIRECT("1:"&amp;LEN(C124)-LEN(SUBSTITUTE(C124,".",""))+1)))*2)))</f>
        <v>8.0501E+18</v>
      </c>
      <c r="B124" s="124" t="s">
        <v>3242</v>
      </c>
      <c r="C124" s="124" t="s">
        <v>3250</v>
      </c>
      <c r="E124" s="124" t="s">
        <v>1721</v>
      </c>
      <c r="F124" s="124" t="s">
        <v>1722</v>
      </c>
      <c r="H124" s="124" t="s">
        <v>2508</v>
      </c>
      <c r="I124" s="124" t="str">
        <f t="shared" si="8"/>
        <v/>
      </c>
      <c r="J124" s="227" t="str">
        <f>IF(OR(PartC[[#This Row],[Format (hide)]]="HEAD",PartC[[#This Row],[Format (hide)]]="LIST"),"BLANK CELL","")</f>
        <v/>
      </c>
      <c r="K124" s="227" t="str">
        <f>IF(OR(PartC[[#This Row],[Format (hide)]]="HEAD",PartC[[#This Row],[Format (hide)]]="LIST"),"BLANK CELL","")</f>
        <v/>
      </c>
      <c r="L124" s="227" t="str">
        <f>IF(OR(PartC[[#This Row],[Format (hide)]]="HEAD",PartC[[#This Row],[Format (hide)]]="LIST"),"BLANK CELL","")</f>
        <v/>
      </c>
      <c r="M124" s="124" t="str">
        <f>IF(OR(PartC[[#This Row],[Format (hide)]]="HEAD",PartC[[#This Row],[Format (hide)]]="LIST"),"BLANK CELL","")</f>
        <v/>
      </c>
      <c r="N124" s="124" t="str">
        <f>IF(OR(PartC[[#This Row],[Format (hide)]]="HEAD",PartC[[#This Row],[Format (hide)]]="LIST"),"BLANK CELL","")</f>
        <v/>
      </c>
      <c r="O124" s="124" t="str">
        <f>IF(OR(PartC[[#This Row],[Format (hide)]]="HEAD",PartC[[#This Row],[Format (hide)]]="LIST"),"BLANK CELL","")</f>
        <v/>
      </c>
      <c r="P124" s="124" t="str">
        <f>IF(OR(PartC[[#This Row],[Format (hide)]]="HEAD",PartC[[#This Row],[Format (hide)]]="LIST"),"BLANK CELL","")</f>
        <v/>
      </c>
      <c r="Q124" s="130" t="str">
        <f>IF(OR(PartC[[#This Row],[Format (hide)]]="HEAD",PartC[[#This Row],[Format (hide)]]="LIST"),"BLANK CELL","")</f>
        <v/>
      </c>
      <c r="R124" s="182"/>
    </row>
    <row r="125" spans="1:18" ht="66" x14ac:dyDescent="0.3">
      <c r="A125" s="182">
        <f t="array" aca="1" ref="A125" ca="1">SUM((TRIM(MID(SUBSTITUTE(C125,".",REPT(" ",256)),(ROW(INDIRECT("1:"&amp;LEN(C125)-LEN(SUBSTITUTE(C125,".",""))+1))-1)*256+1,256)))*(10^((10-ROW(INDIRECT("1:"&amp;LEN(C125)-LEN(SUBSTITUTE(C125,".",""))+1)))*2)))</f>
        <v>8.06E+18</v>
      </c>
      <c r="B125" s="124" t="s">
        <v>3242</v>
      </c>
      <c r="C125" s="124" t="s">
        <v>3225</v>
      </c>
      <c r="E125" s="124" t="s">
        <v>1723</v>
      </c>
      <c r="F125" s="124" t="s">
        <v>1724</v>
      </c>
      <c r="H125" s="124" t="s">
        <v>2508</v>
      </c>
      <c r="I125" s="124" t="str">
        <f t="shared" si="8"/>
        <v/>
      </c>
      <c r="J125" s="227" t="str">
        <f>IF(OR(PartC[[#This Row],[Format (hide)]]="HEAD",PartC[[#This Row],[Format (hide)]]="LIST"),"BLANK CELL","")</f>
        <v/>
      </c>
      <c r="K125" s="227" t="str">
        <f>IF(OR(PartC[[#This Row],[Format (hide)]]="HEAD",PartC[[#This Row],[Format (hide)]]="LIST"),"BLANK CELL","")</f>
        <v/>
      </c>
      <c r="L125" s="227" t="str">
        <f>IF(OR(PartC[[#This Row],[Format (hide)]]="HEAD",PartC[[#This Row],[Format (hide)]]="LIST"),"BLANK CELL","")</f>
        <v/>
      </c>
      <c r="M125" s="124" t="str">
        <f>IF(OR(PartC[[#This Row],[Format (hide)]]="HEAD",PartC[[#This Row],[Format (hide)]]="LIST"),"BLANK CELL","")</f>
        <v/>
      </c>
      <c r="N125" s="124" t="str">
        <f>IF(OR(PartC[[#This Row],[Format (hide)]]="HEAD",PartC[[#This Row],[Format (hide)]]="LIST"),"BLANK CELL","")</f>
        <v/>
      </c>
      <c r="O125" s="124" t="str">
        <f>IF(OR(PartC[[#This Row],[Format (hide)]]="HEAD",PartC[[#This Row],[Format (hide)]]="LIST"),"BLANK CELL","")</f>
        <v/>
      </c>
      <c r="P125" s="124" t="str">
        <f>IF(OR(PartC[[#This Row],[Format (hide)]]="HEAD",PartC[[#This Row],[Format (hide)]]="LIST"),"BLANK CELL","")</f>
        <v/>
      </c>
      <c r="Q125" s="130" t="str">
        <f>IF(OR(PartC[[#This Row],[Format (hide)]]="HEAD",PartC[[#This Row],[Format (hide)]]="LIST"),"BLANK CELL","")</f>
        <v/>
      </c>
      <c r="R125" s="182"/>
    </row>
    <row r="126" spans="1:18" ht="99" x14ac:dyDescent="0.3">
      <c r="A126" s="182">
        <f t="array" aca="1" ref="A126" ca="1">SUM((TRIM(MID(SUBSTITUTE(C126,".",REPT(" ",256)),(ROW(INDIRECT("1:"&amp;LEN(C126)-LEN(SUBSTITUTE(C126,".",""))+1))-1)*256+1,256)))*(10^((10-ROW(INDIRECT("1:"&amp;LEN(C126)-LEN(SUBSTITUTE(C126,".",""))+1)))*2)))</f>
        <v>8.07E+18</v>
      </c>
      <c r="B126" s="124" t="s">
        <v>3242</v>
      </c>
      <c r="C126" s="124" t="s">
        <v>3226</v>
      </c>
      <c r="E126" s="124" t="s">
        <v>1725</v>
      </c>
      <c r="F126" s="124" t="s">
        <v>343</v>
      </c>
      <c r="H126" s="124" t="s">
        <v>2508</v>
      </c>
      <c r="I126" s="124" t="str">
        <f t="shared" si="8"/>
        <v/>
      </c>
      <c r="J126" s="227" t="str">
        <f>IF(OR(PartC[[#This Row],[Format (hide)]]="HEAD",PartC[[#This Row],[Format (hide)]]="LIST"),"BLANK CELL","")</f>
        <v/>
      </c>
      <c r="K126" s="227" t="str">
        <f>IF(OR(PartC[[#This Row],[Format (hide)]]="HEAD",PartC[[#This Row],[Format (hide)]]="LIST"),"BLANK CELL","")</f>
        <v/>
      </c>
      <c r="L126" s="227" t="str">
        <f>IF(OR(PartC[[#This Row],[Format (hide)]]="HEAD",PartC[[#This Row],[Format (hide)]]="LIST"),"BLANK CELL","")</f>
        <v/>
      </c>
      <c r="M126" s="124" t="str">
        <f>IF(OR(PartC[[#This Row],[Format (hide)]]="HEAD",PartC[[#This Row],[Format (hide)]]="LIST"),"BLANK CELL","")</f>
        <v/>
      </c>
      <c r="N126" s="124" t="str">
        <f>IF(OR(PartC[[#This Row],[Format (hide)]]="HEAD",PartC[[#This Row],[Format (hide)]]="LIST"),"BLANK CELL","")</f>
        <v/>
      </c>
      <c r="O126" s="124" t="str">
        <f>IF(OR(PartC[[#This Row],[Format (hide)]]="HEAD",PartC[[#This Row],[Format (hide)]]="LIST"),"BLANK CELL","")</f>
        <v/>
      </c>
      <c r="P126" s="124" t="str">
        <f>IF(OR(PartC[[#This Row],[Format (hide)]]="HEAD",PartC[[#This Row],[Format (hide)]]="LIST"),"BLANK CELL","")</f>
        <v/>
      </c>
      <c r="Q126" s="130" t="str">
        <f>IF(OR(PartC[[#This Row],[Format (hide)]]="HEAD",PartC[[#This Row],[Format (hide)]]="LIST"),"BLANK CELL","")</f>
        <v/>
      </c>
      <c r="R126" s="182"/>
    </row>
    <row r="127" spans="1:18" ht="66" x14ac:dyDescent="0.3">
      <c r="A127" s="182">
        <f t="array" aca="1" ref="A127" ca="1">SUM((TRIM(MID(SUBSTITUTE(C127,".",REPT(" ",256)),(ROW(INDIRECT("1:"&amp;LEN(C127)-LEN(SUBSTITUTE(C127,".",""))+1))-1)*256+1,256)))*(10^((10-ROW(INDIRECT("1:"&amp;LEN(C127)-LEN(SUBSTITUTE(C127,".",""))+1)))*2)))</f>
        <v>8.08E+18</v>
      </c>
      <c r="B127" s="124" t="s">
        <v>3242</v>
      </c>
      <c r="C127" s="124" t="s">
        <v>3227</v>
      </c>
      <c r="E127" s="124" t="s">
        <v>1726</v>
      </c>
      <c r="F127" s="124" t="s">
        <v>282</v>
      </c>
      <c r="H127" s="124" t="s">
        <v>2508</v>
      </c>
      <c r="I127" s="124" t="str">
        <f t="shared" si="8"/>
        <v/>
      </c>
      <c r="J127" s="227" t="str">
        <f>IF(OR(PartC[[#This Row],[Format (hide)]]="HEAD",PartC[[#This Row],[Format (hide)]]="LIST"),"BLANK CELL","")</f>
        <v/>
      </c>
      <c r="K127" s="227" t="str">
        <f>IF(OR(PartC[[#This Row],[Format (hide)]]="HEAD",PartC[[#This Row],[Format (hide)]]="LIST"),"BLANK CELL","")</f>
        <v/>
      </c>
      <c r="L127" s="227" t="str">
        <f>IF(OR(PartC[[#This Row],[Format (hide)]]="HEAD",PartC[[#This Row],[Format (hide)]]="LIST"),"BLANK CELL","")</f>
        <v/>
      </c>
      <c r="M127" s="124" t="str">
        <f>IF(OR(PartC[[#This Row],[Format (hide)]]="HEAD",PartC[[#This Row],[Format (hide)]]="LIST"),"BLANK CELL","")</f>
        <v/>
      </c>
      <c r="N127" s="124" t="str">
        <f>IF(OR(PartC[[#This Row],[Format (hide)]]="HEAD",PartC[[#This Row],[Format (hide)]]="LIST"),"BLANK CELL","")</f>
        <v/>
      </c>
      <c r="O127" s="124" t="str">
        <f>IF(OR(PartC[[#This Row],[Format (hide)]]="HEAD",PartC[[#This Row],[Format (hide)]]="LIST"),"BLANK CELL","")</f>
        <v/>
      </c>
      <c r="P127" s="124" t="str">
        <f>IF(OR(PartC[[#This Row],[Format (hide)]]="HEAD",PartC[[#This Row],[Format (hide)]]="LIST"),"BLANK CELL","")</f>
        <v/>
      </c>
      <c r="Q127" s="130" t="str">
        <f>IF(OR(PartC[[#This Row],[Format (hide)]]="HEAD",PartC[[#This Row],[Format (hide)]]="LIST"),"BLANK CELL","")</f>
        <v/>
      </c>
      <c r="R127" s="182"/>
    </row>
    <row r="128" spans="1:18" ht="115.5" x14ac:dyDescent="0.3">
      <c r="A128" s="182">
        <f t="array" aca="1" ref="A128" ca="1">SUM((TRIM(MID(SUBSTITUTE(C128,".",REPT(" ",256)),(ROW(INDIRECT("1:"&amp;LEN(C128)-LEN(SUBSTITUTE(C128,".",""))+1))-1)*256+1,256)))*(10^((10-ROW(INDIRECT("1:"&amp;LEN(C128)-LEN(SUBSTITUTE(C128,".",""))+1)))*2)))</f>
        <v>8.09E+18</v>
      </c>
      <c r="B128" s="124" t="s">
        <v>3242</v>
      </c>
      <c r="C128" s="124" t="s">
        <v>3228</v>
      </c>
      <c r="E128" s="124" t="s">
        <v>1727</v>
      </c>
      <c r="F128" s="124" t="s">
        <v>1728</v>
      </c>
      <c r="H128" s="124" t="s">
        <v>2508</v>
      </c>
      <c r="I128" s="124" t="str">
        <f t="shared" si="8"/>
        <v/>
      </c>
      <c r="J128" s="227" t="str">
        <f>IF(OR(PartC[[#This Row],[Format (hide)]]="HEAD",PartC[[#This Row],[Format (hide)]]="LIST"),"BLANK CELL","")</f>
        <v/>
      </c>
      <c r="K128" s="227" t="str">
        <f>IF(OR(PartC[[#This Row],[Format (hide)]]="HEAD",PartC[[#This Row],[Format (hide)]]="LIST"),"BLANK CELL","")</f>
        <v/>
      </c>
      <c r="L128" s="227" t="str">
        <f>IF(OR(PartC[[#This Row],[Format (hide)]]="HEAD",PartC[[#This Row],[Format (hide)]]="LIST"),"BLANK CELL","")</f>
        <v/>
      </c>
      <c r="M128" s="124" t="str">
        <f>IF(OR(PartC[[#This Row],[Format (hide)]]="HEAD",PartC[[#This Row],[Format (hide)]]="LIST"),"BLANK CELL","")</f>
        <v/>
      </c>
      <c r="N128" s="124" t="str">
        <f>IF(OR(PartC[[#This Row],[Format (hide)]]="HEAD",PartC[[#This Row],[Format (hide)]]="LIST"),"BLANK CELL","")</f>
        <v/>
      </c>
      <c r="O128" s="124" t="str">
        <f>IF(OR(PartC[[#This Row],[Format (hide)]]="HEAD",PartC[[#This Row],[Format (hide)]]="LIST"),"BLANK CELL","")</f>
        <v/>
      </c>
      <c r="P128" s="124" t="str">
        <f>IF(OR(PartC[[#This Row],[Format (hide)]]="HEAD",PartC[[#This Row],[Format (hide)]]="LIST"),"BLANK CELL","")</f>
        <v/>
      </c>
      <c r="Q128" s="130" t="str">
        <f>IF(OR(PartC[[#This Row],[Format (hide)]]="HEAD",PartC[[#This Row],[Format (hide)]]="LIST"),"BLANK CELL","")</f>
        <v/>
      </c>
      <c r="R128" s="182"/>
    </row>
    <row r="129" spans="1:18" ht="82.5" x14ac:dyDescent="0.3">
      <c r="A129" s="182">
        <f t="array" aca="1" ref="A129" ca="1">SUM((TRIM(MID(SUBSTITUTE(C129,".",REPT(" ",256)),(ROW(INDIRECT("1:"&amp;LEN(C129)-LEN(SUBSTITUTE(C129,".",""))+1))-1)*256+1,256)))*(10^((10-ROW(INDIRECT("1:"&amp;LEN(C129)-LEN(SUBSTITUTE(C129,".",""))+1)))*2)))</f>
        <v>8.1E+18</v>
      </c>
      <c r="B129" s="124" t="s">
        <v>3242</v>
      </c>
      <c r="C129" s="124" t="s">
        <v>3229</v>
      </c>
      <c r="E129" s="124" t="s">
        <v>1729</v>
      </c>
      <c r="F129" s="124" t="s">
        <v>344</v>
      </c>
      <c r="H129" s="124" t="s">
        <v>2508</v>
      </c>
      <c r="I129" s="124" t="str">
        <f t="shared" si="8"/>
        <v/>
      </c>
      <c r="J129" s="227" t="str">
        <f>IF(OR(PartC[[#This Row],[Format (hide)]]="HEAD",PartC[[#This Row],[Format (hide)]]="LIST"),"BLANK CELL","")</f>
        <v/>
      </c>
      <c r="K129" s="227" t="str">
        <f>IF(OR(PartC[[#This Row],[Format (hide)]]="HEAD",PartC[[#This Row],[Format (hide)]]="LIST"),"BLANK CELL","")</f>
        <v/>
      </c>
      <c r="L129" s="227" t="str">
        <f>IF(OR(PartC[[#This Row],[Format (hide)]]="HEAD",PartC[[#This Row],[Format (hide)]]="LIST"),"BLANK CELL","")</f>
        <v/>
      </c>
      <c r="M129" s="124" t="str">
        <f>IF(OR(PartC[[#This Row],[Format (hide)]]="HEAD",PartC[[#This Row],[Format (hide)]]="LIST"),"BLANK CELL","")</f>
        <v/>
      </c>
      <c r="N129" s="124" t="str">
        <f>IF(OR(PartC[[#This Row],[Format (hide)]]="HEAD",PartC[[#This Row],[Format (hide)]]="LIST"),"BLANK CELL","")</f>
        <v/>
      </c>
      <c r="O129" s="124" t="str">
        <f>IF(OR(PartC[[#This Row],[Format (hide)]]="HEAD",PartC[[#This Row],[Format (hide)]]="LIST"),"BLANK CELL","")</f>
        <v/>
      </c>
      <c r="P129" s="124" t="str">
        <f>IF(OR(PartC[[#This Row],[Format (hide)]]="HEAD",PartC[[#This Row],[Format (hide)]]="LIST"),"BLANK CELL","")</f>
        <v/>
      </c>
      <c r="Q129" s="130" t="str">
        <f>IF(OR(PartC[[#This Row],[Format (hide)]]="HEAD",PartC[[#This Row],[Format (hide)]]="LIST"),"BLANK CELL","")</f>
        <v/>
      </c>
      <c r="R129" s="182"/>
    </row>
    <row r="130" spans="1:18" ht="82.5" x14ac:dyDescent="0.3">
      <c r="A130" s="183">
        <f t="array" aca="1" ref="A130" ca="1">SUM((TRIM(MID(SUBSTITUTE(C130,".",REPT(" ",256)),(ROW(INDIRECT("1:"&amp;LEN(C130)-LEN(SUBSTITUTE(C130,".",""))+1))-1)*256+1,256)))*(10^((10-ROW(INDIRECT("1:"&amp;LEN(C130)-LEN(SUBSTITUTE(C130,".",""))+1)))*2)))</f>
        <v>8.1001E+18</v>
      </c>
      <c r="B130" s="134" t="s">
        <v>3242</v>
      </c>
      <c r="C130" s="134" t="s">
        <v>3230</v>
      </c>
      <c r="D130" s="134"/>
      <c r="E130" s="134" t="s">
        <v>1730</v>
      </c>
      <c r="F130" s="134" t="s">
        <v>1731</v>
      </c>
      <c r="G130" s="134"/>
      <c r="H130" s="134" t="s">
        <v>2508</v>
      </c>
      <c r="I130" s="134" t="str">
        <f t="shared" si="8"/>
        <v/>
      </c>
      <c r="J130" s="227" t="str">
        <f>IF(OR(PartC[[#This Row],[Format (hide)]]="HEAD",PartC[[#This Row],[Format (hide)]]="LIST"),"BLANK CELL","")</f>
        <v/>
      </c>
      <c r="K130" s="227" t="str">
        <f>IF(OR(PartC[[#This Row],[Format (hide)]]="HEAD",PartC[[#This Row],[Format (hide)]]="LIST"),"BLANK CELL","")</f>
        <v/>
      </c>
      <c r="L130" s="227" t="str">
        <f>IF(OR(PartC[[#This Row],[Format (hide)]]="HEAD",PartC[[#This Row],[Format (hide)]]="LIST"),"BLANK CELL","")</f>
        <v/>
      </c>
      <c r="M130" s="134" t="str">
        <f>IF(OR(PartC[[#This Row],[Format (hide)]]="HEAD",PartC[[#This Row],[Format (hide)]]="LIST"),"BLANK CELL","")</f>
        <v/>
      </c>
      <c r="N130" s="134" t="str">
        <f>IF(OR(PartC[[#This Row],[Format (hide)]]="HEAD",PartC[[#This Row],[Format (hide)]]="LIST"),"BLANK CELL","")</f>
        <v/>
      </c>
      <c r="O130" s="134" t="str">
        <f>IF(OR(PartC[[#This Row],[Format (hide)]]="HEAD",PartC[[#This Row],[Format (hide)]]="LIST"),"BLANK CELL","")</f>
        <v/>
      </c>
      <c r="P130" s="134" t="str">
        <f>IF(OR(PartC[[#This Row],[Format (hide)]]="HEAD",PartC[[#This Row],[Format (hide)]]="LIST"),"BLANK CELL","")</f>
        <v/>
      </c>
      <c r="Q130" s="135" t="str">
        <f>IF(OR(PartC[[#This Row],[Format (hide)]]="HEAD",PartC[[#This Row],[Format (hide)]]="LIST"),"BLANK CELL","")</f>
        <v/>
      </c>
      <c r="R130" s="182"/>
    </row>
    <row r="131" spans="1:18" ht="132" x14ac:dyDescent="0.3">
      <c r="A131" s="124">
        <f t="array" aca="1" ref="A131" ca="1">SUM((TRIM(MID(SUBSTITUTE(C131,".",REPT(" ",256)),(ROW(INDIRECT("1:"&amp;LEN(C131)-LEN(SUBSTITUTE(C131,".",""))+1))-1)*256+1,256)))*(10^((10-ROW(INDIRECT("1:"&amp;LEN(C131)-LEN(SUBSTITUTE(C131,".",""))+1)))*2)))</f>
        <v>8.11E+18</v>
      </c>
      <c r="B131" s="124" t="s">
        <v>3242</v>
      </c>
      <c r="C131" s="124" t="s">
        <v>3232</v>
      </c>
      <c r="E131" s="124" t="s">
        <v>1732</v>
      </c>
      <c r="F131" s="124" t="s">
        <v>285</v>
      </c>
      <c r="H131" s="124" t="s">
        <v>2508</v>
      </c>
      <c r="I131" s="124" t="str">
        <f t="shared" si="8"/>
        <v/>
      </c>
      <c r="J131" s="227" t="str">
        <f>IF(OR(PartC[[#This Row],[Format (hide)]]="HEAD",PartC[[#This Row],[Format (hide)]]="LIST"),"BLANK CELL","")</f>
        <v/>
      </c>
      <c r="K131" s="227" t="str">
        <f>IF(OR(PartC[[#This Row],[Format (hide)]]="HEAD",PartC[[#This Row],[Format (hide)]]="LIST"),"BLANK CELL","")</f>
        <v/>
      </c>
      <c r="L131" s="227" t="str">
        <f>IF(OR(PartC[[#This Row],[Format (hide)]]="HEAD",PartC[[#This Row],[Format (hide)]]="LIST"),"BLANK CELL","")</f>
        <v/>
      </c>
      <c r="M131" s="124" t="str">
        <f>IF(OR(PartC[[#This Row],[Format (hide)]]="HEAD",PartC[[#This Row],[Format (hide)]]="LIST"),"BLANK CELL","")</f>
        <v/>
      </c>
      <c r="N131" s="124" t="str">
        <f>IF(OR(PartC[[#This Row],[Format (hide)]]="HEAD",PartC[[#This Row],[Format (hide)]]="LIST"),"BLANK CELL","")</f>
        <v/>
      </c>
      <c r="O131" s="124" t="str">
        <f>IF(OR(PartC[[#This Row],[Format (hide)]]="HEAD",PartC[[#This Row],[Format (hide)]]="LIST"),"BLANK CELL","")</f>
        <v/>
      </c>
      <c r="P131" s="124" t="str">
        <f>IF(OR(PartC[[#This Row],[Format (hide)]]="HEAD",PartC[[#This Row],[Format (hide)]]="LIST"),"BLANK CELL","")</f>
        <v/>
      </c>
      <c r="Q131" s="124" t="str">
        <f>IF(OR(PartC[[#This Row],[Format (hide)]]="HEAD",PartC[[#This Row],[Format (hide)]]="LIST"),"BLANK CELL","")</f>
        <v/>
      </c>
      <c r="R131" s="182"/>
    </row>
    <row r="132" spans="1:18" ht="198" x14ac:dyDescent="0.3">
      <c r="A132" s="124">
        <f t="array" aca="1" ref="A132" ca="1">SUM((TRIM(MID(SUBSTITUTE(C132,".",REPT(" ",256)),(ROW(INDIRECT("1:"&amp;LEN(C132)-LEN(SUBSTITUTE(C132,".",""))+1))-1)*256+1,256)))*(10^((10-ROW(INDIRECT("1:"&amp;LEN(C132)-LEN(SUBSTITUTE(C132,".",""))+1)))*2)))</f>
        <v>8.12E+18</v>
      </c>
      <c r="B132" s="124" t="s">
        <v>3242</v>
      </c>
      <c r="C132" s="124" t="s">
        <v>3233</v>
      </c>
      <c r="E132" s="124" t="s">
        <v>1733</v>
      </c>
      <c r="F132" s="124" t="s">
        <v>345</v>
      </c>
      <c r="H132" s="124" t="s">
        <v>2508</v>
      </c>
      <c r="I132" s="124" t="str">
        <f t="shared" si="8"/>
        <v/>
      </c>
      <c r="J132" s="227" t="str">
        <f>IF(OR(PartC[[#This Row],[Format (hide)]]="HEAD",PartC[[#This Row],[Format (hide)]]="LIST"),"BLANK CELL","")</f>
        <v/>
      </c>
      <c r="K132" s="227" t="str">
        <f>IF(OR(PartC[[#This Row],[Format (hide)]]="HEAD",PartC[[#This Row],[Format (hide)]]="LIST"),"BLANK CELL","")</f>
        <v/>
      </c>
      <c r="L132" s="227" t="str">
        <f>IF(OR(PartC[[#This Row],[Format (hide)]]="HEAD",PartC[[#This Row],[Format (hide)]]="LIST"),"BLANK CELL","")</f>
        <v/>
      </c>
      <c r="M132" s="124" t="str">
        <f>IF(OR(PartC[[#This Row],[Format (hide)]]="HEAD",PartC[[#This Row],[Format (hide)]]="LIST"),"BLANK CELL","")</f>
        <v/>
      </c>
      <c r="N132" s="124" t="str">
        <f>IF(OR(PartC[[#This Row],[Format (hide)]]="HEAD",PartC[[#This Row],[Format (hide)]]="LIST"),"BLANK CELL","")</f>
        <v/>
      </c>
      <c r="O132" s="124" t="str">
        <f>IF(OR(PartC[[#This Row],[Format (hide)]]="HEAD",PartC[[#This Row],[Format (hide)]]="LIST"),"BLANK CELL","")</f>
        <v/>
      </c>
      <c r="P132" s="124" t="str">
        <f>IF(OR(PartC[[#This Row],[Format (hide)]]="HEAD",PartC[[#This Row],[Format (hide)]]="LIST"),"BLANK CELL","")</f>
        <v/>
      </c>
      <c r="Q132" s="124" t="str">
        <f>IF(OR(PartC[[#This Row],[Format (hide)]]="HEAD",PartC[[#This Row],[Format (hide)]]="LIST"),"BLANK CELL","")</f>
        <v/>
      </c>
      <c r="R132" s="182"/>
    </row>
    <row r="133" spans="1:18" ht="115.5" x14ac:dyDescent="0.3">
      <c r="A133" s="124">
        <f t="array" aca="1" ref="A133" ca="1">SUM((TRIM(MID(SUBSTITUTE(C133,".",REPT(" ",256)),(ROW(INDIRECT("1:"&amp;LEN(C133)-LEN(SUBSTITUTE(C133,".",""))+1))-1)*256+1,256)))*(10^((10-ROW(INDIRECT("1:"&amp;LEN(C133)-LEN(SUBSTITUTE(C133,".",""))+1)))*2)))</f>
        <v>8.1201E+18</v>
      </c>
      <c r="B133" s="124" t="s">
        <v>3242</v>
      </c>
      <c r="C133" s="124" t="s">
        <v>3251</v>
      </c>
      <c r="E133" s="124" t="s">
        <v>1734</v>
      </c>
      <c r="F133" s="124" t="s">
        <v>287</v>
      </c>
      <c r="H133" s="124" t="s">
        <v>2508</v>
      </c>
      <c r="I133" s="124" t="str">
        <f t="shared" si="8"/>
        <v/>
      </c>
      <c r="J133" s="227" t="str">
        <f>IF(OR(PartC[[#This Row],[Format (hide)]]="HEAD",PartC[[#This Row],[Format (hide)]]="LIST"),"BLANK CELL","")</f>
        <v/>
      </c>
      <c r="K133" s="227" t="str">
        <f>IF(OR(PartC[[#This Row],[Format (hide)]]="HEAD",PartC[[#This Row],[Format (hide)]]="LIST"),"BLANK CELL","")</f>
        <v/>
      </c>
      <c r="L133" s="227" t="str">
        <f>IF(OR(PartC[[#This Row],[Format (hide)]]="HEAD",PartC[[#This Row],[Format (hide)]]="LIST"),"BLANK CELL","")</f>
        <v/>
      </c>
      <c r="M133" s="124" t="str">
        <f>IF(OR(PartC[[#This Row],[Format (hide)]]="HEAD",PartC[[#This Row],[Format (hide)]]="LIST"),"BLANK CELL","")</f>
        <v/>
      </c>
      <c r="N133" s="124" t="str">
        <f>IF(OR(PartC[[#This Row],[Format (hide)]]="HEAD",PartC[[#This Row],[Format (hide)]]="LIST"),"BLANK CELL","")</f>
        <v/>
      </c>
      <c r="O133" s="124" t="str">
        <f>IF(OR(PartC[[#This Row],[Format (hide)]]="HEAD",PartC[[#This Row],[Format (hide)]]="LIST"),"BLANK CELL","")</f>
        <v/>
      </c>
      <c r="P133" s="124" t="str">
        <f>IF(OR(PartC[[#This Row],[Format (hide)]]="HEAD",PartC[[#This Row],[Format (hide)]]="LIST"),"BLANK CELL","")</f>
        <v/>
      </c>
      <c r="Q133" s="124" t="str">
        <f>IF(OR(PartC[[#This Row],[Format (hide)]]="HEAD",PartC[[#This Row],[Format (hide)]]="LIST"),"BLANK CELL","")</f>
        <v/>
      </c>
      <c r="R133" s="182"/>
    </row>
    <row r="134" spans="1:18" ht="66" x14ac:dyDescent="0.3">
      <c r="A134" s="124">
        <f t="array" aca="1" ref="A134" ca="1">SUM((TRIM(MID(SUBSTITUTE(C134,".",REPT(" ",256)),(ROW(INDIRECT("1:"&amp;LEN(C134)-LEN(SUBSTITUTE(C134,".",""))+1))-1)*256+1,256)))*(10^((10-ROW(INDIRECT("1:"&amp;LEN(C134)-LEN(SUBSTITUTE(C134,".",""))+1)))*2)))</f>
        <v>8.1202E+18</v>
      </c>
      <c r="B134" s="124" t="s">
        <v>3242</v>
      </c>
      <c r="C134" s="124" t="s">
        <v>3252</v>
      </c>
      <c r="E134" s="124" t="s">
        <v>1735</v>
      </c>
      <c r="F134" s="124" t="s">
        <v>1736</v>
      </c>
      <c r="H134" s="124" t="s">
        <v>2508</v>
      </c>
      <c r="I134" s="124" t="str">
        <f t="shared" si="8"/>
        <v/>
      </c>
      <c r="J134" s="227" t="str">
        <f>IF(OR(PartC[[#This Row],[Format (hide)]]="HEAD",PartC[[#This Row],[Format (hide)]]="LIST"),"BLANK CELL","")</f>
        <v/>
      </c>
      <c r="K134" s="227" t="str">
        <f>IF(OR(PartC[[#This Row],[Format (hide)]]="HEAD",PartC[[#This Row],[Format (hide)]]="LIST"),"BLANK CELL","")</f>
        <v/>
      </c>
      <c r="L134" s="227" t="str">
        <f>IF(OR(PartC[[#This Row],[Format (hide)]]="HEAD",PartC[[#This Row],[Format (hide)]]="LIST"),"BLANK CELL","")</f>
        <v/>
      </c>
      <c r="M134" s="124" t="str">
        <f>IF(OR(PartC[[#This Row],[Format (hide)]]="HEAD",PartC[[#This Row],[Format (hide)]]="LIST"),"BLANK CELL","")</f>
        <v/>
      </c>
      <c r="N134" s="124" t="str">
        <f>IF(OR(PartC[[#This Row],[Format (hide)]]="HEAD",PartC[[#This Row],[Format (hide)]]="LIST"),"BLANK CELL","")</f>
        <v/>
      </c>
      <c r="O134" s="124" t="str">
        <f>IF(OR(PartC[[#This Row],[Format (hide)]]="HEAD",PartC[[#This Row],[Format (hide)]]="LIST"),"BLANK CELL","")</f>
        <v/>
      </c>
      <c r="P134" s="124" t="str">
        <f>IF(OR(PartC[[#This Row],[Format (hide)]]="HEAD",PartC[[#This Row],[Format (hide)]]="LIST"),"BLANK CELL","")</f>
        <v/>
      </c>
      <c r="Q134" s="124" t="str">
        <f>IF(OR(PartC[[#This Row],[Format (hide)]]="HEAD",PartC[[#This Row],[Format (hide)]]="LIST"),"BLANK CELL","")</f>
        <v/>
      </c>
      <c r="R134" s="182"/>
    </row>
    <row r="135" spans="1:18" ht="82.5" x14ac:dyDescent="0.3">
      <c r="A135" s="124">
        <f t="array" aca="1" ref="A135" ca="1">SUM((TRIM(MID(SUBSTITUTE(C135,".",REPT(" ",256)),(ROW(INDIRECT("1:"&amp;LEN(C135)-LEN(SUBSTITUTE(C135,".",""))+1))-1)*256+1,256)))*(10^((10-ROW(INDIRECT("1:"&amp;LEN(C135)-LEN(SUBSTITUTE(C135,".",""))+1)))*2)))</f>
        <v>8.13E+18</v>
      </c>
      <c r="B135" s="124" t="s">
        <v>3242</v>
      </c>
      <c r="C135" s="124" t="s">
        <v>3234</v>
      </c>
      <c r="E135" s="124" t="s">
        <v>1737</v>
      </c>
      <c r="F135" s="124" t="s">
        <v>288</v>
      </c>
      <c r="H135" s="124" t="s">
        <v>2508</v>
      </c>
      <c r="I135" s="124" t="str">
        <f t="shared" si="8"/>
        <v/>
      </c>
      <c r="J135" s="227" t="str">
        <f>IF(OR(PartC[[#This Row],[Format (hide)]]="HEAD",PartC[[#This Row],[Format (hide)]]="LIST"),"BLANK CELL","")</f>
        <v/>
      </c>
      <c r="K135" s="227" t="str">
        <f>IF(OR(PartC[[#This Row],[Format (hide)]]="HEAD",PartC[[#This Row],[Format (hide)]]="LIST"),"BLANK CELL","")</f>
        <v/>
      </c>
      <c r="L135" s="227" t="str">
        <f>IF(OR(PartC[[#This Row],[Format (hide)]]="HEAD",PartC[[#This Row],[Format (hide)]]="LIST"),"BLANK CELL","")</f>
        <v/>
      </c>
      <c r="M135" s="124" t="str">
        <f>IF(OR(PartC[[#This Row],[Format (hide)]]="HEAD",PartC[[#This Row],[Format (hide)]]="LIST"),"BLANK CELL","")</f>
        <v/>
      </c>
      <c r="N135" s="124" t="str">
        <f>IF(OR(PartC[[#This Row],[Format (hide)]]="HEAD",PartC[[#This Row],[Format (hide)]]="LIST"),"BLANK CELL","")</f>
        <v/>
      </c>
      <c r="O135" s="124" t="str">
        <f>IF(OR(PartC[[#This Row],[Format (hide)]]="HEAD",PartC[[#This Row],[Format (hide)]]="LIST"),"BLANK CELL","")</f>
        <v/>
      </c>
      <c r="P135" s="124" t="str">
        <f>IF(OR(PartC[[#This Row],[Format (hide)]]="HEAD",PartC[[#This Row],[Format (hide)]]="LIST"),"BLANK CELL","")</f>
        <v/>
      </c>
      <c r="Q135" s="124" t="str">
        <f>IF(OR(PartC[[#This Row],[Format (hide)]]="HEAD",PartC[[#This Row],[Format (hide)]]="LIST"),"BLANK CELL","")</f>
        <v/>
      </c>
      <c r="R135" s="182"/>
    </row>
    <row r="136" spans="1:18" ht="66" x14ac:dyDescent="0.3">
      <c r="A136" s="124">
        <f t="array" aca="1" ref="A136" ca="1">SUM((TRIM(MID(SUBSTITUTE(C136,".",REPT(" ",256)),(ROW(INDIRECT("1:"&amp;LEN(C136)-LEN(SUBSTITUTE(C136,".",""))+1))-1)*256+1,256)))*(10^((10-ROW(INDIRECT("1:"&amp;LEN(C136)-LEN(SUBSTITUTE(C136,".",""))+1)))*2)))</f>
        <v>8.14E+18</v>
      </c>
      <c r="B136" s="124" t="s">
        <v>3242</v>
      </c>
      <c r="C136" s="124" t="s">
        <v>3235</v>
      </c>
      <c r="E136" s="124" t="s">
        <v>1738</v>
      </c>
      <c r="F136" s="124" t="s">
        <v>289</v>
      </c>
      <c r="H136" s="124" t="s">
        <v>2508</v>
      </c>
      <c r="I136" s="124" t="str">
        <f t="shared" si="8"/>
        <v/>
      </c>
      <c r="J136" s="227" t="str">
        <f>IF(OR(PartC[[#This Row],[Format (hide)]]="HEAD",PartC[[#This Row],[Format (hide)]]="LIST"),"BLANK CELL","")</f>
        <v/>
      </c>
      <c r="K136" s="227" t="str">
        <f>IF(OR(PartC[[#This Row],[Format (hide)]]="HEAD",PartC[[#This Row],[Format (hide)]]="LIST"),"BLANK CELL","")</f>
        <v/>
      </c>
      <c r="L136" s="227" t="str">
        <f>IF(OR(PartC[[#This Row],[Format (hide)]]="HEAD",PartC[[#This Row],[Format (hide)]]="LIST"),"BLANK CELL","")</f>
        <v/>
      </c>
      <c r="M136" s="124" t="str">
        <f>IF(OR(PartC[[#This Row],[Format (hide)]]="HEAD",PartC[[#This Row],[Format (hide)]]="LIST"),"BLANK CELL","")</f>
        <v/>
      </c>
      <c r="N136" s="124" t="str">
        <f>IF(OR(PartC[[#This Row],[Format (hide)]]="HEAD",PartC[[#This Row],[Format (hide)]]="LIST"),"BLANK CELL","")</f>
        <v/>
      </c>
      <c r="O136" s="124" t="str">
        <f>IF(OR(PartC[[#This Row],[Format (hide)]]="HEAD",PartC[[#This Row],[Format (hide)]]="LIST"),"BLANK CELL","")</f>
        <v/>
      </c>
      <c r="P136" s="124" t="str">
        <f>IF(OR(PartC[[#This Row],[Format (hide)]]="HEAD",PartC[[#This Row],[Format (hide)]]="LIST"),"BLANK CELL","")</f>
        <v/>
      </c>
      <c r="Q136" s="124" t="str">
        <f>IF(OR(PartC[[#This Row],[Format (hide)]]="HEAD",PartC[[#This Row],[Format (hide)]]="LIST"),"BLANK CELL","")</f>
        <v/>
      </c>
      <c r="R136" s="182"/>
    </row>
    <row r="137" spans="1:18" ht="66" x14ac:dyDescent="0.3">
      <c r="A137" s="124">
        <f t="array" aca="1" ref="A137" ca="1">SUM((TRIM(MID(SUBSTITUTE(C137,".",REPT(" ",256)),(ROW(INDIRECT("1:"&amp;LEN(C137)-LEN(SUBSTITUTE(C137,".",""))+1))-1)*256+1,256)))*(10^((10-ROW(INDIRECT("1:"&amp;LEN(C137)-LEN(SUBSTITUTE(C137,".",""))+1)))*2)))</f>
        <v>8.15E+18</v>
      </c>
      <c r="B137" s="124" t="s">
        <v>3242</v>
      </c>
      <c r="C137" s="124" t="s">
        <v>3236</v>
      </c>
      <c r="E137" s="124" t="s">
        <v>1739</v>
      </c>
      <c r="F137" s="124" t="s">
        <v>346</v>
      </c>
      <c r="H137" s="124" t="s">
        <v>2508</v>
      </c>
      <c r="I137" s="124" t="str">
        <f t="shared" si="8"/>
        <v/>
      </c>
      <c r="J137" s="227" t="str">
        <f>IF(OR(PartC[[#This Row],[Format (hide)]]="HEAD",PartC[[#This Row],[Format (hide)]]="LIST"),"BLANK CELL","")</f>
        <v/>
      </c>
      <c r="K137" s="227" t="str">
        <f>IF(OR(PartC[[#This Row],[Format (hide)]]="HEAD",PartC[[#This Row],[Format (hide)]]="LIST"),"BLANK CELL","")</f>
        <v/>
      </c>
      <c r="L137" s="227" t="str">
        <f>IF(OR(PartC[[#This Row],[Format (hide)]]="HEAD",PartC[[#This Row],[Format (hide)]]="LIST"),"BLANK CELL","")</f>
        <v/>
      </c>
      <c r="M137" s="124" t="str">
        <f>IF(OR(PartC[[#This Row],[Format (hide)]]="HEAD",PartC[[#This Row],[Format (hide)]]="LIST"),"BLANK CELL","")</f>
        <v/>
      </c>
      <c r="N137" s="124" t="str">
        <f>IF(OR(PartC[[#This Row],[Format (hide)]]="HEAD",PartC[[#This Row],[Format (hide)]]="LIST"),"BLANK CELL","")</f>
        <v/>
      </c>
      <c r="O137" s="124" t="str">
        <f>IF(OR(PartC[[#This Row],[Format (hide)]]="HEAD",PartC[[#This Row],[Format (hide)]]="LIST"),"BLANK CELL","")</f>
        <v/>
      </c>
      <c r="P137" s="124" t="str">
        <f>IF(OR(PartC[[#This Row],[Format (hide)]]="HEAD",PartC[[#This Row],[Format (hide)]]="LIST"),"BLANK CELL","")</f>
        <v/>
      </c>
      <c r="Q137" s="124" t="str">
        <f>IF(OR(PartC[[#This Row],[Format (hide)]]="HEAD",PartC[[#This Row],[Format (hide)]]="LIST"),"BLANK CELL","")</f>
        <v/>
      </c>
      <c r="R137" s="182"/>
    </row>
    <row r="138" spans="1:18" ht="99" x14ac:dyDescent="0.3">
      <c r="A138" s="124">
        <f t="array" aca="1" ref="A138" ca="1">SUM((TRIM(MID(SUBSTITUTE(C138,".",REPT(" ",256)),(ROW(INDIRECT("1:"&amp;LEN(C138)-LEN(SUBSTITUTE(C138,".",""))+1))-1)*256+1,256)))*(10^((10-ROW(INDIRECT("1:"&amp;LEN(C138)-LEN(SUBSTITUTE(C138,".",""))+1)))*2)))</f>
        <v>8.16E+18</v>
      </c>
      <c r="B138" s="124" t="s">
        <v>3242</v>
      </c>
      <c r="C138" s="124" t="s">
        <v>3253</v>
      </c>
      <c r="E138" s="124" t="s">
        <v>1740</v>
      </c>
      <c r="F138" s="124" t="s">
        <v>292</v>
      </c>
      <c r="H138" s="124" t="s">
        <v>2508</v>
      </c>
      <c r="I138" s="124" t="str">
        <f t="shared" si="8"/>
        <v/>
      </c>
      <c r="J138" s="227" t="str">
        <f>IF(OR(PartC[[#This Row],[Format (hide)]]="HEAD",PartC[[#This Row],[Format (hide)]]="LIST"),"BLANK CELL","")</f>
        <v/>
      </c>
      <c r="K138" s="227" t="str">
        <f>IF(OR(PartC[[#This Row],[Format (hide)]]="HEAD",PartC[[#This Row],[Format (hide)]]="LIST"),"BLANK CELL","")</f>
        <v/>
      </c>
      <c r="L138" s="227" t="str">
        <f>IF(OR(PartC[[#This Row],[Format (hide)]]="HEAD",PartC[[#This Row],[Format (hide)]]="LIST"),"BLANK CELL","")</f>
        <v/>
      </c>
      <c r="M138" s="124" t="str">
        <f>IF(OR(PartC[[#This Row],[Format (hide)]]="HEAD",PartC[[#This Row],[Format (hide)]]="LIST"),"BLANK CELL","")</f>
        <v/>
      </c>
      <c r="N138" s="124" t="str">
        <f>IF(OR(PartC[[#This Row],[Format (hide)]]="HEAD",PartC[[#This Row],[Format (hide)]]="LIST"),"BLANK CELL","")</f>
        <v/>
      </c>
      <c r="O138" s="124" t="str">
        <f>IF(OR(PartC[[#This Row],[Format (hide)]]="HEAD",PartC[[#This Row],[Format (hide)]]="LIST"),"BLANK CELL","")</f>
        <v/>
      </c>
      <c r="P138" s="124" t="str">
        <f>IF(OR(PartC[[#This Row],[Format (hide)]]="HEAD",PartC[[#This Row],[Format (hide)]]="LIST"),"BLANK CELL","")</f>
        <v/>
      </c>
      <c r="Q138" s="124" t="str">
        <f>IF(OR(PartC[[#This Row],[Format (hide)]]="HEAD",PartC[[#This Row],[Format (hide)]]="LIST"),"BLANK CELL","")</f>
        <v/>
      </c>
      <c r="R138" s="182"/>
    </row>
    <row r="139" spans="1:18" ht="82.5" x14ac:dyDescent="0.3">
      <c r="A139" s="124">
        <f t="array" aca="1" ref="A139" ca="1">SUM((TRIM(MID(SUBSTITUTE(C139,".",REPT(" ",256)),(ROW(INDIRECT("1:"&amp;LEN(C139)-LEN(SUBSTITUTE(C139,".",""))+1))-1)*256+1,256)))*(10^((10-ROW(INDIRECT("1:"&amp;LEN(C139)-LEN(SUBSTITUTE(C139,".",""))+1)))*2)))</f>
        <v>8.1601E+18</v>
      </c>
      <c r="B139" s="124" t="s">
        <v>3242</v>
      </c>
      <c r="C139" s="124" t="s">
        <v>3254</v>
      </c>
      <c r="E139" s="124" t="s">
        <v>1741</v>
      </c>
      <c r="F139" s="124" t="s">
        <v>441</v>
      </c>
      <c r="H139" s="124" t="s">
        <v>2508</v>
      </c>
      <c r="I139" s="124" t="str">
        <f t="shared" si="8"/>
        <v/>
      </c>
      <c r="J139" s="227" t="str">
        <f>IF(OR(PartC[[#This Row],[Format (hide)]]="HEAD",PartC[[#This Row],[Format (hide)]]="LIST"),"BLANK CELL","")</f>
        <v/>
      </c>
      <c r="K139" s="227" t="str">
        <f>IF(OR(PartC[[#This Row],[Format (hide)]]="HEAD",PartC[[#This Row],[Format (hide)]]="LIST"),"BLANK CELL","")</f>
        <v/>
      </c>
      <c r="L139" s="227" t="str">
        <f>IF(OR(PartC[[#This Row],[Format (hide)]]="HEAD",PartC[[#This Row],[Format (hide)]]="LIST"),"BLANK CELL","")</f>
        <v/>
      </c>
      <c r="M139" s="124" t="str">
        <f>IF(OR(PartC[[#This Row],[Format (hide)]]="HEAD",PartC[[#This Row],[Format (hide)]]="LIST"),"BLANK CELL","")</f>
        <v/>
      </c>
      <c r="N139" s="124" t="str">
        <f>IF(OR(PartC[[#This Row],[Format (hide)]]="HEAD",PartC[[#This Row],[Format (hide)]]="LIST"),"BLANK CELL","")</f>
        <v/>
      </c>
      <c r="O139" s="124" t="str">
        <f>IF(OR(PartC[[#This Row],[Format (hide)]]="HEAD",PartC[[#This Row],[Format (hide)]]="LIST"),"BLANK CELL","")</f>
        <v/>
      </c>
      <c r="P139" s="124" t="str">
        <f>IF(OR(PartC[[#This Row],[Format (hide)]]="HEAD",PartC[[#This Row],[Format (hide)]]="LIST"),"BLANK CELL","")</f>
        <v/>
      </c>
      <c r="Q139" s="124" t="str">
        <f>IF(OR(PartC[[#This Row],[Format (hide)]]="HEAD",PartC[[#This Row],[Format (hide)]]="LIST"),"BLANK CELL","")</f>
        <v/>
      </c>
      <c r="R139" s="182"/>
    </row>
    <row r="140" spans="1:18" ht="66" x14ac:dyDescent="0.3">
      <c r="A140" s="124">
        <f t="array" aca="1" ref="A140" ca="1">SUM((TRIM(MID(SUBSTITUTE(C140,".",REPT(" ",256)),(ROW(INDIRECT("1:"&amp;LEN(C140)-LEN(SUBSTITUTE(C140,".",""))+1))-1)*256+1,256)))*(10^((10-ROW(INDIRECT("1:"&amp;LEN(C140)-LEN(SUBSTITUTE(C140,".",""))+1)))*2)))</f>
        <v>8.17E+18</v>
      </c>
      <c r="B140" s="124" t="s">
        <v>3242</v>
      </c>
      <c r="C140" s="124" t="s">
        <v>3255</v>
      </c>
      <c r="E140" s="124" t="s">
        <v>1742</v>
      </c>
      <c r="F140" s="124" t="s">
        <v>3616</v>
      </c>
      <c r="H140" s="124" t="s">
        <v>2508</v>
      </c>
      <c r="I140" s="124" t="str">
        <f t="shared" si="8"/>
        <v/>
      </c>
      <c r="J140" s="227" t="str">
        <f>IF(OR(PartC[[#This Row],[Format (hide)]]="HEAD",PartC[[#This Row],[Format (hide)]]="LIST"),"BLANK CELL","")</f>
        <v/>
      </c>
      <c r="K140" s="227" t="str">
        <f>IF(OR(PartC[[#This Row],[Format (hide)]]="HEAD",PartC[[#This Row],[Format (hide)]]="LIST"),"BLANK CELL","")</f>
        <v/>
      </c>
      <c r="L140" s="227" t="str">
        <f>IF(OR(PartC[[#This Row],[Format (hide)]]="HEAD",PartC[[#This Row],[Format (hide)]]="LIST"),"BLANK CELL","")</f>
        <v/>
      </c>
      <c r="M140" s="124" t="str">
        <f>IF(OR(PartC[[#This Row],[Format (hide)]]="HEAD",PartC[[#This Row],[Format (hide)]]="LIST"),"BLANK CELL","")</f>
        <v/>
      </c>
      <c r="N140" s="124" t="str">
        <f>IF(OR(PartC[[#This Row],[Format (hide)]]="HEAD",PartC[[#This Row],[Format (hide)]]="LIST"),"BLANK CELL","")</f>
        <v/>
      </c>
      <c r="O140" s="124" t="str">
        <f>IF(OR(PartC[[#This Row],[Format (hide)]]="HEAD",PartC[[#This Row],[Format (hide)]]="LIST"),"BLANK CELL","")</f>
        <v/>
      </c>
      <c r="P140" s="124" t="str">
        <f>IF(OR(PartC[[#This Row],[Format (hide)]]="HEAD",PartC[[#This Row],[Format (hide)]]="LIST"),"BLANK CELL","")</f>
        <v/>
      </c>
      <c r="Q140" s="124" t="str">
        <f>IF(OR(PartC[[#This Row],[Format (hide)]]="HEAD",PartC[[#This Row],[Format (hide)]]="LIST"),"BLANK CELL","")</f>
        <v/>
      </c>
      <c r="R140" s="182"/>
    </row>
    <row r="141" spans="1:18" ht="165" x14ac:dyDescent="0.3">
      <c r="A141" s="124">
        <f t="array" aca="1" ref="A141" ca="1">SUM((TRIM(MID(SUBSTITUTE(C141,".",REPT(" ",256)),(ROW(INDIRECT("1:"&amp;LEN(C141)-LEN(SUBSTITUTE(C141,".",""))+1))-1)*256+1,256)))*(10^((10-ROW(INDIRECT("1:"&amp;LEN(C141)-LEN(SUBSTITUTE(C141,".",""))+1)))*2)))</f>
        <v>8.1701E+18</v>
      </c>
      <c r="B141" s="124" t="s">
        <v>3242</v>
      </c>
      <c r="C141" s="124" t="s">
        <v>3256</v>
      </c>
      <c r="E141" s="124" t="s">
        <v>1743</v>
      </c>
      <c r="F141" s="124" t="s">
        <v>1744</v>
      </c>
      <c r="H141" s="124" t="s">
        <v>2508</v>
      </c>
      <c r="I141" s="124" t="str">
        <f t="shared" si="8"/>
        <v/>
      </c>
      <c r="J141" s="227" t="str">
        <f>IF(OR(PartC[[#This Row],[Format (hide)]]="HEAD",PartC[[#This Row],[Format (hide)]]="LIST"),"BLANK CELL","")</f>
        <v/>
      </c>
      <c r="K141" s="227" t="str">
        <f>IF(OR(PartC[[#This Row],[Format (hide)]]="HEAD",PartC[[#This Row],[Format (hide)]]="LIST"),"BLANK CELL","")</f>
        <v/>
      </c>
      <c r="L141" s="227" t="str">
        <f>IF(OR(PartC[[#This Row],[Format (hide)]]="HEAD",PartC[[#This Row],[Format (hide)]]="LIST"),"BLANK CELL","")</f>
        <v/>
      </c>
      <c r="M141" s="124" t="str">
        <f>IF(OR(PartC[[#This Row],[Format (hide)]]="HEAD",PartC[[#This Row],[Format (hide)]]="LIST"),"BLANK CELL","")</f>
        <v/>
      </c>
      <c r="N141" s="124" t="str">
        <f>IF(OR(PartC[[#This Row],[Format (hide)]]="HEAD",PartC[[#This Row],[Format (hide)]]="LIST"),"BLANK CELL","")</f>
        <v/>
      </c>
      <c r="O141" s="124" t="str">
        <f>IF(OR(PartC[[#This Row],[Format (hide)]]="HEAD",PartC[[#This Row],[Format (hide)]]="LIST"),"BLANK CELL","")</f>
        <v/>
      </c>
      <c r="P141" s="124" t="str">
        <f>IF(OR(PartC[[#This Row],[Format (hide)]]="HEAD",PartC[[#This Row],[Format (hide)]]="LIST"),"BLANK CELL","")</f>
        <v/>
      </c>
      <c r="Q141" s="124" t="str">
        <f>IF(OR(PartC[[#This Row],[Format (hide)]]="HEAD",PartC[[#This Row],[Format (hide)]]="LIST"),"BLANK CELL","")</f>
        <v/>
      </c>
      <c r="R141" s="182"/>
    </row>
    <row r="142" spans="1:18" ht="99" x14ac:dyDescent="0.3">
      <c r="A142" s="124">
        <f t="array" aca="1" ref="A142" ca="1">SUM((TRIM(MID(SUBSTITUTE(C142,".",REPT(" ",256)),(ROW(INDIRECT("1:"&amp;LEN(C142)-LEN(SUBSTITUTE(C142,".",""))+1))-1)*256+1,256)))*(10^((10-ROW(INDIRECT("1:"&amp;LEN(C142)-LEN(SUBSTITUTE(C142,".",""))+1)))*2)))</f>
        <v>8.1702E+18</v>
      </c>
      <c r="B142" s="124" t="s">
        <v>3242</v>
      </c>
      <c r="C142" s="124" t="s">
        <v>3257</v>
      </c>
      <c r="E142" s="124" t="s">
        <v>1745</v>
      </c>
      <c r="F142" s="124" t="s">
        <v>1746</v>
      </c>
      <c r="H142" s="124" t="s">
        <v>2508</v>
      </c>
      <c r="I142" s="124" t="str">
        <f t="shared" si="8"/>
        <v/>
      </c>
      <c r="J142" s="227" t="str">
        <f>IF(OR(PartC[[#This Row],[Format (hide)]]="HEAD",PartC[[#This Row],[Format (hide)]]="LIST"),"BLANK CELL","")</f>
        <v/>
      </c>
      <c r="K142" s="227" t="str">
        <f>IF(OR(PartC[[#This Row],[Format (hide)]]="HEAD",PartC[[#This Row],[Format (hide)]]="LIST"),"BLANK CELL","")</f>
        <v/>
      </c>
      <c r="L142" s="227" t="str">
        <f>IF(OR(PartC[[#This Row],[Format (hide)]]="HEAD",PartC[[#This Row],[Format (hide)]]="LIST"),"BLANK CELL","")</f>
        <v/>
      </c>
      <c r="M142" s="124" t="str">
        <f>IF(OR(PartC[[#This Row],[Format (hide)]]="HEAD",PartC[[#This Row],[Format (hide)]]="LIST"),"BLANK CELL","")</f>
        <v/>
      </c>
      <c r="N142" s="124" t="str">
        <f>IF(OR(PartC[[#This Row],[Format (hide)]]="HEAD",PartC[[#This Row],[Format (hide)]]="LIST"),"BLANK CELL","")</f>
        <v/>
      </c>
      <c r="O142" s="124" t="str">
        <f>IF(OR(PartC[[#This Row],[Format (hide)]]="HEAD",PartC[[#This Row],[Format (hide)]]="LIST"),"BLANK CELL","")</f>
        <v/>
      </c>
      <c r="P142" s="124" t="str">
        <f>IF(OR(PartC[[#This Row],[Format (hide)]]="HEAD",PartC[[#This Row],[Format (hide)]]="LIST"),"BLANK CELL","")</f>
        <v/>
      </c>
      <c r="Q142" s="124" t="str">
        <f>IF(OR(PartC[[#This Row],[Format (hide)]]="HEAD",PartC[[#This Row],[Format (hide)]]="LIST"),"BLANK CELL","")</f>
        <v/>
      </c>
      <c r="R142" s="182"/>
    </row>
    <row r="143" spans="1:18" ht="66" x14ac:dyDescent="0.3">
      <c r="A143" s="124">
        <f t="array" aca="1" ref="A143" ca="1">SUM((TRIM(MID(SUBSTITUTE(C143,".",REPT(" ",256)),(ROW(INDIRECT("1:"&amp;LEN(C143)-LEN(SUBSTITUTE(C143,".",""))+1))-1)*256+1,256)))*(10^((10-ROW(INDIRECT("1:"&amp;LEN(C143)-LEN(SUBSTITUTE(C143,".",""))+1)))*2)))</f>
        <v>8.1703E+18</v>
      </c>
      <c r="B143" s="124" t="s">
        <v>3242</v>
      </c>
      <c r="C143" s="124" t="s">
        <v>3258</v>
      </c>
      <c r="E143" s="124" t="s">
        <v>1747</v>
      </c>
      <c r="F143" s="124" t="s">
        <v>1748</v>
      </c>
      <c r="H143" s="124" t="s">
        <v>2508</v>
      </c>
      <c r="I143" s="124" t="str">
        <f t="shared" si="8"/>
        <v/>
      </c>
      <c r="J143" s="227" t="str">
        <f>IF(OR(PartC[[#This Row],[Format (hide)]]="HEAD",PartC[[#This Row],[Format (hide)]]="LIST"),"BLANK CELL","")</f>
        <v/>
      </c>
      <c r="K143" s="227" t="str">
        <f>IF(OR(PartC[[#This Row],[Format (hide)]]="HEAD",PartC[[#This Row],[Format (hide)]]="LIST"),"BLANK CELL","")</f>
        <v/>
      </c>
      <c r="L143" s="227" t="str">
        <f>IF(OR(PartC[[#This Row],[Format (hide)]]="HEAD",PartC[[#This Row],[Format (hide)]]="LIST"),"BLANK CELL","")</f>
        <v/>
      </c>
      <c r="M143" s="124" t="str">
        <f>IF(OR(PartC[[#This Row],[Format (hide)]]="HEAD",PartC[[#This Row],[Format (hide)]]="LIST"),"BLANK CELL","")</f>
        <v/>
      </c>
      <c r="N143" s="124" t="str">
        <f>IF(OR(PartC[[#This Row],[Format (hide)]]="HEAD",PartC[[#This Row],[Format (hide)]]="LIST"),"BLANK CELL","")</f>
        <v/>
      </c>
      <c r="O143" s="124" t="str">
        <f>IF(OR(PartC[[#This Row],[Format (hide)]]="HEAD",PartC[[#This Row],[Format (hide)]]="LIST"),"BLANK CELL","")</f>
        <v/>
      </c>
      <c r="P143" s="124" t="str">
        <f>IF(OR(PartC[[#This Row],[Format (hide)]]="HEAD",PartC[[#This Row],[Format (hide)]]="LIST"),"BLANK CELL","")</f>
        <v/>
      </c>
      <c r="Q143" s="124" t="str">
        <f>IF(OR(PartC[[#This Row],[Format (hide)]]="HEAD",PartC[[#This Row],[Format (hide)]]="LIST"),"BLANK CELL","")</f>
        <v/>
      </c>
      <c r="R143" s="182"/>
    </row>
    <row r="144" spans="1:18" ht="28.5" x14ac:dyDescent="0.3">
      <c r="A144" s="124">
        <f t="array" aca="1" ref="A144" ca="1">SUM((TRIM(MID(SUBSTITUTE(C144,".",REPT(" ",256)),(ROW(INDIRECT("1:"&amp;LEN(C144)-LEN(SUBSTITUTE(C144,".",""))+1))-1)*256+1,256)))*(10^((10-ROW(INDIRECT("1:"&amp;LEN(C144)-LEN(SUBSTITUTE(C144,".",""))+1)))*2)))</f>
        <v>9E+18</v>
      </c>
      <c r="B144" s="124" t="s">
        <v>3242</v>
      </c>
      <c r="C144" s="124">
        <v>9</v>
      </c>
      <c r="D144" s="124" t="s">
        <v>1406</v>
      </c>
      <c r="E144" s="129" t="s">
        <v>1749</v>
      </c>
      <c r="F144" s="129" t="s">
        <v>293</v>
      </c>
      <c r="G144" s="124" t="str">
        <f>IF(OR(PartC[[#This Row],[Format (hide)]]="HEAD",PartC[[#This Row],[Format (hide)]]="LIST"),"BLANK CELL","")</f>
        <v>BLANK CELL</v>
      </c>
      <c r="H144" s="124" t="str">
        <f>IF(OR(PartC[[#This Row],[Format (hide)]]="HEAD",PartC[[#This Row],[Format (hide)]]="LIST"),"BLANK CELL","")</f>
        <v>BLANK CELL</v>
      </c>
      <c r="I144" s="124" t="str">
        <f>IF(OR(PartC[[#This Row],[Format (hide)]]="HEAD",PartC[[#This Row],[Format (hide)]]="LIST"),"BLANK CELL","")</f>
        <v>BLANK CELL</v>
      </c>
      <c r="J144" s="227" t="str">
        <f>IF(OR(PartC[[#This Row],[Format (hide)]]="HEAD",PartC[[#This Row],[Format (hide)]]="LIST"),"BLANK CELL","")</f>
        <v>BLANK CELL</v>
      </c>
      <c r="K144" s="227" t="str">
        <f>IF(OR(PartC[[#This Row],[Format (hide)]]="HEAD",PartC[[#This Row],[Format (hide)]]="LIST"),"BLANK CELL","")</f>
        <v>BLANK CELL</v>
      </c>
      <c r="L144" s="227" t="str">
        <f>IF(OR(PartC[[#This Row],[Format (hide)]]="HEAD",PartC[[#This Row],[Format (hide)]]="LIST"),"BLANK CELL","")</f>
        <v>BLANK CELL</v>
      </c>
      <c r="M144" s="124" t="str">
        <f>IF(OR(PartC[[#This Row],[Format (hide)]]="HEAD",PartC[[#This Row],[Format (hide)]]="LIST"),"BLANK CELL","")</f>
        <v>BLANK CELL</v>
      </c>
      <c r="N144" s="124" t="str">
        <f>IF(OR(PartC[[#This Row],[Format (hide)]]="HEAD",PartC[[#This Row],[Format (hide)]]="LIST"),"BLANK CELL","")</f>
        <v>BLANK CELL</v>
      </c>
      <c r="O144" s="124" t="str">
        <f>IF(OR(PartC[[#This Row],[Format (hide)]]="HEAD",PartC[[#This Row],[Format (hide)]]="LIST"),"BLANK CELL","")</f>
        <v>BLANK CELL</v>
      </c>
      <c r="P144" s="124" t="str">
        <f>IF(OR(PartC[[#This Row],[Format (hide)]]="HEAD",PartC[[#This Row],[Format (hide)]]="LIST"),"BLANK CELL","")</f>
        <v>BLANK CELL</v>
      </c>
      <c r="Q144" s="124" t="str">
        <f>IF(OR(PartC[[#This Row],[Format (hide)]]="HEAD",PartC[[#This Row],[Format (hide)]]="LIST"),"BLANK CELL","")</f>
        <v>BLANK CELL</v>
      </c>
      <c r="R144" s="182"/>
    </row>
    <row r="145" spans="1:18" ht="115.5" x14ac:dyDescent="0.3">
      <c r="A145" s="124">
        <f t="array" aca="1" ref="A145" ca="1">SUM((TRIM(MID(SUBSTITUTE(C145,".",REPT(" ",256)),(ROW(INDIRECT("1:"&amp;LEN(C145)-LEN(SUBSTITUTE(C145,".",""))+1))-1)*256+1,256)))*(10^((10-ROW(INDIRECT("1:"&amp;LEN(C145)-LEN(SUBSTITUTE(C145,".",""))+1)))*2)))</f>
        <v>9.01E+18</v>
      </c>
      <c r="B145" s="124" t="s">
        <v>3242</v>
      </c>
      <c r="C145" s="124" t="s">
        <v>3148</v>
      </c>
      <c r="E145" s="124" t="s">
        <v>1750</v>
      </c>
      <c r="F145" s="124" t="s">
        <v>1751</v>
      </c>
      <c r="H145" s="124" t="s">
        <v>2508</v>
      </c>
      <c r="I145" s="124" t="str">
        <f>IF($I$1="Yes","Compliant","")</f>
        <v/>
      </c>
      <c r="J145" s="227" t="str">
        <f>IF(OR(PartC[[#This Row],[Format (hide)]]="HEAD",PartC[[#This Row],[Format (hide)]]="LIST"),"BLANK CELL","")</f>
        <v/>
      </c>
      <c r="K145" s="227" t="str">
        <f>IF(OR(PartC[[#This Row],[Format (hide)]]="HEAD",PartC[[#This Row],[Format (hide)]]="LIST"),"BLANK CELL","")</f>
        <v/>
      </c>
      <c r="L145" s="227" t="str">
        <f>IF(OR(PartC[[#This Row],[Format (hide)]]="HEAD",PartC[[#This Row],[Format (hide)]]="LIST"),"BLANK CELL","")</f>
        <v/>
      </c>
      <c r="M145" s="124" t="str">
        <f>IF(OR(PartC[[#This Row],[Format (hide)]]="HEAD",PartC[[#This Row],[Format (hide)]]="LIST"),"BLANK CELL","")</f>
        <v/>
      </c>
      <c r="N145" s="124" t="str">
        <f>IF(OR(PartC[[#This Row],[Format (hide)]]="HEAD",PartC[[#This Row],[Format (hide)]]="LIST"),"BLANK CELL","")</f>
        <v/>
      </c>
      <c r="O145" s="124" t="str">
        <f>IF(OR(PartC[[#This Row],[Format (hide)]]="HEAD",PartC[[#This Row],[Format (hide)]]="LIST"),"BLANK CELL","")</f>
        <v/>
      </c>
      <c r="P145" s="124" t="str">
        <f>IF(OR(PartC[[#This Row],[Format (hide)]]="HEAD",PartC[[#This Row],[Format (hide)]]="LIST"),"BLANK CELL","")</f>
        <v/>
      </c>
      <c r="Q145" s="124" t="str">
        <f>IF(OR(PartC[[#This Row],[Format (hide)]]="HEAD",PartC[[#This Row],[Format (hide)]]="LIST"),"BLANK CELL","")</f>
        <v/>
      </c>
      <c r="R145" s="182"/>
    </row>
    <row r="146" spans="1:18" ht="99" x14ac:dyDescent="0.3">
      <c r="A146" s="124">
        <f t="array" aca="1" ref="A146" ca="1">SUM((TRIM(MID(SUBSTITUTE(C146,".",REPT(" ",256)),(ROW(INDIRECT("1:"&amp;LEN(C146)-LEN(SUBSTITUTE(C146,".",""))+1))-1)*256+1,256)))*(10^((10-ROW(INDIRECT("1:"&amp;LEN(C146)-LEN(SUBSTITUTE(C146,".",""))+1)))*2)))</f>
        <v>9.02E+18</v>
      </c>
      <c r="B146" s="124" t="s">
        <v>3242</v>
      </c>
      <c r="C146" s="124" t="s">
        <v>3152</v>
      </c>
      <c r="E146" s="124" t="s">
        <v>1752</v>
      </c>
      <c r="F146" s="124" t="s">
        <v>347</v>
      </c>
      <c r="H146" s="124" t="s">
        <v>2508</v>
      </c>
      <c r="I146" s="124" t="str">
        <f>IF($I$1="Yes","Compliant","")</f>
        <v/>
      </c>
      <c r="J146" s="227" t="str">
        <f>IF(OR(PartC[[#This Row],[Format (hide)]]="HEAD",PartC[[#This Row],[Format (hide)]]="LIST"),"BLANK CELL","")</f>
        <v/>
      </c>
      <c r="K146" s="227" t="str">
        <f>IF(OR(PartC[[#This Row],[Format (hide)]]="HEAD",PartC[[#This Row],[Format (hide)]]="LIST"),"BLANK CELL","")</f>
        <v/>
      </c>
      <c r="L146" s="227" t="str">
        <f>IF(OR(PartC[[#This Row],[Format (hide)]]="HEAD",PartC[[#This Row],[Format (hide)]]="LIST"),"BLANK CELL","")</f>
        <v/>
      </c>
      <c r="M146" s="124" t="str">
        <f>IF(OR(PartC[[#This Row],[Format (hide)]]="HEAD",PartC[[#This Row],[Format (hide)]]="LIST"),"BLANK CELL","")</f>
        <v/>
      </c>
      <c r="N146" s="124" t="str">
        <f>IF(OR(PartC[[#This Row],[Format (hide)]]="HEAD",PartC[[#This Row],[Format (hide)]]="LIST"),"BLANK CELL","")</f>
        <v/>
      </c>
      <c r="O146" s="124" t="str">
        <f>IF(OR(PartC[[#This Row],[Format (hide)]]="HEAD",PartC[[#This Row],[Format (hide)]]="LIST"),"BLANK CELL","")</f>
        <v/>
      </c>
      <c r="P146" s="124" t="str">
        <f>IF(OR(PartC[[#This Row],[Format (hide)]]="HEAD",PartC[[#This Row],[Format (hide)]]="LIST"),"BLANK CELL","")</f>
        <v/>
      </c>
      <c r="Q146" s="124" t="str">
        <f>IF(OR(PartC[[#This Row],[Format (hide)]]="HEAD",PartC[[#This Row],[Format (hide)]]="LIST"),"BLANK CELL","")</f>
        <v/>
      </c>
      <c r="R146" s="182"/>
    </row>
    <row r="147" spans="1:18" ht="28.5" x14ac:dyDescent="0.3">
      <c r="A147" s="124">
        <f t="array" aca="1" ref="A147" ca="1">SUM((TRIM(MID(SUBSTITUTE(C147,".",REPT(" ",256)),(ROW(INDIRECT("1:"&amp;LEN(C147)-LEN(SUBSTITUTE(C147,".",""))+1))-1)*256+1,256)))*(10^((10-ROW(INDIRECT("1:"&amp;LEN(C147)-LEN(SUBSTITUTE(C147,".",""))+1)))*2)))</f>
        <v>1E+19</v>
      </c>
      <c r="B147" s="124" t="s">
        <v>3242</v>
      </c>
      <c r="C147" s="124">
        <v>10</v>
      </c>
      <c r="D147" s="124" t="s">
        <v>1406</v>
      </c>
      <c r="E147" s="129" t="s">
        <v>1753</v>
      </c>
      <c r="F147" s="129" t="s">
        <v>295</v>
      </c>
      <c r="G147" s="124" t="str">
        <f>IF(OR(PartC[[#This Row],[Format (hide)]]="HEAD",PartC[[#This Row],[Format (hide)]]="LIST"),"BLANK CELL","")</f>
        <v>BLANK CELL</v>
      </c>
      <c r="H147" s="124" t="str">
        <f>IF(OR(PartC[[#This Row],[Format (hide)]]="HEAD",PartC[[#This Row],[Format (hide)]]="LIST"),"BLANK CELL","")</f>
        <v>BLANK CELL</v>
      </c>
      <c r="I147" s="124" t="str">
        <f>IF(OR(PartC[[#This Row],[Format (hide)]]="HEAD",PartC[[#This Row],[Format (hide)]]="LIST"),"BLANK CELL","")</f>
        <v>BLANK CELL</v>
      </c>
      <c r="J147" s="227" t="str">
        <f>IF(OR(PartC[[#This Row],[Format (hide)]]="HEAD",PartC[[#This Row],[Format (hide)]]="LIST"),"BLANK CELL","")</f>
        <v>BLANK CELL</v>
      </c>
      <c r="K147" s="227" t="str">
        <f>IF(OR(PartC[[#This Row],[Format (hide)]]="HEAD",PartC[[#This Row],[Format (hide)]]="LIST"),"BLANK CELL","")</f>
        <v>BLANK CELL</v>
      </c>
      <c r="L147" s="227" t="str">
        <f>IF(OR(PartC[[#This Row],[Format (hide)]]="HEAD",PartC[[#This Row],[Format (hide)]]="LIST"),"BLANK CELL","")</f>
        <v>BLANK CELL</v>
      </c>
      <c r="M147" s="124" t="str">
        <f>IF(OR(PartC[[#This Row],[Format (hide)]]="HEAD",PartC[[#This Row],[Format (hide)]]="LIST"),"BLANK CELL","")</f>
        <v>BLANK CELL</v>
      </c>
      <c r="N147" s="124" t="str">
        <f>IF(OR(PartC[[#This Row],[Format (hide)]]="HEAD",PartC[[#This Row],[Format (hide)]]="LIST"),"BLANK CELL","")</f>
        <v>BLANK CELL</v>
      </c>
      <c r="O147" s="124" t="str">
        <f>IF(OR(PartC[[#This Row],[Format (hide)]]="HEAD",PartC[[#This Row],[Format (hide)]]="LIST"),"BLANK CELL","")</f>
        <v>BLANK CELL</v>
      </c>
      <c r="P147" s="124" t="str">
        <f>IF(OR(PartC[[#This Row],[Format (hide)]]="HEAD",PartC[[#This Row],[Format (hide)]]="LIST"),"BLANK CELL","")</f>
        <v>BLANK CELL</v>
      </c>
      <c r="Q147" s="124" t="str">
        <f>IF(OR(PartC[[#This Row],[Format (hide)]]="HEAD",PartC[[#This Row],[Format (hide)]]="LIST"),"BLANK CELL","")</f>
        <v>BLANK CELL</v>
      </c>
      <c r="R147" s="182"/>
    </row>
    <row r="148" spans="1:18" ht="115.5" x14ac:dyDescent="0.3">
      <c r="A148" s="124">
        <f t="array" aca="1" ref="A148" ca="1">SUM((TRIM(MID(SUBSTITUTE(C148,".",REPT(" ",256)),(ROW(INDIRECT("1:"&amp;LEN(C148)-LEN(SUBSTITUTE(C148,".",""))+1))-1)*256+1,256)))*(10^((10-ROW(INDIRECT("1:"&amp;LEN(C148)-LEN(SUBSTITUTE(C148,".",""))+1)))*2)))</f>
        <v>1.001E+19</v>
      </c>
      <c r="B148" s="124" t="s">
        <v>3242</v>
      </c>
      <c r="C148" s="124" t="s">
        <v>3155</v>
      </c>
      <c r="E148" s="124" t="s">
        <v>1754</v>
      </c>
      <c r="F148" s="124" t="s">
        <v>1755</v>
      </c>
      <c r="H148" s="124" t="s">
        <v>2508</v>
      </c>
      <c r="I148" s="124" t="str">
        <f t="shared" ref="I148:I154" si="9">IF($I$1="Yes","Compliant","")</f>
        <v/>
      </c>
      <c r="J148" s="227" t="str">
        <f>IF(OR(PartC[[#This Row],[Format (hide)]]="HEAD",PartC[[#This Row],[Format (hide)]]="LIST"),"BLANK CELL","")</f>
        <v/>
      </c>
      <c r="K148" s="227" t="str">
        <f>IF(OR(PartC[[#This Row],[Format (hide)]]="HEAD",PartC[[#This Row],[Format (hide)]]="LIST"),"BLANK CELL","")</f>
        <v/>
      </c>
      <c r="L148" s="227" t="str">
        <f>IF(OR(PartC[[#This Row],[Format (hide)]]="HEAD",PartC[[#This Row],[Format (hide)]]="LIST"),"BLANK CELL","")</f>
        <v/>
      </c>
      <c r="M148" s="124" t="str">
        <f>IF(OR(PartC[[#This Row],[Format (hide)]]="HEAD",PartC[[#This Row],[Format (hide)]]="LIST"),"BLANK CELL","")</f>
        <v/>
      </c>
      <c r="N148" s="124" t="str">
        <f>IF(OR(PartC[[#This Row],[Format (hide)]]="HEAD",PartC[[#This Row],[Format (hide)]]="LIST"),"BLANK CELL","")</f>
        <v/>
      </c>
      <c r="O148" s="124" t="str">
        <f>IF(OR(PartC[[#This Row],[Format (hide)]]="HEAD",PartC[[#This Row],[Format (hide)]]="LIST"),"BLANK CELL","")</f>
        <v/>
      </c>
      <c r="P148" s="124" t="str">
        <f>IF(OR(PartC[[#This Row],[Format (hide)]]="HEAD",PartC[[#This Row],[Format (hide)]]="LIST"),"BLANK CELL","")</f>
        <v/>
      </c>
      <c r="Q148" s="124" t="str">
        <f>IF(OR(PartC[[#This Row],[Format (hide)]]="HEAD",PartC[[#This Row],[Format (hide)]]="LIST"),"BLANK CELL","")</f>
        <v/>
      </c>
      <c r="R148" s="182"/>
    </row>
    <row r="149" spans="1:18" ht="82.5" x14ac:dyDescent="0.3">
      <c r="A149" s="124">
        <f t="array" aca="1" ref="A149" ca="1">SUM((TRIM(MID(SUBSTITUTE(C149,".",REPT(" ",256)),(ROW(INDIRECT("1:"&amp;LEN(C149)-LEN(SUBSTITUTE(C149,".",""))+1))-1)*256+1,256)))*(10^((10-ROW(INDIRECT("1:"&amp;LEN(C149)-LEN(SUBSTITUTE(C149,".",""))+1)))*2)))</f>
        <v>1.002E+19</v>
      </c>
      <c r="B149" s="124" t="s">
        <v>3242</v>
      </c>
      <c r="C149" s="124" t="s">
        <v>3158</v>
      </c>
      <c r="E149" s="124" t="s">
        <v>1756</v>
      </c>
      <c r="F149" s="124" t="s">
        <v>296</v>
      </c>
      <c r="H149" s="124" t="s">
        <v>2508</v>
      </c>
      <c r="I149" s="124" t="str">
        <f t="shared" si="9"/>
        <v/>
      </c>
      <c r="J149" s="227" t="str">
        <f>IF(OR(PartC[[#This Row],[Format (hide)]]="HEAD",PartC[[#This Row],[Format (hide)]]="LIST"),"BLANK CELL","")</f>
        <v/>
      </c>
      <c r="K149" s="227" t="str">
        <f>IF(OR(PartC[[#This Row],[Format (hide)]]="HEAD",PartC[[#This Row],[Format (hide)]]="LIST"),"BLANK CELL","")</f>
        <v/>
      </c>
      <c r="L149" s="227" t="str">
        <f>IF(OR(PartC[[#This Row],[Format (hide)]]="HEAD",PartC[[#This Row],[Format (hide)]]="LIST"),"BLANK CELL","")</f>
        <v/>
      </c>
      <c r="M149" s="124" t="str">
        <f>IF(OR(PartC[[#This Row],[Format (hide)]]="HEAD",PartC[[#This Row],[Format (hide)]]="LIST"),"BLANK CELL","")</f>
        <v/>
      </c>
      <c r="N149" s="124" t="str">
        <f>IF(OR(PartC[[#This Row],[Format (hide)]]="HEAD",PartC[[#This Row],[Format (hide)]]="LIST"),"BLANK CELL","")</f>
        <v/>
      </c>
      <c r="O149" s="124" t="str">
        <f>IF(OR(PartC[[#This Row],[Format (hide)]]="HEAD",PartC[[#This Row],[Format (hide)]]="LIST"),"BLANK CELL","")</f>
        <v/>
      </c>
      <c r="P149" s="124" t="str">
        <f>IF(OR(PartC[[#This Row],[Format (hide)]]="HEAD",PartC[[#This Row],[Format (hide)]]="LIST"),"BLANK CELL","")</f>
        <v/>
      </c>
      <c r="Q149" s="124" t="str">
        <f>IF(OR(PartC[[#This Row],[Format (hide)]]="HEAD",PartC[[#This Row],[Format (hide)]]="LIST"),"BLANK CELL","")</f>
        <v/>
      </c>
      <c r="R149" s="182"/>
    </row>
    <row r="150" spans="1:18" ht="99" x14ac:dyDescent="0.3">
      <c r="A150" s="124">
        <f t="array" aca="1" ref="A150" ca="1">SUM((TRIM(MID(SUBSTITUTE(C150,".",REPT(" ",256)),(ROW(INDIRECT("1:"&amp;LEN(C150)-LEN(SUBSTITUTE(C150,".",""))+1))-1)*256+1,256)))*(10^((10-ROW(INDIRECT("1:"&amp;LEN(C150)-LEN(SUBSTITUTE(C150,".",""))+1)))*2)))</f>
        <v>1.003E+19</v>
      </c>
      <c r="B150" s="124" t="s">
        <v>3242</v>
      </c>
      <c r="C150" s="124" t="s">
        <v>3159</v>
      </c>
      <c r="E150" s="124" t="s">
        <v>1757</v>
      </c>
      <c r="F150" s="124" t="s">
        <v>1758</v>
      </c>
      <c r="H150" s="124" t="s">
        <v>2508</v>
      </c>
      <c r="I150" s="124" t="str">
        <f t="shared" si="9"/>
        <v/>
      </c>
      <c r="J150" s="227" t="str">
        <f>IF(OR(PartC[[#This Row],[Format (hide)]]="HEAD",PartC[[#This Row],[Format (hide)]]="LIST"),"BLANK CELL","")</f>
        <v/>
      </c>
      <c r="K150" s="227" t="str">
        <f>IF(OR(PartC[[#This Row],[Format (hide)]]="HEAD",PartC[[#This Row],[Format (hide)]]="LIST"),"BLANK CELL","")</f>
        <v/>
      </c>
      <c r="L150" s="227" t="str">
        <f>IF(OR(PartC[[#This Row],[Format (hide)]]="HEAD",PartC[[#This Row],[Format (hide)]]="LIST"),"BLANK CELL","")</f>
        <v/>
      </c>
      <c r="M150" s="124" t="str">
        <f>IF(OR(PartC[[#This Row],[Format (hide)]]="HEAD",PartC[[#This Row],[Format (hide)]]="LIST"),"BLANK CELL","")</f>
        <v/>
      </c>
      <c r="N150" s="124" t="str">
        <f>IF(OR(PartC[[#This Row],[Format (hide)]]="HEAD",PartC[[#This Row],[Format (hide)]]="LIST"),"BLANK CELL","")</f>
        <v/>
      </c>
      <c r="O150" s="124" t="str">
        <f>IF(OR(PartC[[#This Row],[Format (hide)]]="HEAD",PartC[[#This Row],[Format (hide)]]="LIST"),"BLANK CELL","")</f>
        <v/>
      </c>
      <c r="P150" s="124" t="str">
        <f>IF(OR(PartC[[#This Row],[Format (hide)]]="HEAD",PartC[[#This Row],[Format (hide)]]="LIST"),"BLANK CELL","")</f>
        <v/>
      </c>
      <c r="Q150" s="124" t="str">
        <f>IF(OR(PartC[[#This Row],[Format (hide)]]="HEAD",PartC[[#This Row],[Format (hide)]]="LIST"),"BLANK CELL","")</f>
        <v/>
      </c>
      <c r="R150" s="182"/>
    </row>
    <row r="151" spans="1:18" ht="181.5" x14ac:dyDescent="0.3">
      <c r="A151" s="124">
        <f t="array" aca="1" ref="A151" ca="1">SUM((TRIM(MID(SUBSTITUTE(C151,".",REPT(" ",256)),(ROW(INDIRECT("1:"&amp;LEN(C151)-LEN(SUBSTITUTE(C151,".",""))+1))-1)*256+1,256)))*(10^((10-ROW(INDIRECT("1:"&amp;LEN(C151)-LEN(SUBSTITUTE(C151,".",""))+1)))*2)))</f>
        <v>1.00301E+19</v>
      </c>
      <c r="B151" s="124" t="s">
        <v>3242</v>
      </c>
      <c r="C151" s="124" t="s">
        <v>3238</v>
      </c>
      <c r="E151" s="124" t="s">
        <v>1759</v>
      </c>
      <c r="F151" s="124" t="s">
        <v>1760</v>
      </c>
      <c r="H151" s="124" t="s">
        <v>2508</v>
      </c>
      <c r="I151" s="124" t="str">
        <f t="shared" si="9"/>
        <v/>
      </c>
      <c r="J151" s="227" t="str">
        <f>IF(OR(PartC[[#This Row],[Format (hide)]]="HEAD",PartC[[#This Row],[Format (hide)]]="LIST"),"BLANK CELL","")</f>
        <v/>
      </c>
      <c r="K151" s="227" t="str">
        <f>IF(OR(PartC[[#This Row],[Format (hide)]]="HEAD",PartC[[#This Row],[Format (hide)]]="LIST"),"BLANK CELL","")</f>
        <v/>
      </c>
      <c r="L151" s="227" t="str">
        <f>IF(OR(PartC[[#This Row],[Format (hide)]]="HEAD",PartC[[#This Row],[Format (hide)]]="LIST"),"BLANK CELL","")</f>
        <v/>
      </c>
      <c r="M151" s="124" t="str">
        <f>IF(OR(PartC[[#This Row],[Format (hide)]]="HEAD",PartC[[#This Row],[Format (hide)]]="LIST"),"BLANK CELL","")</f>
        <v/>
      </c>
      <c r="N151" s="124" t="str">
        <f>IF(OR(PartC[[#This Row],[Format (hide)]]="HEAD",PartC[[#This Row],[Format (hide)]]="LIST"),"BLANK CELL","")</f>
        <v/>
      </c>
      <c r="O151" s="124" t="str">
        <f>IF(OR(PartC[[#This Row],[Format (hide)]]="HEAD",PartC[[#This Row],[Format (hide)]]="LIST"),"BLANK CELL","")</f>
        <v/>
      </c>
      <c r="P151" s="124" t="str">
        <f>IF(OR(PartC[[#This Row],[Format (hide)]]="HEAD",PartC[[#This Row],[Format (hide)]]="LIST"),"BLANK CELL","")</f>
        <v/>
      </c>
      <c r="Q151" s="124" t="str">
        <f>IF(OR(PartC[[#This Row],[Format (hide)]]="HEAD",PartC[[#This Row],[Format (hide)]]="LIST"),"BLANK CELL","")</f>
        <v/>
      </c>
      <c r="R151" s="182"/>
    </row>
    <row r="152" spans="1:18" ht="66" x14ac:dyDescent="0.3">
      <c r="A152" s="124">
        <f t="array" aca="1" ref="A152" ca="1">SUM((TRIM(MID(SUBSTITUTE(C152,".",REPT(" ",256)),(ROW(INDIRECT("1:"&amp;LEN(C152)-LEN(SUBSTITUTE(C152,".",""))+1))-1)*256+1,256)))*(10^((10-ROW(INDIRECT("1:"&amp;LEN(C152)-LEN(SUBSTITUTE(C152,".",""))+1)))*2)))</f>
        <v>1.00302E+19</v>
      </c>
      <c r="B152" s="124" t="s">
        <v>3242</v>
      </c>
      <c r="C152" s="124" t="s">
        <v>3239</v>
      </c>
      <c r="E152" s="124" t="s">
        <v>1761</v>
      </c>
      <c r="F152" s="124" t="s">
        <v>297</v>
      </c>
      <c r="H152" s="124" t="s">
        <v>2508</v>
      </c>
      <c r="I152" s="124" t="str">
        <f t="shared" si="9"/>
        <v/>
      </c>
      <c r="J152" s="227" t="str">
        <f>IF(OR(PartC[[#This Row],[Format (hide)]]="HEAD",PartC[[#This Row],[Format (hide)]]="LIST"),"BLANK CELL","")</f>
        <v/>
      </c>
      <c r="K152" s="227" t="str">
        <f>IF(OR(PartC[[#This Row],[Format (hide)]]="HEAD",PartC[[#This Row],[Format (hide)]]="LIST"),"BLANK CELL","")</f>
        <v/>
      </c>
      <c r="L152" s="227" t="str">
        <f>IF(OR(PartC[[#This Row],[Format (hide)]]="HEAD",PartC[[#This Row],[Format (hide)]]="LIST"),"BLANK CELL","")</f>
        <v/>
      </c>
      <c r="M152" s="124" t="str">
        <f>IF(OR(PartC[[#This Row],[Format (hide)]]="HEAD",PartC[[#This Row],[Format (hide)]]="LIST"),"BLANK CELL","")</f>
        <v/>
      </c>
      <c r="N152" s="124" t="str">
        <f>IF(OR(PartC[[#This Row],[Format (hide)]]="HEAD",PartC[[#This Row],[Format (hide)]]="LIST"),"BLANK CELL","")</f>
        <v/>
      </c>
      <c r="O152" s="124" t="str">
        <f>IF(OR(PartC[[#This Row],[Format (hide)]]="HEAD",PartC[[#This Row],[Format (hide)]]="LIST"),"BLANK CELL","")</f>
        <v/>
      </c>
      <c r="P152" s="124" t="str">
        <f>IF(OR(PartC[[#This Row],[Format (hide)]]="HEAD",PartC[[#This Row],[Format (hide)]]="LIST"),"BLANK CELL","")</f>
        <v/>
      </c>
      <c r="Q152" s="124" t="str">
        <f>IF(OR(PartC[[#This Row],[Format (hide)]]="HEAD",PartC[[#This Row],[Format (hide)]]="LIST"),"BLANK CELL","")</f>
        <v/>
      </c>
      <c r="R152" s="182"/>
    </row>
    <row r="153" spans="1:18" ht="132" x14ac:dyDescent="0.3">
      <c r="A153" s="124">
        <f t="array" aca="1" ref="A153" ca="1">SUM((TRIM(MID(SUBSTITUTE(C153,".",REPT(" ",256)),(ROW(INDIRECT("1:"&amp;LEN(C153)-LEN(SUBSTITUTE(C153,".",""))+1))-1)*256+1,256)))*(10^((10-ROW(INDIRECT("1:"&amp;LEN(C153)-LEN(SUBSTITUTE(C153,".",""))+1)))*2)))</f>
        <v>1.004E+19</v>
      </c>
      <c r="B153" s="124" t="s">
        <v>3242</v>
      </c>
      <c r="C153" s="124" t="s">
        <v>3160</v>
      </c>
      <c r="E153" s="124" t="s">
        <v>1762</v>
      </c>
      <c r="F153" s="124" t="s">
        <v>3617</v>
      </c>
      <c r="H153" s="124" t="s">
        <v>2508</v>
      </c>
      <c r="I153" s="124" t="str">
        <f t="shared" si="9"/>
        <v/>
      </c>
      <c r="J153" s="227" t="str">
        <f>IF(OR(PartC[[#This Row],[Format (hide)]]="HEAD",PartC[[#This Row],[Format (hide)]]="LIST"),"BLANK CELL","")</f>
        <v/>
      </c>
      <c r="K153" s="227" t="str">
        <f>IF(OR(PartC[[#This Row],[Format (hide)]]="HEAD",PartC[[#This Row],[Format (hide)]]="LIST"),"BLANK CELL","")</f>
        <v/>
      </c>
      <c r="L153" s="227" t="str">
        <f>IF(OR(PartC[[#This Row],[Format (hide)]]="HEAD",PartC[[#This Row],[Format (hide)]]="LIST"),"BLANK CELL","")</f>
        <v/>
      </c>
      <c r="M153" s="124" t="str">
        <f>IF(OR(PartC[[#This Row],[Format (hide)]]="HEAD",PartC[[#This Row],[Format (hide)]]="LIST"),"BLANK CELL","")</f>
        <v/>
      </c>
      <c r="N153" s="124" t="str">
        <f>IF(OR(PartC[[#This Row],[Format (hide)]]="HEAD",PartC[[#This Row],[Format (hide)]]="LIST"),"BLANK CELL","")</f>
        <v/>
      </c>
      <c r="O153" s="124" t="str">
        <f>IF(OR(PartC[[#This Row],[Format (hide)]]="HEAD",PartC[[#This Row],[Format (hide)]]="LIST"),"BLANK CELL","")</f>
        <v/>
      </c>
      <c r="P153" s="124" t="str">
        <f>IF(OR(PartC[[#This Row],[Format (hide)]]="HEAD",PartC[[#This Row],[Format (hide)]]="LIST"),"BLANK CELL","")</f>
        <v/>
      </c>
      <c r="Q153" s="124" t="str">
        <f>IF(OR(PartC[[#This Row],[Format (hide)]]="HEAD",PartC[[#This Row],[Format (hide)]]="LIST"),"BLANK CELL","")</f>
        <v/>
      </c>
      <c r="R153" s="182"/>
    </row>
    <row r="154" spans="1:18" ht="66" x14ac:dyDescent="0.3">
      <c r="A154" s="124">
        <f t="array" aca="1" ref="A154" ca="1">SUM((TRIM(MID(SUBSTITUTE(C154,".",REPT(" ",256)),(ROW(INDIRECT("1:"&amp;LEN(C154)-LEN(SUBSTITUTE(C154,".",""))+1))-1)*256+1,256)))*(10^((10-ROW(INDIRECT("1:"&amp;LEN(C154)-LEN(SUBSTITUTE(C154,".",""))+1)))*2)))</f>
        <v>1.005E+19</v>
      </c>
      <c r="B154" s="124" t="s">
        <v>3242</v>
      </c>
      <c r="C154" s="124" t="s">
        <v>3176</v>
      </c>
      <c r="E154" s="124" t="s">
        <v>1763</v>
      </c>
      <c r="F154" s="124" t="s">
        <v>298</v>
      </c>
      <c r="H154" s="124" t="s">
        <v>2508</v>
      </c>
      <c r="I154" s="124" t="str">
        <f t="shared" si="9"/>
        <v/>
      </c>
      <c r="J154" s="227" t="str">
        <f>IF(OR(PartC[[#This Row],[Format (hide)]]="HEAD",PartC[[#This Row],[Format (hide)]]="LIST"),"BLANK CELL","")</f>
        <v/>
      </c>
      <c r="K154" s="227" t="str">
        <f>IF(OR(PartC[[#This Row],[Format (hide)]]="HEAD",PartC[[#This Row],[Format (hide)]]="LIST"),"BLANK CELL","")</f>
        <v/>
      </c>
      <c r="L154" s="227" t="str">
        <f>IF(OR(PartC[[#This Row],[Format (hide)]]="HEAD",PartC[[#This Row],[Format (hide)]]="LIST"),"BLANK CELL","")</f>
        <v/>
      </c>
      <c r="M154" s="124" t="str">
        <f>IF(OR(PartC[[#This Row],[Format (hide)]]="HEAD",PartC[[#This Row],[Format (hide)]]="LIST"),"BLANK CELL","")</f>
        <v/>
      </c>
      <c r="N154" s="124" t="str">
        <f>IF(OR(PartC[[#This Row],[Format (hide)]]="HEAD",PartC[[#This Row],[Format (hide)]]="LIST"),"BLANK CELL","")</f>
        <v/>
      </c>
      <c r="O154" s="124" t="str">
        <f>IF(OR(PartC[[#This Row],[Format (hide)]]="HEAD",PartC[[#This Row],[Format (hide)]]="LIST"),"BLANK CELL","")</f>
        <v/>
      </c>
      <c r="P154" s="124" t="str">
        <f>IF(OR(PartC[[#This Row],[Format (hide)]]="HEAD",PartC[[#This Row],[Format (hide)]]="LIST"),"BLANK CELL","")</f>
        <v/>
      </c>
      <c r="Q154" s="124" t="str">
        <f>IF(OR(PartC[[#This Row],[Format (hide)]]="HEAD",PartC[[#This Row],[Format (hide)]]="LIST"),"BLANK CELL","")</f>
        <v/>
      </c>
      <c r="R154" s="182"/>
    </row>
    <row r="155" spans="1:18" x14ac:dyDescent="0.3">
      <c r="A155" s="124">
        <f t="array" aca="1" ref="A155" ca="1">SUM((TRIM(MID(SUBSTITUTE(C155,".",REPT(" ",256)),(ROW(INDIRECT("1:"&amp;LEN(C155)-LEN(SUBSTITUTE(C155,".",""))+1))-1)*256+1,256)))*(10^((10-ROW(INDIRECT("1:"&amp;LEN(C155)-LEN(SUBSTITUTE(C155,".",""))+1)))*2)))</f>
        <v>1.1E+19</v>
      </c>
      <c r="B155" s="124" t="s">
        <v>3242</v>
      </c>
      <c r="C155" s="124">
        <v>11</v>
      </c>
      <c r="D155" s="124" t="s">
        <v>1406</v>
      </c>
      <c r="E155" s="129" t="s">
        <v>1764</v>
      </c>
      <c r="F155" s="129" t="s">
        <v>208</v>
      </c>
      <c r="G155" s="124" t="str">
        <f>IF(OR(PartC[[#This Row],[Format (hide)]]="HEAD",PartC[[#This Row],[Format (hide)]]="LIST"),"BLANK CELL","")</f>
        <v>BLANK CELL</v>
      </c>
      <c r="H155" s="124" t="str">
        <f>IF(OR(PartC[[#This Row],[Format (hide)]]="HEAD",PartC[[#This Row],[Format (hide)]]="LIST"),"BLANK CELL","")</f>
        <v>BLANK CELL</v>
      </c>
      <c r="I155" s="124" t="str">
        <f>IF(OR(PartC[[#This Row],[Format (hide)]]="HEAD",PartC[[#This Row],[Format (hide)]]="LIST"),"BLANK CELL","")</f>
        <v>BLANK CELL</v>
      </c>
      <c r="J155" s="124" t="str">
        <f>IF(OR(PartC[[#This Row],[Format (hide)]]="HEAD",PartC[[#This Row],[Format (hide)]]="LIST"),"BLANK CELL","")</f>
        <v>BLANK CELL</v>
      </c>
      <c r="K155" s="124" t="str">
        <f>IF(OR(PartC[[#This Row],[Format (hide)]]="HEAD",PartC[[#This Row],[Format (hide)]]="LIST"),"BLANK CELL","")</f>
        <v>BLANK CELL</v>
      </c>
      <c r="L155" s="124" t="str">
        <f>IF(OR(PartC[[#This Row],[Format (hide)]]="HEAD",PartC[[#This Row],[Format (hide)]]="LIST"),"BLANK CELL","")</f>
        <v>BLANK CELL</v>
      </c>
      <c r="M155" s="124" t="str">
        <f>IF(OR(PartC[[#This Row],[Format (hide)]]="HEAD",PartC[[#This Row],[Format (hide)]]="LIST"),"BLANK CELL","")</f>
        <v>BLANK CELL</v>
      </c>
      <c r="N155" s="124" t="str">
        <f>IF(OR(PartC[[#This Row],[Format (hide)]]="HEAD",PartC[[#This Row],[Format (hide)]]="LIST"),"BLANK CELL","")</f>
        <v>BLANK CELL</v>
      </c>
      <c r="O155" s="124" t="str">
        <f>IF(OR(PartC[[#This Row],[Format (hide)]]="HEAD",PartC[[#This Row],[Format (hide)]]="LIST"),"BLANK CELL","")</f>
        <v>BLANK CELL</v>
      </c>
      <c r="P155" s="124" t="str">
        <f>IF(OR(PartC[[#This Row],[Format (hide)]]="HEAD",PartC[[#This Row],[Format (hide)]]="LIST"),"BLANK CELL","")</f>
        <v>BLANK CELL</v>
      </c>
      <c r="Q155" s="124" t="str">
        <f>IF(OR(PartC[[#This Row],[Format (hide)]]="HEAD",PartC[[#This Row],[Format (hide)]]="LIST"),"BLANK CELL","")</f>
        <v>BLANK CELL</v>
      </c>
      <c r="R155" s="182"/>
    </row>
    <row r="156" spans="1:18" x14ac:dyDescent="0.3">
      <c r="A156" s="124">
        <f t="array" aca="1" ref="A156" ca="1">SUM((TRIM(MID(SUBSTITUTE(C156,".",REPT(" ",256)),(ROW(INDIRECT("1:"&amp;LEN(C156)-LEN(SUBSTITUTE(C156,".",""))+1))-1)*256+1,256)))*(10^((10-ROW(INDIRECT("1:"&amp;LEN(C156)-LEN(SUBSTITUTE(C156,".",""))+1)))*2)))</f>
        <v>1.101E+19</v>
      </c>
      <c r="B156" s="124" t="s">
        <v>3242</v>
      </c>
      <c r="C156" s="124" t="s">
        <v>3240</v>
      </c>
      <c r="D156" s="124" t="s">
        <v>1406</v>
      </c>
      <c r="E156" s="129" t="s">
        <v>1765</v>
      </c>
      <c r="F156" s="129" t="s">
        <v>1766</v>
      </c>
      <c r="G156" s="124" t="str">
        <f>IF(OR(PartC[[#This Row],[Format (hide)]]="HEAD",PartC[[#This Row],[Format (hide)]]="LIST"),"BLANK CELL","")</f>
        <v>BLANK CELL</v>
      </c>
      <c r="H156" s="124" t="str">
        <f>IF(OR(PartC[[#This Row],[Format (hide)]]="HEAD",PartC[[#This Row],[Format (hide)]]="LIST"),"BLANK CELL","")</f>
        <v>BLANK CELL</v>
      </c>
      <c r="I156" s="124" t="str">
        <f>IF(OR(PartC[[#This Row],[Format (hide)]]="HEAD",PartC[[#This Row],[Format (hide)]]="LIST"),"BLANK CELL","")</f>
        <v>BLANK CELL</v>
      </c>
      <c r="J156" s="124" t="str">
        <f>IF(OR(PartC[[#This Row],[Format (hide)]]="HEAD",PartC[[#This Row],[Format (hide)]]="LIST"),"BLANK CELL","")</f>
        <v>BLANK CELL</v>
      </c>
      <c r="K156" s="124" t="str">
        <f>IF(OR(PartC[[#This Row],[Format (hide)]]="HEAD",PartC[[#This Row],[Format (hide)]]="LIST"),"BLANK CELL","")</f>
        <v>BLANK CELL</v>
      </c>
      <c r="L156" s="124" t="str">
        <f>IF(OR(PartC[[#This Row],[Format (hide)]]="HEAD",PartC[[#This Row],[Format (hide)]]="LIST"),"BLANK CELL","")</f>
        <v>BLANK CELL</v>
      </c>
      <c r="M156" s="124" t="str">
        <f>IF(OR(PartC[[#This Row],[Format (hide)]]="HEAD",PartC[[#This Row],[Format (hide)]]="LIST"),"BLANK CELL","")</f>
        <v>BLANK CELL</v>
      </c>
      <c r="N156" s="124" t="str">
        <f>IF(OR(PartC[[#This Row],[Format (hide)]]="HEAD",PartC[[#This Row],[Format (hide)]]="LIST"),"BLANK CELL","")</f>
        <v>BLANK CELL</v>
      </c>
      <c r="O156" s="124" t="str">
        <f>IF(OR(PartC[[#This Row],[Format (hide)]]="HEAD",PartC[[#This Row],[Format (hide)]]="LIST"),"BLANK CELL","")</f>
        <v>BLANK CELL</v>
      </c>
      <c r="P156" s="124" t="str">
        <f>IF(OR(PartC[[#This Row],[Format (hide)]]="HEAD",PartC[[#This Row],[Format (hide)]]="LIST"),"BLANK CELL","")</f>
        <v>BLANK CELL</v>
      </c>
      <c r="Q156" s="124" t="str">
        <f>IF(OR(PartC[[#This Row],[Format (hide)]]="HEAD",PartC[[#This Row],[Format (hide)]]="LIST"),"BLANK CELL","")</f>
        <v>BLANK CELL</v>
      </c>
      <c r="R156" s="182"/>
    </row>
    <row r="157" spans="1:18" ht="66" x14ac:dyDescent="0.3">
      <c r="A157" s="124">
        <f t="array" aca="1" ref="A157" ca="1">SUM((TRIM(MID(SUBSTITUTE(C157,".",REPT(" ",256)),(ROW(INDIRECT("1:"&amp;LEN(C157)-LEN(SUBSTITUTE(C157,".",""))+1))-1)*256+1,256)))*(10^((10-ROW(INDIRECT("1:"&amp;LEN(C157)-LEN(SUBSTITUTE(C157,".",""))+1)))*2)))</f>
        <v>1.10101E+19</v>
      </c>
      <c r="B157" s="124" t="s">
        <v>3242</v>
      </c>
      <c r="C157" s="124" t="s">
        <v>3259</v>
      </c>
      <c r="E157" s="124" t="s">
        <v>1767</v>
      </c>
      <c r="F157" s="124" t="s">
        <v>348</v>
      </c>
      <c r="H157" s="124" t="s">
        <v>2508</v>
      </c>
      <c r="I157" s="124" t="str">
        <f t="shared" ref="I157:I169" si="10">IF($I$1="Yes","Compliant","")</f>
        <v/>
      </c>
      <c r="J157" s="227" t="str">
        <f>IF(OR(PartC[[#This Row],[Format (hide)]]="HEAD",PartC[[#This Row],[Format (hide)]]="LIST"),"BLANK CELL","")</f>
        <v/>
      </c>
      <c r="K157" s="227" t="str">
        <f>IF(OR(PartC[[#This Row],[Format (hide)]]="HEAD",PartC[[#This Row],[Format (hide)]]="LIST"),"BLANK CELL","")</f>
        <v/>
      </c>
      <c r="L157" s="227" t="str">
        <f>IF(OR(PartC[[#This Row],[Format (hide)]]="HEAD",PartC[[#This Row],[Format (hide)]]="LIST"),"BLANK CELL","")</f>
        <v/>
      </c>
      <c r="M157" s="124" t="str">
        <f>IF(OR(PartC[[#This Row],[Format (hide)]]="HEAD",PartC[[#This Row],[Format (hide)]]="LIST"),"BLANK CELL","")</f>
        <v/>
      </c>
      <c r="N157" s="124" t="str">
        <f>IF(OR(PartC[[#This Row],[Format (hide)]]="HEAD",PartC[[#This Row],[Format (hide)]]="LIST"),"BLANK CELL","")</f>
        <v/>
      </c>
      <c r="O157" s="124" t="str">
        <f>IF(OR(PartC[[#This Row],[Format (hide)]]="HEAD",PartC[[#This Row],[Format (hide)]]="LIST"),"BLANK CELL","")</f>
        <v/>
      </c>
      <c r="P157" s="124" t="str">
        <f>IF(OR(PartC[[#This Row],[Format (hide)]]="HEAD",PartC[[#This Row],[Format (hide)]]="LIST"),"BLANK CELL","")</f>
        <v/>
      </c>
      <c r="Q157" s="124" t="str">
        <f>IF(OR(PartC[[#This Row],[Format (hide)]]="HEAD",PartC[[#This Row],[Format (hide)]]="LIST"),"BLANK CELL","")</f>
        <v/>
      </c>
      <c r="R157" s="182"/>
    </row>
    <row r="158" spans="1:18" ht="115.5" x14ac:dyDescent="0.3">
      <c r="A158" s="124">
        <f t="array" aca="1" ref="A158" ca="1">SUM((TRIM(MID(SUBSTITUTE(C158,".",REPT(" ",256)),(ROW(INDIRECT("1:"&amp;LEN(C158)-LEN(SUBSTITUTE(C158,".",""))+1))-1)*256+1,256)))*(10^((10-ROW(INDIRECT("1:"&amp;LEN(C158)-LEN(SUBSTITUTE(C158,".",""))+1)))*2)))</f>
        <v>1.1010101E+19</v>
      </c>
      <c r="B158" s="124" t="s">
        <v>3242</v>
      </c>
      <c r="C158" s="124" t="s">
        <v>3260</v>
      </c>
      <c r="E158" s="124" t="s">
        <v>1768</v>
      </c>
      <c r="F158" s="124" t="s">
        <v>533</v>
      </c>
      <c r="H158" s="124" t="s">
        <v>2508</v>
      </c>
      <c r="I158" s="124" t="str">
        <f t="shared" si="10"/>
        <v/>
      </c>
      <c r="J158" s="227" t="str">
        <f>IF(OR(PartC[[#This Row],[Format (hide)]]="HEAD",PartC[[#This Row],[Format (hide)]]="LIST"),"BLANK CELL","")</f>
        <v/>
      </c>
      <c r="K158" s="227" t="str">
        <f>IF(OR(PartC[[#This Row],[Format (hide)]]="HEAD",PartC[[#This Row],[Format (hide)]]="LIST"),"BLANK CELL","")</f>
        <v/>
      </c>
      <c r="L158" s="227" t="str">
        <f>IF(OR(PartC[[#This Row],[Format (hide)]]="HEAD",PartC[[#This Row],[Format (hide)]]="LIST"),"BLANK CELL","")</f>
        <v/>
      </c>
      <c r="M158" s="124" t="str">
        <f>IF(OR(PartC[[#This Row],[Format (hide)]]="HEAD",PartC[[#This Row],[Format (hide)]]="LIST"),"BLANK CELL","")</f>
        <v/>
      </c>
      <c r="N158" s="124" t="str">
        <f>IF(OR(PartC[[#This Row],[Format (hide)]]="HEAD",PartC[[#This Row],[Format (hide)]]="LIST"),"BLANK CELL","")</f>
        <v/>
      </c>
      <c r="O158" s="124" t="str">
        <f>IF(OR(PartC[[#This Row],[Format (hide)]]="HEAD",PartC[[#This Row],[Format (hide)]]="LIST"),"BLANK CELL","")</f>
        <v/>
      </c>
      <c r="P158" s="124" t="str">
        <f>IF(OR(PartC[[#This Row],[Format (hide)]]="HEAD",PartC[[#This Row],[Format (hide)]]="LIST"),"BLANK CELL","")</f>
        <v/>
      </c>
      <c r="Q158" s="124" t="str">
        <f>IF(OR(PartC[[#This Row],[Format (hide)]]="HEAD",PartC[[#This Row],[Format (hide)]]="LIST"),"BLANK CELL","")</f>
        <v/>
      </c>
      <c r="R158" s="182"/>
    </row>
    <row r="159" spans="1:18" ht="165" x14ac:dyDescent="0.3">
      <c r="A159" s="124">
        <f t="array" aca="1" ref="A159" ca="1">SUM((TRIM(MID(SUBSTITUTE(C159,".",REPT(" ",256)),(ROW(INDIRECT("1:"&amp;LEN(C159)-LEN(SUBSTITUTE(C159,".",""))+1))-1)*256+1,256)))*(10^((10-ROW(INDIRECT("1:"&amp;LEN(C159)-LEN(SUBSTITUTE(C159,".",""))+1)))*2)))</f>
        <v>1.1010102E+19</v>
      </c>
      <c r="B159" s="124" t="s">
        <v>3242</v>
      </c>
      <c r="C159" s="124" t="s">
        <v>3261</v>
      </c>
      <c r="E159" s="124" t="s">
        <v>1769</v>
      </c>
      <c r="F159" s="124" t="s">
        <v>1770</v>
      </c>
      <c r="H159" s="124" t="s">
        <v>2508</v>
      </c>
      <c r="I159" s="124" t="str">
        <f t="shared" si="10"/>
        <v/>
      </c>
      <c r="J159" s="227" t="str">
        <f>IF(OR(PartC[[#This Row],[Format (hide)]]="HEAD",PartC[[#This Row],[Format (hide)]]="LIST"),"BLANK CELL","")</f>
        <v/>
      </c>
      <c r="K159" s="227" t="str">
        <f>IF(OR(PartC[[#This Row],[Format (hide)]]="HEAD",PartC[[#This Row],[Format (hide)]]="LIST"),"BLANK CELL","")</f>
        <v/>
      </c>
      <c r="L159" s="227" t="str">
        <f>IF(OR(PartC[[#This Row],[Format (hide)]]="HEAD",PartC[[#This Row],[Format (hide)]]="LIST"),"BLANK CELL","")</f>
        <v/>
      </c>
      <c r="M159" s="124" t="str">
        <f>IF(OR(PartC[[#This Row],[Format (hide)]]="HEAD",PartC[[#This Row],[Format (hide)]]="LIST"),"BLANK CELL","")</f>
        <v/>
      </c>
      <c r="N159" s="124" t="str">
        <f>IF(OR(PartC[[#This Row],[Format (hide)]]="HEAD",PartC[[#This Row],[Format (hide)]]="LIST"),"BLANK CELL","")</f>
        <v/>
      </c>
      <c r="O159" s="124" t="str">
        <f>IF(OR(PartC[[#This Row],[Format (hide)]]="HEAD",PartC[[#This Row],[Format (hide)]]="LIST"),"BLANK CELL","")</f>
        <v/>
      </c>
      <c r="P159" s="124" t="str">
        <f>IF(OR(PartC[[#This Row],[Format (hide)]]="HEAD",PartC[[#This Row],[Format (hide)]]="LIST"),"BLANK CELL","")</f>
        <v/>
      </c>
      <c r="Q159" s="124" t="str">
        <f>IF(OR(PartC[[#This Row],[Format (hide)]]="HEAD",PartC[[#This Row],[Format (hide)]]="LIST"),"BLANK CELL","")</f>
        <v/>
      </c>
      <c r="R159" s="182"/>
    </row>
    <row r="160" spans="1:18" ht="66" x14ac:dyDescent="0.3">
      <c r="A160" s="124">
        <f t="array" aca="1" ref="A160" ca="1">SUM((TRIM(MID(SUBSTITUTE(C160,".",REPT(" ",256)),(ROW(INDIRECT("1:"&amp;LEN(C160)-LEN(SUBSTITUTE(C160,".",""))+1))-1)*256+1,256)))*(10^((10-ROW(INDIRECT("1:"&amp;LEN(C160)-LEN(SUBSTITUTE(C160,".",""))+1)))*2)))</f>
        <v>1.10102E+19</v>
      </c>
      <c r="B160" s="124" t="s">
        <v>3242</v>
      </c>
      <c r="C160" s="124" t="s">
        <v>3262</v>
      </c>
      <c r="E160" s="124" t="s">
        <v>1771</v>
      </c>
      <c r="F160" s="124" t="s">
        <v>1772</v>
      </c>
      <c r="H160" s="124" t="s">
        <v>2508</v>
      </c>
      <c r="I160" s="124" t="str">
        <f t="shared" si="10"/>
        <v/>
      </c>
      <c r="J160" s="227" t="str">
        <f>IF(OR(PartC[[#This Row],[Format (hide)]]="HEAD",PartC[[#This Row],[Format (hide)]]="LIST"),"BLANK CELL","")</f>
        <v/>
      </c>
      <c r="K160" s="227" t="str">
        <f>IF(OR(PartC[[#This Row],[Format (hide)]]="HEAD",PartC[[#This Row],[Format (hide)]]="LIST"),"BLANK CELL","")</f>
        <v/>
      </c>
      <c r="L160" s="227" t="str">
        <f>IF(OR(PartC[[#This Row],[Format (hide)]]="HEAD",PartC[[#This Row],[Format (hide)]]="LIST"),"BLANK CELL","")</f>
        <v/>
      </c>
      <c r="M160" s="124" t="str">
        <f>IF(OR(PartC[[#This Row],[Format (hide)]]="HEAD",PartC[[#This Row],[Format (hide)]]="LIST"),"BLANK CELL","")</f>
        <v/>
      </c>
      <c r="N160" s="124" t="str">
        <f>IF(OR(PartC[[#This Row],[Format (hide)]]="HEAD",PartC[[#This Row],[Format (hide)]]="LIST"),"BLANK CELL","")</f>
        <v/>
      </c>
      <c r="O160" s="124" t="str">
        <f>IF(OR(PartC[[#This Row],[Format (hide)]]="HEAD",PartC[[#This Row],[Format (hide)]]="LIST"),"BLANK CELL","")</f>
        <v/>
      </c>
      <c r="P160" s="124" t="str">
        <f>IF(OR(PartC[[#This Row],[Format (hide)]]="HEAD",PartC[[#This Row],[Format (hide)]]="LIST"),"BLANK CELL","")</f>
        <v/>
      </c>
      <c r="Q160" s="124" t="str">
        <f>IF(OR(PartC[[#This Row],[Format (hide)]]="HEAD",PartC[[#This Row],[Format (hide)]]="LIST"),"BLANK CELL","")</f>
        <v/>
      </c>
      <c r="R160" s="182"/>
    </row>
    <row r="161" spans="1:18" ht="66" x14ac:dyDescent="0.3">
      <c r="A161" s="124">
        <f t="array" aca="1" ref="A161" ca="1">SUM((TRIM(MID(SUBSTITUTE(C161,".",REPT(" ",256)),(ROW(INDIRECT("1:"&amp;LEN(C161)-LEN(SUBSTITUTE(C161,".",""))+1))-1)*256+1,256)))*(10^((10-ROW(INDIRECT("1:"&amp;LEN(C161)-LEN(SUBSTITUTE(C161,".",""))+1)))*2)))</f>
        <v>1.10103E+19</v>
      </c>
      <c r="B161" s="124" t="s">
        <v>3242</v>
      </c>
      <c r="C161" s="124" t="s">
        <v>3264</v>
      </c>
      <c r="E161" s="124" t="s">
        <v>1775</v>
      </c>
      <c r="F161" s="124" t="s">
        <v>1776</v>
      </c>
      <c r="H161" s="124" t="s">
        <v>2508</v>
      </c>
      <c r="I161" s="124" t="str">
        <f t="shared" si="10"/>
        <v/>
      </c>
      <c r="J161" s="227" t="str">
        <f>IF(OR(PartC[[#This Row],[Format (hide)]]="HEAD",PartC[[#This Row],[Format (hide)]]="LIST"),"BLANK CELL","")</f>
        <v/>
      </c>
      <c r="K161" s="227" t="str">
        <f>IF(OR(PartC[[#This Row],[Format (hide)]]="HEAD",PartC[[#This Row],[Format (hide)]]="LIST"),"BLANK CELL","")</f>
        <v/>
      </c>
      <c r="L161" s="227" t="str">
        <f>IF(OR(PartC[[#This Row],[Format (hide)]]="HEAD",PartC[[#This Row],[Format (hide)]]="LIST"),"BLANK CELL","")</f>
        <v/>
      </c>
      <c r="M161" s="124" t="str">
        <f>IF(OR(PartC[[#This Row],[Format (hide)]]="HEAD",PartC[[#This Row],[Format (hide)]]="LIST"),"BLANK CELL","")</f>
        <v/>
      </c>
      <c r="N161" s="124" t="str">
        <f>IF(OR(PartC[[#This Row],[Format (hide)]]="HEAD",PartC[[#This Row],[Format (hide)]]="LIST"),"BLANK CELL","")</f>
        <v/>
      </c>
      <c r="O161" s="124" t="str">
        <f>IF(OR(PartC[[#This Row],[Format (hide)]]="HEAD",PartC[[#This Row],[Format (hide)]]="LIST"),"BLANK CELL","")</f>
        <v/>
      </c>
      <c r="P161" s="124" t="str">
        <f>IF(OR(PartC[[#This Row],[Format (hide)]]="HEAD",PartC[[#This Row],[Format (hide)]]="LIST"),"BLANK CELL","")</f>
        <v/>
      </c>
      <c r="Q161" s="124" t="str">
        <f>IF(OR(PartC[[#This Row],[Format (hide)]]="HEAD",PartC[[#This Row],[Format (hide)]]="LIST"),"BLANK CELL","")</f>
        <v/>
      </c>
      <c r="R161" s="182"/>
    </row>
    <row r="162" spans="1:18" ht="148.5" x14ac:dyDescent="0.3">
      <c r="A162" s="124">
        <f t="array" aca="1" ref="A162" ca="1">SUM((TRIM(MID(SUBSTITUTE(C162,".",REPT(" ",256)),(ROW(INDIRECT("1:"&amp;LEN(C162)-LEN(SUBSTITUTE(C162,".",""))+1))-1)*256+1,256)))*(10^((10-ROW(INDIRECT("1:"&amp;LEN(C162)-LEN(SUBSTITUTE(C162,".",""))+1)))*2)))</f>
        <v>1.10104E+19</v>
      </c>
      <c r="B162" s="124" t="s">
        <v>3242</v>
      </c>
      <c r="C162" s="124" t="s">
        <v>3263</v>
      </c>
      <c r="E162" s="124" t="s">
        <v>1773</v>
      </c>
      <c r="F162" s="124" t="s">
        <v>1774</v>
      </c>
      <c r="H162" s="124" t="s">
        <v>2508</v>
      </c>
      <c r="I162" s="124" t="str">
        <f t="shared" si="10"/>
        <v/>
      </c>
      <c r="J162" s="227" t="str">
        <f>IF(OR(PartC[[#This Row],[Format (hide)]]="HEAD",PartC[[#This Row],[Format (hide)]]="LIST"),"BLANK CELL","")</f>
        <v/>
      </c>
      <c r="K162" s="227" t="str">
        <f>IF(OR(PartC[[#This Row],[Format (hide)]]="HEAD",PartC[[#This Row],[Format (hide)]]="LIST"),"BLANK CELL","")</f>
        <v/>
      </c>
      <c r="L162" s="227" t="str">
        <f>IF(OR(PartC[[#This Row],[Format (hide)]]="HEAD",PartC[[#This Row],[Format (hide)]]="LIST"),"BLANK CELL","")</f>
        <v/>
      </c>
      <c r="M162" s="124" t="str">
        <f>IF(OR(PartC[[#This Row],[Format (hide)]]="HEAD",PartC[[#This Row],[Format (hide)]]="LIST"),"BLANK CELL","")</f>
        <v/>
      </c>
      <c r="N162" s="124" t="str">
        <f>IF(OR(PartC[[#This Row],[Format (hide)]]="HEAD",PartC[[#This Row],[Format (hide)]]="LIST"),"BLANK CELL","")</f>
        <v/>
      </c>
      <c r="O162" s="124" t="str">
        <f>IF(OR(PartC[[#This Row],[Format (hide)]]="HEAD",PartC[[#This Row],[Format (hide)]]="LIST"),"BLANK CELL","")</f>
        <v/>
      </c>
      <c r="P162" s="124" t="str">
        <f>IF(OR(PartC[[#This Row],[Format (hide)]]="HEAD",PartC[[#This Row],[Format (hide)]]="LIST"),"BLANK CELL","")</f>
        <v/>
      </c>
      <c r="Q162" s="124" t="str">
        <f>IF(OR(PartC[[#This Row],[Format (hide)]]="HEAD",PartC[[#This Row],[Format (hide)]]="LIST"),"BLANK CELL","")</f>
        <v/>
      </c>
      <c r="R162" s="182"/>
    </row>
    <row r="163" spans="1:18" ht="66" x14ac:dyDescent="0.3">
      <c r="A163" s="124">
        <f t="array" aca="1" ref="A163" ca="1">SUM((TRIM(MID(SUBSTITUTE(C163,".",REPT(" ",256)),(ROW(INDIRECT("1:"&amp;LEN(C163)-LEN(SUBSTITUTE(C163,".",""))+1))-1)*256+1,256)))*(10^((10-ROW(INDIRECT("1:"&amp;LEN(C163)-LEN(SUBSTITUTE(C163,".",""))+1)))*2)))</f>
        <v>1.102E+19</v>
      </c>
      <c r="B163" s="124" t="s">
        <v>3242</v>
      </c>
      <c r="C163" s="124" t="s">
        <v>3265</v>
      </c>
      <c r="E163" s="124" t="s">
        <v>1777</v>
      </c>
      <c r="F163" s="124" t="s">
        <v>1778</v>
      </c>
      <c r="H163" s="124" t="s">
        <v>2508</v>
      </c>
      <c r="I163" s="124" t="str">
        <f t="shared" si="10"/>
        <v/>
      </c>
      <c r="J163" s="227" t="str">
        <f>IF(OR(PartC[[#This Row],[Format (hide)]]="HEAD",PartC[[#This Row],[Format (hide)]]="LIST"),"BLANK CELL","")</f>
        <v/>
      </c>
      <c r="K163" s="227" t="str">
        <f>IF(OR(PartC[[#This Row],[Format (hide)]]="HEAD",PartC[[#This Row],[Format (hide)]]="LIST"),"BLANK CELL","")</f>
        <v/>
      </c>
      <c r="L163" s="227" t="str">
        <f>IF(OR(PartC[[#This Row],[Format (hide)]]="HEAD",PartC[[#This Row],[Format (hide)]]="LIST"),"BLANK CELL","")</f>
        <v/>
      </c>
      <c r="M163" s="124" t="str">
        <f>IF(OR(PartC[[#This Row],[Format (hide)]]="HEAD",PartC[[#This Row],[Format (hide)]]="LIST"),"BLANK CELL","")</f>
        <v/>
      </c>
      <c r="N163" s="124" t="str">
        <f>IF(OR(PartC[[#This Row],[Format (hide)]]="HEAD",PartC[[#This Row],[Format (hide)]]="LIST"),"BLANK CELL","")</f>
        <v/>
      </c>
      <c r="O163" s="124" t="str">
        <f>IF(OR(PartC[[#This Row],[Format (hide)]]="HEAD",PartC[[#This Row],[Format (hide)]]="LIST"),"BLANK CELL","")</f>
        <v/>
      </c>
      <c r="P163" s="124" t="str">
        <f>IF(OR(PartC[[#This Row],[Format (hide)]]="HEAD",PartC[[#This Row],[Format (hide)]]="LIST"),"BLANK CELL","")</f>
        <v/>
      </c>
      <c r="Q163" s="124" t="str">
        <f>IF(OR(PartC[[#This Row],[Format (hide)]]="HEAD",PartC[[#This Row],[Format (hide)]]="LIST"),"BLANK CELL","")</f>
        <v/>
      </c>
      <c r="R163" s="182"/>
    </row>
    <row r="164" spans="1:18" ht="198" x14ac:dyDescent="0.3">
      <c r="A164" s="124">
        <f t="array" aca="1" ref="A164" ca="1">SUM((TRIM(MID(SUBSTITUTE(C164,".",REPT(" ",256)),(ROW(INDIRECT("1:"&amp;LEN(C164)-LEN(SUBSTITUTE(C164,".",""))+1))-1)*256+1,256)))*(10^((10-ROW(INDIRECT("1:"&amp;LEN(C164)-LEN(SUBSTITUTE(C164,".",""))+1)))*2)))</f>
        <v>1.103E+19</v>
      </c>
      <c r="B164" s="124" t="s">
        <v>3242</v>
      </c>
      <c r="C164" s="124" t="s">
        <v>3266</v>
      </c>
      <c r="E164" s="124" t="s">
        <v>1779</v>
      </c>
      <c r="F164" s="124" t="s">
        <v>1780</v>
      </c>
      <c r="H164" s="124" t="s">
        <v>2508</v>
      </c>
      <c r="I164" s="124" t="str">
        <f t="shared" si="10"/>
        <v/>
      </c>
      <c r="J164" s="227" t="str">
        <f>IF(OR(PartC[[#This Row],[Format (hide)]]="HEAD",PartC[[#This Row],[Format (hide)]]="LIST"),"BLANK CELL","")</f>
        <v/>
      </c>
      <c r="K164" s="227" t="str">
        <f>IF(OR(PartC[[#This Row],[Format (hide)]]="HEAD",PartC[[#This Row],[Format (hide)]]="LIST"),"BLANK CELL","")</f>
        <v/>
      </c>
      <c r="L164" s="227" t="str">
        <f>IF(OR(PartC[[#This Row],[Format (hide)]]="HEAD",PartC[[#This Row],[Format (hide)]]="LIST"),"BLANK CELL","")</f>
        <v/>
      </c>
      <c r="M164" s="124" t="str">
        <f>IF(OR(PartC[[#This Row],[Format (hide)]]="HEAD",PartC[[#This Row],[Format (hide)]]="LIST"),"BLANK CELL","")</f>
        <v/>
      </c>
      <c r="N164" s="124" t="str">
        <f>IF(OR(PartC[[#This Row],[Format (hide)]]="HEAD",PartC[[#This Row],[Format (hide)]]="LIST"),"BLANK CELL","")</f>
        <v/>
      </c>
      <c r="O164" s="124" t="str">
        <f>IF(OR(PartC[[#This Row],[Format (hide)]]="HEAD",PartC[[#This Row],[Format (hide)]]="LIST"),"BLANK CELL","")</f>
        <v/>
      </c>
      <c r="P164" s="124" t="str">
        <f>IF(OR(PartC[[#This Row],[Format (hide)]]="HEAD",PartC[[#This Row],[Format (hide)]]="LIST"),"BLANK CELL","")</f>
        <v/>
      </c>
      <c r="Q164" s="124" t="str">
        <f>IF(OR(PartC[[#This Row],[Format (hide)]]="HEAD",PartC[[#This Row],[Format (hide)]]="LIST"),"BLANK CELL","")</f>
        <v/>
      </c>
      <c r="R164" s="182"/>
    </row>
    <row r="165" spans="1:18" ht="82.5" x14ac:dyDescent="0.3">
      <c r="A165" s="124">
        <f t="array" aca="1" ref="A165" ca="1">SUM((TRIM(MID(SUBSTITUTE(C165,".",REPT(" ",256)),(ROW(INDIRECT("1:"&amp;LEN(C165)-LEN(SUBSTITUTE(C165,".",""))+1))-1)*256+1,256)))*(10^((10-ROW(INDIRECT("1:"&amp;LEN(C165)-LEN(SUBSTITUTE(C165,".",""))+1)))*2)))</f>
        <v>1.10301E+19</v>
      </c>
      <c r="B165" s="124" t="s">
        <v>3242</v>
      </c>
      <c r="C165" s="124" t="s">
        <v>3267</v>
      </c>
      <c r="E165" s="124" t="s">
        <v>1781</v>
      </c>
      <c r="F165" s="124" t="s">
        <v>349</v>
      </c>
      <c r="H165" s="124" t="s">
        <v>2508</v>
      </c>
      <c r="I165" s="124" t="str">
        <f t="shared" si="10"/>
        <v/>
      </c>
      <c r="J165" s="227" t="str">
        <f>IF(OR(PartC[[#This Row],[Format (hide)]]="HEAD",PartC[[#This Row],[Format (hide)]]="LIST"),"BLANK CELL","")</f>
        <v/>
      </c>
      <c r="K165" s="227" t="str">
        <f>IF(OR(PartC[[#This Row],[Format (hide)]]="HEAD",PartC[[#This Row],[Format (hide)]]="LIST"),"BLANK CELL","")</f>
        <v/>
      </c>
      <c r="L165" s="227" t="str">
        <f>IF(OR(PartC[[#This Row],[Format (hide)]]="HEAD",PartC[[#This Row],[Format (hide)]]="LIST"),"BLANK CELL","")</f>
        <v/>
      </c>
      <c r="M165" s="124" t="str">
        <f>IF(OR(PartC[[#This Row],[Format (hide)]]="HEAD",PartC[[#This Row],[Format (hide)]]="LIST"),"BLANK CELL","")</f>
        <v/>
      </c>
      <c r="N165" s="124" t="str">
        <f>IF(OR(PartC[[#This Row],[Format (hide)]]="HEAD",PartC[[#This Row],[Format (hide)]]="LIST"),"BLANK CELL","")</f>
        <v/>
      </c>
      <c r="O165" s="124" t="str">
        <f>IF(OR(PartC[[#This Row],[Format (hide)]]="HEAD",PartC[[#This Row],[Format (hide)]]="LIST"),"BLANK CELL","")</f>
        <v/>
      </c>
      <c r="P165" s="124" t="str">
        <f>IF(OR(PartC[[#This Row],[Format (hide)]]="HEAD",PartC[[#This Row],[Format (hide)]]="LIST"),"BLANK CELL","")</f>
        <v/>
      </c>
      <c r="Q165" s="124" t="str">
        <f>IF(OR(PartC[[#This Row],[Format (hide)]]="HEAD",PartC[[#This Row],[Format (hide)]]="LIST"),"BLANK CELL","")</f>
        <v/>
      </c>
      <c r="R165" s="182"/>
    </row>
    <row r="166" spans="1:18" ht="82.5" x14ac:dyDescent="0.3">
      <c r="A166" s="124">
        <f t="array" aca="1" ref="A166" ca="1">SUM((TRIM(MID(SUBSTITUTE(C166,".",REPT(" ",256)),(ROW(INDIRECT("1:"&amp;LEN(C166)-LEN(SUBSTITUTE(C166,".",""))+1))-1)*256+1,256)))*(10^((10-ROW(INDIRECT("1:"&amp;LEN(C166)-LEN(SUBSTITUTE(C166,".",""))+1)))*2)))</f>
        <v>1.10302E+19</v>
      </c>
      <c r="B166" s="124" t="s">
        <v>3242</v>
      </c>
      <c r="C166" s="124" t="s">
        <v>3268</v>
      </c>
      <c r="E166" s="124" t="s">
        <v>1782</v>
      </c>
      <c r="F166" s="124" t="s">
        <v>1377</v>
      </c>
      <c r="H166" s="124" t="s">
        <v>2508</v>
      </c>
      <c r="I166" s="124" t="str">
        <f t="shared" si="10"/>
        <v/>
      </c>
      <c r="J166" s="227" t="str">
        <f>IF(OR(PartC[[#This Row],[Format (hide)]]="HEAD",PartC[[#This Row],[Format (hide)]]="LIST"),"BLANK CELL","")</f>
        <v/>
      </c>
      <c r="K166" s="227" t="str">
        <f>IF(OR(PartC[[#This Row],[Format (hide)]]="HEAD",PartC[[#This Row],[Format (hide)]]="LIST"),"BLANK CELL","")</f>
        <v/>
      </c>
      <c r="L166" s="227" t="str">
        <f>IF(OR(PartC[[#This Row],[Format (hide)]]="HEAD",PartC[[#This Row],[Format (hide)]]="LIST"),"BLANK CELL","")</f>
        <v/>
      </c>
      <c r="M166" s="124" t="str">
        <f>IF(OR(PartC[[#This Row],[Format (hide)]]="HEAD",PartC[[#This Row],[Format (hide)]]="LIST"),"BLANK CELL","")</f>
        <v/>
      </c>
      <c r="N166" s="124" t="str">
        <f>IF(OR(PartC[[#This Row],[Format (hide)]]="HEAD",PartC[[#This Row],[Format (hide)]]="LIST"),"BLANK CELL","")</f>
        <v/>
      </c>
      <c r="O166" s="124" t="str">
        <f>IF(OR(PartC[[#This Row],[Format (hide)]]="HEAD",PartC[[#This Row],[Format (hide)]]="LIST"),"BLANK CELL","")</f>
        <v/>
      </c>
      <c r="P166" s="124" t="str">
        <f>IF(OR(PartC[[#This Row],[Format (hide)]]="HEAD",PartC[[#This Row],[Format (hide)]]="LIST"),"BLANK CELL","")</f>
        <v/>
      </c>
      <c r="Q166" s="124" t="str">
        <f>IF(OR(PartC[[#This Row],[Format (hide)]]="HEAD",PartC[[#This Row],[Format (hide)]]="LIST"),"BLANK CELL","")</f>
        <v/>
      </c>
      <c r="R166" s="182"/>
    </row>
    <row r="167" spans="1:18" ht="231" x14ac:dyDescent="0.3">
      <c r="A167" s="124">
        <f t="array" aca="1" ref="A167" ca="1">SUM((TRIM(MID(SUBSTITUTE(C167,".",REPT(" ",256)),(ROW(INDIRECT("1:"&amp;LEN(C167)-LEN(SUBSTITUTE(C167,".",""))+1))-1)*256+1,256)))*(10^((10-ROW(INDIRECT("1:"&amp;LEN(C167)-LEN(SUBSTITUTE(C167,".",""))+1)))*2)))</f>
        <v>1.104E+19</v>
      </c>
      <c r="B167" s="124" t="s">
        <v>3242</v>
      </c>
      <c r="C167" s="124" t="s">
        <v>3269</v>
      </c>
      <c r="E167" s="124" t="s">
        <v>1783</v>
      </c>
      <c r="F167" s="124" t="s">
        <v>1784</v>
      </c>
      <c r="H167" s="124" t="s">
        <v>2508</v>
      </c>
      <c r="I167" s="124" t="str">
        <f t="shared" si="10"/>
        <v/>
      </c>
      <c r="J167" s="227" t="str">
        <f>IF(OR(PartC[[#This Row],[Format (hide)]]="HEAD",PartC[[#This Row],[Format (hide)]]="LIST"),"BLANK CELL","")</f>
        <v/>
      </c>
      <c r="K167" s="227" t="str">
        <f>IF(OR(PartC[[#This Row],[Format (hide)]]="HEAD",PartC[[#This Row],[Format (hide)]]="LIST"),"BLANK CELL","")</f>
        <v/>
      </c>
      <c r="L167" s="227" t="str">
        <f>IF(OR(PartC[[#This Row],[Format (hide)]]="HEAD",PartC[[#This Row],[Format (hide)]]="LIST"),"BLANK CELL","")</f>
        <v/>
      </c>
      <c r="M167" s="124" t="str">
        <f>IF(OR(PartC[[#This Row],[Format (hide)]]="HEAD",PartC[[#This Row],[Format (hide)]]="LIST"),"BLANK CELL","")</f>
        <v/>
      </c>
      <c r="N167" s="124" t="str">
        <f>IF(OR(PartC[[#This Row],[Format (hide)]]="HEAD",PartC[[#This Row],[Format (hide)]]="LIST"),"BLANK CELL","")</f>
        <v/>
      </c>
      <c r="O167" s="124" t="str">
        <f>IF(OR(PartC[[#This Row],[Format (hide)]]="HEAD",PartC[[#This Row],[Format (hide)]]="LIST"),"BLANK CELL","")</f>
        <v/>
      </c>
      <c r="P167" s="124" t="str">
        <f>IF(OR(PartC[[#This Row],[Format (hide)]]="HEAD",PartC[[#This Row],[Format (hide)]]="LIST"),"BLANK CELL","")</f>
        <v/>
      </c>
      <c r="Q167" s="124" t="str">
        <f>IF(OR(PartC[[#This Row],[Format (hide)]]="HEAD",PartC[[#This Row],[Format (hide)]]="LIST"),"BLANK CELL","")</f>
        <v/>
      </c>
      <c r="R167" s="182"/>
    </row>
    <row r="168" spans="1:18" ht="231" x14ac:dyDescent="0.3">
      <c r="A168" s="124">
        <f t="array" aca="1" ref="A168" ca="1">SUM((TRIM(MID(SUBSTITUTE(C168,".",REPT(" ",256)),(ROW(INDIRECT("1:"&amp;LEN(C168)-LEN(SUBSTITUTE(C168,".",""))+1))-1)*256+1,256)))*(10^((10-ROW(INDIRECT("1:"&amp;LEN(C168)-LEN(SUBSTITUTE(C168,".",""))+1)))*2)))</f>
        <v>1.105E+19</v>
      </c>
      <c r="B168" s="124" t="s">
        <v>3242</v>
      </c>
      <c r="C168" s="124" t="s">
        <v>3270</v>
      </c>
      <c r="E168" s="124" t="s">
        <v>1785</v>
      </c>
      <c r="F168" s="124" t="s">
        <v>1786</v>
      </c>
      <c r="H168" s="124" t="s">
        <v>2508</v>
      </c>
      <c r="I168" s="124" t="str">
        <f t="shared" si="10"/>
        <v/>
      </c>
      <c r="J168" s="227" t="str">
        <f>IF(OR(PartC[[#This Row],[Format (hide)]]="HEAD",PartC[[#This Row],[Format (hide)]]="LIST"),"BLANK CELL","")</f>
        <v/>
      </c>
      <c r="K168" s="227" t="str">
        <f>IF(OR(PartC[[#This Row],[Format (hide)]]="HEAD",PartC[[#This Row],[Format (hide)]]="LIST"),"BLANK CELL","")</f>
        <v/>
      </c>
      <c r="L168" s="227" t="str">
        <f>IF(OR(PartC[[#This Row],[Format (hide)]]="HEAD",PartC[[#This Row],[Format (hide)]]="LIST"),"BLANK CELL","")</f>
        <v/>
      </c>
      <c r="M168" s="124" t="str">
        <f>IF(OR(PartC[[#This Row],[Format (hide)]]="HEAD",PartC[[#This Row],[Format (hide)]]="LIST"),"BLANK CELL","")</f>
        <v/>
      </c>
      <c r="N168" s="124" t="str">
        <f>IF(OR(PartC[[#This Row],[Format (hide)]]="HEAD",PartC[[#This Row],[Format (hide)]]="LIST"),"BLANK CELL","")</f>
        <v/>
      </c>
      <c r="O168" s="124" t="str">
        <f>IF(OR(PartC[[#This Row],[Format (hide)]]="HEAD",PartC[[#This Row],[Format (hide)]]="LIST"),"BLANK CELL","")</f>
        <v/>
      </c>
      <c r="P168" s="124" t="str">
        <f>IF(OR(PartC[[#This Row],[Format (hide)]]="HEAD",PartC[[#This Row],[Format (hide)]]="LIST"),"BLANK CELL","")</f>
        <v/>
      </c>
      <c r="Q168" s="124" t="str">
        <f>IF(OR(PartC[[#This Row],[Format (hide)]]="HEAD",PartC[[#This Row],[Format (hide)]]="LIST"),"BLANK CELL","")</f>
        <v/>
      </c>
      <c r="R168" s="182"/>
    </row>
    <row r="169" spans="1:18" ht="165" x14ac:dyDescent="0.3">
      <c r="A169" s="124">
        <f t="array" aca="1" ref="A169" ca="1">SUM((TRIM(MID(SUBSTITUTE(C169,".",REPT(" ",256)),(ROW(INDIRECT("1:"&amp;LEN(C169)-LEN(SUBSTITUTE(C169,".",""))+1))-1)*256+1,256)))*(10^((10-ROW(INDIRECT("1:"&amp;LEN(C169)-LEN(SUBSTITUTE(C169,".",""))+1)))*2)))</f>
        <v>1.106E+19</v>
      </c>
      <c r="B169" s="124" t="s">
        <v>3242</v>
      </c>
      <c r="C169" s="124" t="s">
        <v>3271</v>
      </c>
      <c r="E169" s="124" t="s">
        <v>1787</v>
      </c>
      <c r="F169" s="124" t="s">
        <v>1788</v>
      </c>
      <c r="H169" s="124" t="s">
        <v>2508</v>
      </c>
      <c r="I169" s="124" t="str">
        <f t="shared" si="10"/>
        <v/>
      </c>
      <c r="J169" s="227" t="str">
        <f>IF(OR(PartC[[#This Row],[Format (hide)]]="HEAD",PartC[[#This Row],[Format (hide)]]="LIST"),"BLANK CELL","")</f>
        <v/>
      </c>
      <c r="K169" s="227" t="str">
        <f>IF(OR(PartC[[#This Row],[Format (hide)]]="HEAD",PartC[[#This Row],[Format (hide)]]="LIST"),"BLANK CELL","")</f>
        <v/>
      </c>
      <c r="L169" s="227" t="str">
        <f>IF(OR(PartC[[#This Row],[Format (hide)]]="HEAD",PartC[[#This Row],[Format (hide)]]="LIST"),"BLANK CELL","")</f>
        <v/>
      </c>
      <c r="M169" s="124" t="str">
        <f>IF(OR(PartC[[#This Row],[Format (hide)]]="HEAD",PartC[[#This Row],[Format (hide)]]="LIST"),"BLANK CELL","")</f>
        <v/>
      </c>
      <c r="N169" s="124" t="str">
        <f>IF(OR(PartC[[#This Row],[Format (hide)]]="HEAD",PartC[[#This Row],[Format (hide)]]="LIST"),"BLANK CELL","")</f>
        <v/>
      </c>
      <c r="O169" s="124" t="str">
        <f>IF(OR(PartC[[#This Row],[Format (hide)]]="HEAD",PartC[[#This Row],[Format (hide)]]="LIST"),"BLANK CELL","")</f>
        <v/>
      </c>
      <c r="P169" s="124" t="str">
        <f>IF(OR(PartC[[#This Row],[Format (hide)]]="HEAD",PartC[[#This Row],[Format (hide)]]="LIST"),"BLANK CELL","")</f>
        <v/>
      </c>
      <c r="Q169" s="124" t="str">
        <f>IF(OR(PartC[[#This Row],[Format (hide)]]="HEAD",PartC[[#This Row],[Format (hide)]]="LIST"),"BLANK CELL","")</f>
        <v/>
      </c>
      <c r="R169" s="182"/>
    </row>
    <row r="170" spans="1:18" x14ac:dyDescent="0.3">
      <c r="A170" s="124">
        <f t="array" aca="1" ref="A170" ca="1">SUM((TRIM(MID(SUBSTITUTE(C170,".",REPT(" ",256)),(ROW(INDIRECT("1:"&amp;LEN(C170)-LEN(SUBSTITUTE(C170,".",""))+1))-1)*256+1,256)))*(10^((10-ROW(INDIRECT("1:"&amp;LEN(C170)-LEN(SUBSTITUTE(C170,".",""))+1)))*2)))</f>
        <v>1.107E+19</v>
      </c>
      <c r="B170" s="124" t="s">
        <v>3242</v>
      </c>
      <c r="C170" s="124" t="s">
        <v>3272</v>
      </c>
      <c r="D170" s="124" t="s">
        <v>1406</v>
      </c>
      <c r="E170" s="129" t="s">
        <v>1789</v>
      </c>
      <c r="F170" s="129" t="s">
        <v>350</v>
      </c>
      <c r="G170" s="124" t="str">
        <f>IF(OR(PartC[[#This Row],[Format (hide)]]="HEAD",PartC[[#This Row],[Format (hide)]]="LIST"),"BLANK CELL","")</f>
        <v>BLANK CELL</v>
      </c>
      <c r="H170" s="124" t="str">
        <f>IF(OR(PartC[[#This Row],[Format (hide)]]="HEAD",PartC[[#This Row],[Format (hide)]]="LIST"),"BLANK CELL","")</f>
        <v>BLANK CELL</v>
      </c>
      <c r="I170" s="124" t="str">
        <f>IF(OR(PartC[[#This Row],[Format (hide)]]="HEAD",PartC[[#This Row],[Format (hide)]]="LIST"),"BLANK CELL","")</f>
        <v>BLANK CELL</v>
      </c>
      <c r="J170" s="124" t="str">
        <f>IF(OR(PartC[[#This Row],[Format (hide)]]="HEAD",PartC[[#This Row],[Format (hide)]]="LIST"),"BLANK CELL","")</f>
        <v>BLANK CELL</v>
      </c>
      <c r="K170" s="124" t="str">
        <f>IF(OR(PartC[[#This Row],[Format (hide)]]="HEAD",PartC[[#This Row],[Format (hide)]]="LIST"),"BLANK CELL","")</f>
        <v>BLANK CELL</v>
      </c>
      <c r="L170" s="124" t="str">
        <f>IF(OR(PartC[[#This Row],[Format (hide)]]="HEAD",PartC[[#This Row],[Format (hide)]]="LIST"),"BLANK CELL","")</f>
        <v>BLANK CELL</v>
      </c>
      <c r="M170" s="124" t="str">
        <f>IF(OR(PartC[[#This Row],[Format (hide)]]="HEAD",PartC[[#This Row],[Format (hide)]]="LIST"),"BLANK CELL","")</f>
        <v>BLANK CELL</v>
      </c>
      <c r="N170" s="124" t="str">
        <f>IF(OR(PartC[[#This Row],[Format (hide)]]="HEAD",PartC[[#This Row],[Format (hide)]]="LIST"),"BLANK CELL","")</f>
        <v>BLANK CELL</v>
      </c>
      <c r="O170" s="124" t="str">
        <f>IF(OR(PartC[[#This Row],[Format (hide)]]="HEAD",PartC[[#This Row],[Format (hide)]]="LIST"),"BLANK CELL","")</f>
        <v>BLANK CELL</v>
      </c>
      <c r="P170" s="124" t="str">
        <f>IF(OR(PartC[[#This Row],[Format (hide)]]="HEAD",PartC[[#This Row],[Format (hide)]]="LIST"),"BLANK CELL","")</f>
        <v>BLANK CELL</v>
      </c>
      <c r="Q170" s="124" t="str">
        <f>IF(OR(PartC[[#This Row],[Format (hide)]]="HEAD",PartC[[#This Row],[Format (hide)]]="LIST"),"BLANK CELL","")</f>
        <v>BLANK CELL</v>
      </c>
      <c r="R170" s="182"/>
    </row>
    <row r="171" spans="1:18" ht="214.5" x14ac:dyDescent="0.3">
      <c r="A171" s="124">
        <f t="array" aca="1" ref="A171" ca="1">SUM((TRIM(MID(SUBSTITUTE(C171,".",REPT(" ",256)),(ROW(INDIRECT("1:"&amp;LEN(C171)-LEN(SUBSTITUTE(C171,".",""))+1))-1)*256+1,256)))*(10^((10-ROW(INDIRECT("1:"&amp;LEN(C171)-LEN(SUBSTITUTE(C171,".",""))+1)))*2)))</f>
        <v>1.10701E+19</v>
      </c>
      <c r="B171" s="124" t="s">
        <v>3242</v>
      </c>
      <c r="C171" s="124" t="s">
        <v>3273</v>
      </c>
      <c r="E171" s="124" t="s">
        <v>1790</v>
      </c>
      <c r="F171" s="124" t="s">
        <v>351</v>
      </c>
      <c r="H171" s="124" t="s">
        <v>2508</v>
      </c>
      <c r="I171" s="124" t="str">
        <f t="shared" ref="I171:I180" si="11">IF($I$1="Yes","Compliant","")</f>
        <v/>
      </c>
      <c r="J171" s="227" t="str">
        <f>IF(OR(PartC[[#This Row],[Format (hide)]]="HEAD",PartC[[#This Row],[Format (hide)]]="LIST"),"BLANK CELL","")</f>
        <v/>
      </c>
      <c r="K171" s="227" t="str">
        <f>IF(OR(PartC[[#This Row],[Format (hide)]]="HEAD",PartC[[#This Row],[Format (hide)]]="LIST"),"BLANK CELL","")</f>
        <v/>
      </c>
      <c r="L171" s="227" t="str">
        <f>IF(OR(PartC[[#This Row],[Format (hide)]]="HEAD",PartC[[#This Row],[Format (hide)]]="LIST"),"BLANK CELL","")</f>
        <v/>
      </c>
      <c r="M171" s="124" t="str">
        <f>IF(OR(PartC[[#This Row],[Format (hide)]]="HEAD",PartC[[#This Row],[Format (hide)]]="LIST"),"BLANK CELL","")</f>
        <v/>
      </c>
      <c r="N171" s="124" t="str">
        <f>IF(OR(PartC[[#This Row],[Format (hide)]]="HEAD",PartC[[#This Row],[Format (hide)]]="LIST"),"BLANK CELL","")</f>
        <v/>
      </c>
      <c r="O171" s="124" t="str">
        <f>IF(OR(PartC[[#This Row],[Format (hide)]]="HEAD",PartC[[#This Row],[Format (hide)]]="LIST"),"BLANK CELL","")</f>
        <v/>
      </c>
      <c r="P171" s="124" t="str">
        <f>IF(OR(PartC[[#This Row],[Format (hide)]]="HEAD",PartC[[#This Row],[Format (hide)]]="LIST"),"BLANK CELL","")</f>
        <v/>
      </c>
      <c r="Q171" s="124" t="str">
        <f>IF(OR(PartC[[#This Row],[Format (hide)]]="HEAD",PartC[[#This Row],[Format (hide)]]="LIST"),"BLANK CELL","")</f>
        <v/>
      </c>
      <c r="R171" s="182"/>
    </row>
    <row r="172" spans="1:18" ht="115.5" x14ac:dyDescent="0.3">
      <c r="A172" s="124">
        <f t="array" aca="1" ref="A172" ca="1">SUM((TRIM(MID(SUBSTITUTE(C172,".",REPT(" ",256)),(ROW(INDIRECT("1:"&amp;LEN(C172)-LEN(SUBSTITUTE(C172,".",""))+1))-1)*256+1,256)))*(10^((10-ROW(INDIRECT("1:"&amp;LEN(C172)-LEN(SUBSTITUTE(C172,".",""))+1)))*2)))</f>
        <v>1.10702E+19</v>
      </c>
      <c r="B172" s="124" t="s">
        <v>3242</v>
      </c>
      <c r="C172" s="124" t="s">
        <v>3274</v>
      </c>
      <c r="E172" s="124" t="s">
        <v>1791</v>
      </c>
      <c r="F172" s="124" t="s">
        <v>1385</v>
      </c>
      <c r="H172" s="124" t="s">
        <v>2508</v>
      </c>
      <c r="I172" s="124" t="str">
        <f t="shared" si="11"/>
        <v/>
      </c>
      <c r="J172" s="227" t="str">
        <f>IF(OR(PartC[[#This Row],[Format (hide)]]="HEAD",PartC[[#This Row],[Format (hide)]]="LIST"),"BLANK CELL","")</f>
        <v/>
      </c>
      <c r="K172" s="227" t="str">
        <f>IF(OR(PartC[[#This Row],[Format (hide)]]="HEAD",PartC[[#This Row],[Format (hide)]]="LIST"),"BLANK CELL","")</f>
        <v/>
      </c>
      <c r="L172" s="227" t="str">
        <f>IF(OR(PartC[[#This Row],[Format (hide)]]="HEAD",PartC[[#This Row],[Format (hide)]]="LIST"),"BLANK CELL","")</f>
        <v/>
      </c>
      <c r="M172" s="124" t="str">
        <f>IF(OR(PartC[[#This Row],[Format (hide)]]="HEAD",PartC[[#This Row],[Format (hide)]]="LIST"),"BLANK CELL","")</f>
        <v/>
      </c>
      <c r="N172" s="124" t="str">
        <f>IF(OR(PartC[[#This Row],[Format (hide)]]="HEAD",PartC[[#This Row],[Format (hide)]]="LIST"),"BLANK CELL","")</f>
        <v/>
      </c>
      <c r="O172" s="124" t="str">
        <f>IF(OR(PartC[[#This Row],[Format (hide)]]="HEAD",PartC[[#This Row],[Format (hide)]]="LIST"),"BLANK CELL","")</f>
        <v/>
      </c>
      <c r="P172" s="124" t="str">
        <f>IF(OR(PartC[[#This Row],[Format (hide)]]="HEAD",PartC[[#This Row],[Format (hide)]]="LIST"),"BLANK CELL","")</f>
        <v/>
      </c>
      <c r="Q172" s="124" t="str">
        <f>IF(OR(PartC[[#This Row],[Format (hide)]]="HEAD",PartC[[#This Row],[Format (hide)]]="LIST"),"BLANK CELL","")</f>
        <v/>
      </c>
      <c r="R172" s="182"/>
    </row>
    <row r="173" spans="1:18" ht="66" x14ac:dyDescent="0.3">
      <c r="A173" s="124">
        <f t="array" aca="1" ref="A173" ca="1">SUM((TRIM(MID(SUBSTITUTE(C173,".",REPT(" ",256)),(ROW(INDIRECT("1:"&amp;LEN(C173)-LEN(SUBSTITUTE(C173,".",""))+1))-1)*256+1,256)))*(10^((10-ROW(INDIRECT("1:"&amp;LEN(C173)-LEN(SUBSTITUTE(C173,".",""))+1)))*2)))</f>
        <v>1.10703E+19</v>
      </c>
      <c r="B173" s="124" t="s">
        <v>3242</v>
      </c>
      <c r="C173" s="124" t="s">
        <v>3275</v>
      </c>
      <c r="E173" s="124" t="s">
        <v>1792</v>
      </c>
      <c r="F173" s="124" t="s">
        <v>352</v>
      </c>
      <c r="H173" s="124" t="s">
        <v>2508</v>
      </c>
      <c r="I173" s="124" t="str">
        <f t="shared" si="11"/>
        <v/>
      </c>
      <c r="J173" s="227" t="str">
        <f>IF(OR(PartC[[#This Row],[Format (hide)]]="HEAD",PartC[[#This Row],[Format (hide)]]="LIST"),"BLANK CELL","")</f>
        <v/>
      </c>
      <c r="K173" s="227" t="str">
        <f>IF(OR(PartC[[#This Row],[Format (hide)]]="HEAD",PartC[[#This Row],[Format (hide)]]="LIST"),"BLANK CELL","")</f>
        <v/>
      </c>
      <c r="L173" s="227" t="str">
        <f>IF(OR(PartC[[#This Row],[Format (hide)]]="HEAD",PartC[[#This Row],[Format (hide)]]="LIST"),"BLANK CELL","")</f>
        <v/>
      </c>
      <c r="M173" s="124" t="str">
        <f>IF(OR(PartC[[#This Row],[Format (hide)]]="HEAD",PartC[[#This Row],[Format (hide)]]="LIST"),"BLANK CELL","")</f>
        <v/>
      </c>
      <c r="N173" s="124" t="str">
        <f>IF(OR(PartC[[#This Row],[Format (hide)]]="HEAD",PartC[[#This Row],[Format (hide)]]="LIST"),"BLANK CELL","")</f>
        <v/>
      </c>
      <c r="O173" s="124" t="str">
        <f>IF(OR(PartC[[#This Row],[Format (hide)]]="HEAD",PartC[[#This Row],[Format (hide)]]="LIST"),"BLANK CELL","")</f>
        <v/>
      </c>
      <c r="P173" s="124" t="str">
        <f>IF(OR(PartC[[#This Row],[Format (hide)]]="HEAD",PartC[[#This Row],[Format (hide)]]="LIST"),"BLANK CELL","")</f>
        <v/>
      </c>
      <c r="Q173" s="124" t="str">
        <f>IF(OR(PartC[[#This Row],[Format (hide)]]="HEAD",PartC[[#This Row],[Format (hide)]]="LIST"),"BLANK CELL","")</f>
        <v/>
      </c>
      <c r="R173" s="182"/>
    </row>
    <row r="174" spans="1:18" ht="66" x14ac:dyDescent="0.3">
      <c r="A174" s="124">
        <f t="array" aca="1" ref="A174" ca="1">SUM((TRIM(MID(SUBSTITUTE(C174,".",REPT(" ",256)),(ROW(INDIRECT("1:"&amp;LEN(C174)-LEN(SUBSTITUTE(C174,".",""))+1))-1)*256+1,256)))*(10^((10-ROW(INDIRECT("1:"&amp;LEN(C174)-LEN(SUBSTITUTE(C174,".",""))+1)))*2)))</f>
        <v>1.10704E+19</v>
      </c>
      <c r="B174" s="124" t="s">
        <v>3242</v>
      </c>
      <c r="C174" s="124" t="s">
        <v>3276</v>
      </c>
      <c r="E174" s="124" t="s">
        <v>1793</v>
      </c>
      <c r="F174" s="124" t="s">
        <v>537</v>
      </c>
      <c r="H174" s="124" t="s">
        <v>2508</v>
      </c>
      <c r="I174" s="124" t="str">
        <f t="shared" si="11"/>
        <v/>
      </c>
      <c r="J174" s="227" t="str">
        <f>IF(OR(PartC[[#This Row],[Format (hide)]]="HEAD",PartC[[#This Row],[Format (hide)]]="LIST"),"BLANK CELL","")</f>
        <v/>
      </c>
      <c r="K174" s="227" t="str">
        <f>IF(OR(PartC[[#This Row],[Format (hide)]]="HEAD",PartC[[#This Row],[Format (hide)]]="LIST"),"BLANK CELL","")</f>
        <v/>
      </c>
      <c r="L174" s="227" t="str">
        <f>IF(OR(PartC[[#This Row],[Format (hide)]]="HEAD",PartC[[#This Row],[Format (hide)]]="LIST"),"BLANK CELL","")</f>
        <v/>
      </c>
      <c r="M174" s="124" t="str">
        <f>IF(OR(PartC[[#This Row],[Format (hide)]]="HEAD",PartC[[#This Row],[Format (hide)]]="LIST"),"BLANK CELL","")</f>
        <v/>
      </c>
      <c r="N174" s="124" t="str">
        <f>IF(OR(PartC[[#This Row],[Format (hide)]]="HEAD",PartC[[#This Row],[Format (hide)]]="LIST"),"BLANK CELL","")</f>
        <v/>
      </c>
      <c r="O174" s="124" t="str">
        <f>IF(OR(PartC[[#This Row],[Format (hide)]]="HEAD",PartC[[#This Row],[Format (hide)]]="LIST"),"BLANK CELL","")</f>
        <v/>
      </c>
      <c r="P174" s="124" t="str">
        <f>IF(OR(PartC[[#This Row],[Format (hide)]]="HEAD",PartC[[#This Row],[Format (hide)]]="LIST"),"BLANK CELL","")</f>
        <v/>
      </c>
      <c r="Q174" s="124" t="str">
        <f>IF(OR(PartC[[#This Row],[Format (hide)]]="HEAD",PartC[[#This Row],[Format (hide)]]="LIST"),"BLANK CELL","")</f>
        <v/>
      </c>
      <c r="R174" s="182"/>
    </row>
    <row r="175" spans="1:18" ht="82.5" x14ac:dyDescent="0.3">
      <c r="A175" s="124">
        <f t="array" aca="1" ref="A175" ca="1">SUM((TRIM(MID(SUBSTITUTE(C175,".",REPT(" ",256)),(ROW(INDIRECT("1:"&amp;LEN(C175)-LEN(SUBSTITUTE(C175,".",""))+1))-1)*256+1,256)))*(10^((10-ROW(INDIRECT("1:"&amp;LEN(C175)-LEN(SUBSTITUTE(C175,".",""))+1)))*2)))</f>
        <v>1.10705E+19</v>
      </c>
      <c r="B175" s="124" t="s">
        <v>3242</v>
      </c>
      <c r="C175" s="124" t="s">
        <v>3277</v>
      </c>
      <c r="E175" s="124" t="s">
        <v>1794</v>
      </c>
      <c r="F175" s="124" t="s">
        <v>353</v>
      </c>
      <c r="H175" s="124" t="s">
        <v>2508</v>
      </c>
      <c r="I175" s="124" t="str">
        <f t="shared" si="11"/>
        <v/>
      </c>
      <c r="J175" s="227" t="str">
        <f>IF(OR(PartC[[#This Row],[Format (hide)]]="HEAD",PartC[[#This Row],[Format (hide)]]="LIST"),"BLANK CELL","")</f>
        <v/>
      </c>
      <c r="K175" s="227" t="str">
        <f>IF(OR(PartC[[#This Row],[Format (hide)]]="HEAD",PartC[[#This Row],[Format (hide)]]="LIST"),"BLANK CELL","")</f>
        <v/>
      </c>
      <c r="L175" s="227" t="str">
        <f>IF(OR(PartC[[#This Row],[Format (hide)]]="HEAD",PartC[[#This Row],[Format (hide)]]="LIST"),"BLANK CELL","")</f>
        <v/>
      </c>
      <c r="M175" s="124" t="str">
        <f>IF(OR(PartC[[#This Row],[Format (hide)]]="HEAD",PartC[[#This Row],[Format (hide)]]="LIST"),"BLANK CELL","")</f>
        <v/>
      </c>
      <c r="N175" s="124" t="str">
        <f>IF(OR(PartC[[#This Row],[Format (hide)]]="HEAD",PartC[[#This Row],[Format (hide)]]="LIST"),"BLANK CELL","")</f>
        <v/>
      </c>
      <c r="O175" s="124" t="str">
        <f>IF(OR(PartC[[#This Row],[Format (hide)]]="HEAD",PartC[[#This Row],[Format (hide)]]="LIST"),"BLANK CELL","")</f>
        <v/>
      </c>
      <c r="P175" s="124" t="str">
        <f>IF(OR(PartC[[#This Row],[Format (hide)]]="HEAD",PartC[[#This Row],[Format (hide)]]="LIST"),"BLANK CELL","")</f>
        <v/>
      </c>
      <c r="Q175" s="124" t="str">
        <f>IF(OR(PartC[[#This Row],[Format (hide)]]="HEAD",PartC[[#This Row],[Format (hide)]]="LIST"),"BLANK CELL","")</f>
        <v/>
      </c>
      <c r="R175" s="182"/>
    </row>
    <row r="176" spans="1:18" ht="181.5" x14ac:dyDescent="0.3">
      <c r="A176" s="124">
        <f t="array" aca="1" ref="A176" ca="1">SUM((TRIM(MID(SUBSTITUTE(C176,".",REPT(" ",256)),(ROW(INDIRECT("1:"&amp;LEN(C176)-LEN(SUBSTITUTE(C176,".",""))+1))-1)*256+1,256)))*(10^((10-ROW(INDIRECT("1:"&amp;LEN(C176)-LEN(SUBSTITUTE(C176,".",""))+1)))*2)))</f>
        <v>1.10706E+19</v>
      </c>
      <c r="B176" s="124" t="s">
        <v>3242</v>
      </c>
      <c r="C176" s="124" t="s">
        <v>3278</v>
      </c>
      <c r="E176" s="124" t="s">
        <v>1795</v>
      </c>
      <c r="F176" s="124" t="s">
        <v>354</v>
      </c>
      <c r="H176" s="124" t="s">
        <v>2508</v>
      </c>
      <c r="I176" s="124" t="str">
        <f t="shared" si="11"/>
        <v/>
      </c>
      <c r="J176" s="227" t="str">
        <f>IF(OR(PartC[[#This Row],[Format (hide)]]="HEAD",PartC[[#This Row],[Format (hide)]]="LIST"),"BLANK CELL","")</f>
        <v/>
      </c>
      <c r="K176" s="227" t="str">
        <f>IF(OR(PartC[[#This Row],[Format (hide)]]="HEAD",PartC[[#This Row],[Format (hide)]]="LIST"),"BLANK CELL","")</f>
        <v/>
      </c>
      <c r="L176" s="227" t="str">
        <f>IF(OR(PartC[[#This Row],[Format (hide)]]="HEAD",PartC[[#This Row],[Format (hide)]]="LIST"),"BLANK CELL","")</f>
        <v/>
      </c>
      <c r="M176" s="124" t="str">
        <f>IF(OR(PartC[[#This Row],[Format (hide)]]="HEAD",PartC[[#This Row],[Format (hide)]]="LIST"),"BLANK CELL","")</f>
        <v/>
      </c>
      <c r="N176" s="124" t="str">
        <f>IF(OR(PartC[[#This Row],[Format (hide)]]="HEAD",PartC[[#This Row],[Format (hide)]]="LIST"),"BLANK CELL","")</f>
        <v/>
      </c>
      <c r="O176" s="124" t="str">
        <f>IF(OR(PartC[[#This Row],[Format (hide)]]="HEAD",PartC[[#This Row],[Format (hide)]]="LIST"),"BLANK CELL","")</f>
        <v/>
      </c>
      <c r="P176" s="124" t="str">
        <f>IF(OR(PartC[[#This Row],[Format (hide)]]="HEAD",PartC[[#This Row],[Format (hide)]]="LIST"),"BLANK CELL","")</f>
        <v/>
      </c>
      <c r="Q176" s="124" t="str">
        <f>IF(OR(PartC[[#This Row],[Format (hide)]]="HEAD",PartC[[#This Row],[Format (hide)]]="LIST"),"BLANK CELL","")</f>
        <v/>
      </c>
      <c r="R176" s="182"/>
    </row>
    <row r="177" spans="1:18" ht="82.5" x14ac:dyDescent="0.3">
      <c r="A177" s="124">
        <f t="array" aca="1" ref="A177" ca="1">SUM((TRIM(MID(SUBSTITUTE(C177,".",REPT(" ",256)),(ROW(INDIRECT("1:"&amp;LEN(C177)-LEN(SUBSTITUTE(C177,".",""))+1))-1)*256+1,256)))*(10^((10-ROW(INDIRECT("1:"&amp;LEN(C177)-LEN(SUBSTITUTE(C177,".",""))+1)))*2)))</f>
        <v>1.10707E+19</v>
      </c>
      <c r="B177" s="124" t="s">
        <v>3242</v>
      </c>
      <c r="C177" s="124" t="s">
        <v>3279</v>
      </c>
      <c r="E177" s="124" t="s">
        <v>1796</v>
      </c>
      <c r="F177" s="124" t="s">
        <v>1392</v>
      </c>
      <c r="H177" s="124" t="s">
        <v>2508</v>
      </c>
      <c r="I177" s="124" t="str">
        <f t="shared" si="11"/>
        <v/>
      </c>
      <c r="J177" s="227" t="str">
        <f>IF(OR(PartC[[#This Row],[Format (hide)]]="HEAD",PartC[[#This Row],[Format (hide)]]="LIST"),"BLANK CELL","")</f>
        <v/>
      </c>
      <c r="K177" s="227" t="str">
        <f>IF(OR(PartC[[#This Row],[Format (hide)]]="HEAD",PartC[[#This Row],[Format (hide)]]="LIST"),"BLANK CELL","")</f>
        <v/>
      </c>
      <c r="L177" s="227" t="str">
        <f>IF(OR(PartC[[#This Row],[Format (hide)]]="HEAD",PartC[[#This Row],[Format (hide)]]="LIST"),"BLANK CELL","")</f>
        <v/>
      </c>
      <c r="M177" s="124" t="str">
        <f>IF(OR(PartC[[#This Row],[Format (hide)]]="HEAD",PartC[[#This Row],[Format (hide)]]="LIST"),"BLANK CELL","")</f>
        <v/>
      </c>
      <c r="N177" s="124" t="str">
        <f>IF(OR(PartC[[#This Row],[Format (hide)]]="HEAD",PartC[[#This Row],[Format (hide)]]="LIST"),"BLANK CELL","")</f>
        <v/>
      </c>
      <c r="O177" s="124" t="str">
        <f>IF(OR(PartC[[#This Row],[Format (hide)]]="HEAD",PartC[[#This Row],[Format (hide)]]="LIST"),"BLANK CELL","")</f>
        <v/>
      </c>
      <c r="P177" s="124" t="str">
        <f>IF(OR(PartC[[#This Row],[Format (hide)]]="HEAD",PartC[[#This Row],[Format (hide)]]="LIST"),"BLANK CELL","")</f>
        <v/>
      </c>
      <c r="Q177" s="124" t="str">
        <f>IF(OR(PartC[[#This Row],[Format (hide)]]="HEAD",PartC[[#This Row],[Format (hide)]]="LIST"),"BLANK CELL","")</f>
        <v/>
      </c>
      <c r="R177" s="182"/>
    </row>
    <row r="178" spans="1:18" ht="66" x14ac:dyDescent="0.3">
      <c r="A178" s="124">
        <f t="array" aca="1" ref="A178" ca="1">SUM((TRIM(MID(SUBSTITUTE(C178,".",REPT(" ",256)),(ROW(INDIRECT("1:"&amp;LEN(C178)-LEN(SUBSTITUTE(C178,".",""))+1))-1)*256+1,256)))*(10^((10-ROW(INDIRECT("1:"&amp;LEN(C178)-LEN(SUBSTITUTE(C178,".",""))+1)))*2)))</f>
        <v>1.1070701E+19</v>
      </c>
      <c r="B178" s="124" t="s">
        <v>3242</v>
      </c>
      <c r="C178" s="124" t="s">
        <v>3280</v>
      </c>
      <c r="E178" s="124" t="s">
        <v>1797</v>
      </c>
      <c r="F178" s="124" t="s">
        <v>355</v>
      </c>
      <c r="H178" s="124" t="s">
        <v>2508</v>
      </c>
      <c r="I178" s="124" t="str">
        <f t="shared" si="11"/>
        <v/>
      </c>
      <c r="J178" s="227" t="str">
        <f>IF(OR(PartC[[#This Row],[Format (hide)]]="HEAD",PartC[[#This Row],[Format (hide)]]="LIST"),"BLANK CELL","")</f>
        <v/>
      </c>
      <c r="K178" s="227" t="str">
        <f>IF(OR(PartC[[#This Row],[Format (hide)]]="HEAD",PartC[[#This Row],[Format (hide)]]="LIST"),"BLANK CELL","")</f>
        <v/>
      </c>
      <c r="L178" s="227" t="str">
        <f>IF(OR(PartC[[#This Row],[Format (hide)]]="HEAD",PartC[[#This Row],[Format (hide)]]="LIST"),"BLANK CELL","")</f>
        <v/>
      </c>
      <c r="M178" s="124" t="str">
        <f>IF(OR(PartC[[#This Row],[Format (hide)]]="HEAD",PartC[[#This Row],[Format (hide)]]="LIST"),"BLANK CELL","")</f>
        <v/>
      </c>
      <c r="N178" s="124" t="str">
        <f>IF(OR(PartC[[#This Row],[Format (hide)]]="HEAD",PartC[[#This Row],[Format (hide)]]="LIST"),"BLANK CELL","")</f>
        <v/>
      </c>
      <c r="O178" s="124" t="str">
        <f>IF(OR(PartC[[#This Row],[Format (hide)]]="HEAD",PartC[[#This Row],[Format (hide)]]="LIST"),"BLANK CELL","")</f>
        <v/>
      </c>
      <c r="P178" s="124" t="str">
        <f>IF(OR(PartC[[#This Row],[Format (hide)]]="HEAD",PartC[[#This Row],[Format (hide)]]="LIST"),"BLANK CELL","")</f>
        <v/>
      </c>
      <c r="Q178" s="124" t="str">
        <f>IF(OR(PartC[[#This Row],[Format (hide)]]="HEAD",PartC[[#This Row],[Format (hide)]]="LIST"),"BLANK CELL","")</f>
        <v/>
      </c>
      <c r="R178" s="182"/>
    </row>
    <row r="179" spans="1:18" ht="82.5" x14ac:dyDescent="0.3">
      <c r="A179" s="124">
        <f t="array" aca="1" ref="A179" ca="1">SUM((TRIM(MID(SUBSTITUTE(C179,".",REPT(" ",256)),(ROW(INDIRECT("1:"&amp;LEN(C179)-LEN(SUBSTITUTE(C179,".",""))+1))-1)*256+1,256)))*(10^((10-ROW(INDIRECT("1:"&amp;LEN(C179)-LEN(SUBSTITUTE(C179,".",""))+1)))*2)))</f>
        <v>1.1070702E+19</v>
      </c>
      <c r="B179" s="124" t="s">
        <v>3242</v>
      </c>
      <c r="C179" s="124" t="s">
        <v>3281</v>
      </c>
      <c r="E179" s="124" t="s">
        <v>1798</v>
      </c>
      <c r="F179" s="124" t="s">
        <v>356</v>
      </c>
      <c r="H179" s="124" t="s">
        <v>2508</v>
      </c>
      <c r="I179" s="124" t="str">
        <f t="shared" si="11"/>
        <v/>
      </c>
      <c r="J179" s="227" t="str">
        <f>IF(OR(PartC[[#This Row],[Format (hide)]]="HEAD",PartC[[#This Row],[Format (hide)]]="LIST"),"BLANK CELL","")</f>
        <v/>
      </c>
      <c r="K179" s="227" t="str">
        <f>IF(OR(PartC[[#This Row],[Format (hide)]]="HEAD",PartC[[#This Row],[Format (hide)]]="LIST"),"BLANK CELL","")</f>
        <v/>
      </c>
      <c r="L179" s="227" t="str">
        <f>IF(OR(PartC[[#This Row],[Format (hide)]]="HEAD",PartC[[#This Row],[Format (hide)]]="LIST"),"BLANK CELL","")</f>
        <v/>
      </c>
      <c r="M179" s="124" t="str">
        <f>IF(OR(PartC[[#This Row],[Format (hide)]]="HEAD",PartC[[#This Row],[Format (hide)]]="LIST"),"BLANK CELL","")</f>
        <v/>
      </c>
      <c r="N179" s="124" t="str">
        <f>IF(OR(PartC[[#This Row],[Format (hide)]]="HEAD",PartC[[#This Row],[Format (hide)]]="LIST"),"BLANK CELL","")</f>
        <v/>
      </c>
      <c r="O179" s="124" t="str">
        <f>IF(OR(PartC[[#This Row],[Format (hide)]]="HEAD",PartC[[#This Row],[Format (hide)]]="LIST"),"BLANK CELL","")</f>
        <v/>
      </c>
      <c r="P179" s="124" t="str">
        <f>IF(OR(PartC[[#This Row],[Format (hide)]]="HEAD",PartC[[#This Row],[Format (hide)]]="LIST"),"BLANK CELL","")</f>
        <v/>
      </c>
      <c r="Q179" s="124" t="str">
        <f>IF(OR(PartC[[#This Row],[Format (hide)]]="HEAD",PartC[[#This Row],[Format (hide)]]="LIST"),"BLANK CELL","")</f>
        <v/>
      </c>
      <c r="R179" s="182"/>
    </row>
    <row r="180" spans="1:18" ht="99" x14ac:dyDescent="0.3">
      <c r="A180" s="124">
        <f t="array" aca="1" ref="A180" ca="1">SUM((TRIM(MID(SUBSTITUTE(C180,".",REPT(" ",256)),(ROW(INDIRECT("1:"&amp;LEN(C180)-LEN(SUBSTITUTE(C180,".",""))+1))-1)*256+1,256)))*(10^((10-ROW(INDIRECT("1:"&amp;LEN(C180)-LEN(SUBSTITUTE(C180,".",""))+1)))*2)))</f>
        <v>1.10708E+19</v>
      </c>
      <c r="B180" s="124" t="s">
        <v>3242</v>
      </c>
      <c r="C180" s="124" t="s">
        <v>3282</v>
      </c>
      <c r="E180" s="124" t="s">
        <v>1799</v>
      </c>
      <c r="F180" s="124" t="s">
        <v>357</v>
      </c>
      <c r="H180" s="124" t="s">
        <v>2508</v>
      </c>
      <c r="I180" s="124" t="str">
        <f t="shared" si="11"/>
        <v/>
      </c>
      <c r="J180" s="227" t="str">
        <f>IF(OR(PartC[[#This Row],[Format (hide)]]="HEAD",PartC[[#This Row],[Format (hide)]]="LIST"),"BLANK CELL","")</f>
        <v/>
      </c>
      <c r="K180" s="227" t="str">
        <f>IF(OR(PartC[[#This Row],[Format (hide)]]="HEAD",PartC[[#This Row],[Format (hide)]]="LIST"),"BLANK CELL","")</f>
        <v/>
      </c>
      <c r="L180" s="227" t="str">
        <f>IF(OR(PartC[[#This Row],[Format (hide)]]="HEAD",PartC[[#This Row],[Format (hide)]]="LIST"),"BLANK CELL","")</f>
        <v/>
      </c>
      <c r="M180" s="124" t="str">
        <f>IF(OR(PartC[[#This Row],[Format (hide)]]="HEAD",PartC[[#This Row],[Format (hide)]]="LIST"),"BLANK CELL","")</f>
        <v/>
      </c>
      <c r="N180" s="124" t="str">
        <f>IF(OR(PartC[[#This Row],[Format (hide)]]="HEAD",PartC[[#This Row],[Format (hide)]]="LIST"),"BLANK CELL","")</f>
        <v/>
      </c>
      <c r="O180" s="124" t="str">
        <f>IF(OR(PartC[[#This Row],[Format (hide)]]="HEAD",PartC[[#This Row],[Format (hide)]]="LIST"),"BLANK CELL","")</f>
        <v/>
      </c>
      <c r="P180" s="124" t="str">
        <f>IF(OR(PartC[[#This Row],[Format (hide)]]="HEAD",PartC[[#This Row],[Format (hide)]]="LIST"),"BLANK CELL","")</f>
        <v/>
      </c>
      <c r="Q180" s="124" t="str">
        <f>IF(OR(PartC[[#This Row],[Format (hide)]]="HEAD",PartC[[#This Row],[Format (hide)]]="LIST"),"BLANK CELL","")</f>
        <v/>
      </c>
      <c r="R180" s="182"/>
    </row>
    <row r="181" spans="1:18" ht="66" x14ac:dyDescent="0.3">
      <c r="A181" s="124">
        <f t="array" aca="1" ref="A181" ca="1">SUM((TRIM(MID(SUBSTITUTE(C181,".",REPT(" ",256)),(ROW(INDIRECT("1:"&amp;LEN(C181)-LEN(SUBSTITUTE(C181,".",""))+1))-1)*256+1,256)))*(10^((10-ROW(INDIRECT("1:"&amp;LEN(C181)-LEN(SUBSTITUTE(C181,".",""))+1)))*2)))</f>
        <v>1.10709E+19</v>
      </c>
      <c r="B181" s="124" t="s">
        <v>3242</v>
      </c>
      <c r="C181" s="124" t="s">
        <v>3283</v>
      </c>
      <c r="D181" s="124" t="s">
        <v>557</v>
      </c>
      <c r="E181" s="124" t="s">
        <v>1800</v>
      </c>
      <c r="F181" s="124" t="s">
        <v>358</v>
      </c>
      <c r="G181" s="124" t="str">
        <f>IF(OR(PartC[[#This Row],[Format (hide)]]="HEAD",PartC[[#This Row],[Format (hide)]]="LIST"),"BLANK CELL","")</f>
        <v>BLANK CELL</v>
      </c>
      <c r="H181" s="124" t="str">
        <f>IF(OR(PartC[[#This Row],[Format (hide)]]="HEAD",PartC[[#This Row],[Format (hide)]]="LIST"),"BLANK CELL","")</f>
        <v>BLANK CELL</v>
      </c>
      <c r="I181" s="124" t="str">
        <f>IF(OR(PartC[[#This Row],[Format (hide)]]="HEAD",PartC[[#This Row],[Format (hide)]]="LIST"),"BLANK CELL","")</f>
        <v>BLANK CELL</v>
      </c>
      <c r="J181" s="124" t="str">
        <f>IF(OR(PartC[[#This Row],[Format (hide)]]="HEAD",PartC[[#This Row],[Format (hide)]]="LIST"),"BLANK CELL","")</f>
        <v>BLANK CELL</v>
      </c>
      <c r="K181" s="124" t="str">
        <f>IF(OR(PartC[[#This Row],[Format (hide)]]="HEAD",PartC[[#This Row],[Format (hide)]]="LIST"),"BLANK CELL","")</f>
        <v>BLANK CELL</v>
      </c>
      <c r="L181" s="124" t="str">
        <f>IF(OR(PartC[[#This Row],[Format (hide)]]="HEAD",PartC[[#This Row],[Format (hide)]]="LIST"),"BLANK CELL","")</f>
        <v>BLANK CELL</v>
      </c>
      <c r="M181" s="124" t="str">
        <f>IF(OR(PartC[[#This Row],[Format (hide)]]="HEAD",PartC[[#This Row],[Format (hide)]]="LIST"),"BLANK CELL","")</f>
        <v>BLANK CELL</v>
      </c>
      <c r="N181" s="124" t="str">
        <f>IF(OR(PartC[[#This Row],[Format (hide)]]="HEAD",PartC[[#This Row],[Format (hide)]]="LIST"),"BLANK CELL","")</f>
        <v>BLANK CELL</v>
      </c>
      <c r="O181" s="124" t="str">
        <f>IF(OR(PartC[[#This Row],[Format (hide)]]="HEAD",PartC[[#This Row],[Format (hide)]]="LIST"),"BLANK CELL","")</f>
        <v>BLANK CELL</v>
      </c>
      <c r="P181" s="124" t="str">
        <f>IF(OR(PartC[[#This Row],[Format (hide)]]="HEAD",PartC[[#This Row],[Format (hide)]]="LIST"),"BLANK CELL","")</f>
        <v>BLANK CELL</v>
      </c>
      <c r="Q181" s="124" t="str">
        <f>IF(OR(PartC[[#This Row],[Format (hide)]]="HEAD",PartC[[#This Row],[Format (hide)]]="LIST"),"BLANK CELL","")</f>
        <v>BLANK CELL</v>
      </c>
      <c r="R181" s="182"/>
    </row>
    <row r="182" spans="1:18" ht="66" x14ac:dyDescent="0.3">
      <c r="A182" s="124">
        <f t="array" aca="1" ref="A182" ca="1">SUM((TRIM(MID(SUBSTITUTE(C182,".",REPT(" ",256)),(ROW(INDIRECT("1:"&amp;LEN(C182)-LEN(SUBSTITUTE(C182,".",""))+1))-1)*256+1,256)))*(10^((10-ROW(INDIRECT("1:"&amp;LEN(C182)-LEN(SUBSTITUTE(C182,".",""))+1)))*2)))</f>
        <v>1.1070901E+19</v>
      </c>
      <c r="B182" s="124" t="s">
        <v>3242</v>
      </c>
      <c r="C182" s="124" t="s">
        <v>3284</v>
      </c>
      <c r="E182" s="124" t="s">
        <v>1801</v>
      </c>
      <c r="F182" s="124" t="s">
        <v>539</v>
      </c>
      <c r="H182" s="124" t="s">
        <v>2508</v>
      </c>
      <c r="I182" s="124" t="str">
        <f t="shared" ref="I182:I188" si="12">IF($I$1="Yes","Compliant","")</f>
        <v/>
      </c>
      <c r="J182" s="227" t="str">
        <f>IF(OR(PartC[[#This Row],[Format (hide)]]="HEAD",PartC[[#This Row],[Format (hide)]]="LIST"),"BLANK CELL","")</f>
        <v/>
      </c>
      <c r="K182" s="227" t="str">
        <f>IF(OR(PartC[[#This Row],[Format (hide)]]="HEAD",PartC[[#This Row],[Format (hide)]]="LIST"),"BLANK CELL","")</f>
        <v/>
      </c>
      <c r="L182" s="227" t="str">
        <f>IF(OR(PartC[[#This Row],[Format (hide)]]="HEAD",PartC[[#This Row],[Format (hide)]]="LIST"),"BLANK CELL","")</f>
        <v/>
      </c>
      <c r="M182" s="124" t="str">
        <f>IF(OR(PartC[[#This Row],[Format (hide)]]="HEAD",PartC[[#This Row],[Format (hide)]]="LIST"),"BLANK CELL","")</f>
        <v/>
      </c>
      <c r="N182" s="124" t="str">
        <f>IF(OR(PartC[[#This Row],[Format (hide)]]="HEAD",PartC[[#This Row],[Format (hide)]]="LIST"),"BLANK CELL","")</f>
        <v/>
      </c>
      <c r="O182" s="124" t="str">
        <f>IF(OR(PartC[[#This Row],[Format (hide)]]="HEAD",PartC[[#This Row],[Format (hide)]]="LIST"),"BLANK CELL","")</f>
        <v/>
      </c>
      <c r="P182" s="124" t="str">
        <f>IF(OR(PartC[[#This Row],[Format (hide)]]="HEAD",PartC[[#This Row],[Format (hide)]]="LIST"),"BLANK CELL","")</f>
        <v/>
      </c>
      <c r="Q182" s="124" t="str">
        <f>IF(OR(PartC[[#This Row],[Format (hide)]]="HEAD",PartC[[#This Row],[Format (hide)]]="LIST"),"BLANK CELL","")</f>
        <v/>
      </c>
      <c r="R182" s="182"/>
    </row>
    <row r="183" spans="1:18" ht="66" x14ac:dyDescent="0.3">
      <c r="A183" s="124">
        <f t="array" aca="1" ref="A183" ca="1">SUM((TRIM(MID(SUBSTITUTE(C183,".",REPT(" ",256)),(ROW(INDIRECT("1:"&amp;LEN(C183)-LEN(SUBSTITUTE(C183,".",""))+1))-1)*256+1,256)))*(10^((10-ROW(INDIRECT("1:"&amp;LEN(C183)-LEN(SUBSTITUTE(C183,".",""))+1)))*2)))</f>
        <v>1.1070902E+19</v>
      </c>
      <c r="B183" s="124" t="s">
        <v>3242</v>
      </c>
      <c r="C183" s="124" t="s">
        <v>3285</v>
      </c>
      <c r="E183" s="124" t="s">
        <v>1802</v>
      </c>
      <c r="F183" s="124" t="s">
        <v>540</v>
      </c>
      <c r="H183" s="124" t="s">
        <v>2508</v>
      </c>
      <c r="I183" s="124" t="str">
        <f t="shared" si="12"/>
        <v/>
      </c>
      <c r="J183" s="227" t="str">
        <f>IF(OR(PartC[[#This Row],[Format (hide)]]="HEAD",PartC[[#This Row],[Format (hide)]]="LIST"),"BLANK CELL","")</f>
        <v/>
      </c>
      <c r="K183" s="227" t="str">
        <f>IF(OR(PartC[[#This Row],[Format (hide)]]="HEAD",PartC[[#This Row],[Format (hide)]]="LIST"),"BLANK CELL","")</f>
        <v/>
      </c>
      <c r="L183" s="227" t="str">
        <f>IF(OR(PartC[[#This Row],[Format (hide)]]="HEAD",PartC[[#This Row],[Format (hide)]]="LIST"),"BLANK CELL","")</f>
        <v/>
      </c>
      <c r="M183" s="124" t="str">
        <f>IF(OR(PartC[[#This Row],[Format (hide)]]="HEAD",PartC[[#This Row],[Format (hide)]]="LIST"),"BLANK CELL","")</f>
        <v/>
      </c>
      <c r="N183" s="124" t="str">
        <f>IF(OR(PartC[[#This Row],[Format (hide)]]="HEAD",PartC[[#This Row],[Format (hide)]]="LIST"),"BLANK CELL","")</f>
        <v/>
      </c>
      <c r="O183" s="124" t="str">
        <f>IF(OR(PartC[[#This Row],[Format (hide)]]="HEAD",PartC[[#This Row],[Format (hide)]]="LIST"),"BLANK CELL","")</f>
        <v/>
      </c>
      <c r="P183" s="124" t="str">
        <f>IF(OR(PartC[[#This Row],[Format (hide)]]="HEAD",PartC[[#This Row],[Format (hide)]]="LIST"),"BLANK CELL","")</f>
        <v/>
      </c>
      <c r="Q183" s="124" t="str">
        <f>IF(OR(PartC[[#This Row],[Format (hide)]]="HEAD",PartC[[#This Row],[Format (hide)]]="LIST"),"BLANK CELL","")</f>
        <v/>
      </c>
      <c r="R183" s="182"/>
    </row>
    <row r="184" spans="1:18" ht="66" x14ac:dyDescent="0.3">
      <c r="A184" s="124">
        <f t="array" aca="1" ref="A184" ca="1">SUM((TRIM(MID(SUBSTITUTE(C184,".",REPT(" ",256)),(ROW(INDIRECT("1:"&amp;LEN(C184)-LEN(SUBSTITUTE(C184,".",""))+1))-1)*256+1,256)))*(10^((10-ROW(INDIRECT("1:"&amp;LEN(C184)-LEN(SUBSTITUTE(C184,".",""))+1)))*2)))</f>
        <v>1.1070903E+19</v>
      </c>
      <c r="B184" s="124" t="s">
        <v>3242</v>
      </c>
      <c r="C184" s="124" t="s">
        <v>3286</v>
      </c>
      <c r="E184" s="124" t="s">
        <v>1803</v>
      </c>
      <c r="F184" s="124" t="s">
        <v>541</v>
      </c>
      <c r="H184" s="124" t="s">
        <v>2508</v>
      </c>
      <c r="I184" s="124" t="str">
        <f t="shared" si="12"/>
        <v/>
      </c>
      <c r="J184" s="227" t="str">
        <f>IF(OR(PartC[[#This Row],[Format (hide)]]="HEAD",PartC[[#This Row],[Format (hide)]]="LIST"),"BLANK CELL","")</f>
        <v/>
      </c>
      <c r="K184" s="227" t="str">
        <f>IF(OR(PartC[[#This Row],[Format (hide)]]="HEAD",PartC[[#This Row],[Format (hide)]]="LIST"),"BLANK CELL","")</f>
        <v/>
      </c>
      <c r="L184" s="227" t="str">
        <f>IF(OR(PartC[[#This Row],[Format (hide)]]="HEAD",PartC[[#This Row],[Format (hide)]]="LIST"),"BLANK CELL","")</f>
        <v/>
      </c>
      <c r="M184" s="124" t="str">
        <f>IF(OR(PartC[[#This Row],[Format (hide)]]="HEAD",PartC[[#This Row],[Format (hide)]]="LIST"),"BLANK CELL","")</f>
        <v/>
      </c>
      <c r="N184" s="124" t="str">
        <f>IF(OR(PartC[[#This Row],[Format (hide)]]="HEAD",PartC[[#This Row],[Format (hide)]]="LIST"),"BLANK CELL","")</f>
        <v/>
      </c>
      <c r="O184" s="124" t="str">
        <f>IF(OR(PartC[[#This Row],[Format (hide)]]="HEAD",PartC[[#This Row],[Format (hide)]]="LIST"),"BLANK CELL","")</f>
        <v/>
      </c>
      <c r="P184" s="124" t="str">
        <f>IF(OR(PartC[[#This Row],[Format (hide)]]="HEAD",PartC[[#This Row],[Format (hide)]]="LIST"),"BLANK CELL","")</f>
        <v/>
      </c>
      <c r="Q184" s="124" t="str">
        <f>IF(OR(PartC[[#This Row],[Format (hide)]]="HEAD",PartC[[#This Row],[Format (hide)]]="LIST"),"BLANK CELL","")</f>
        <v/>
      </c>
      <c r="R184" s="182"/>
    </row>
    <row r="185" spans="1:18" ht="66" x14ac:dyDescent="0.3">
      <c r="A185" s="124">
        <f t="array" aca="1" ref="A185" ca="1">SUM((TRIM(MID(SUBSTITUTE(C185,".",REPT(" ",256)),(ROW(INDIRECT("1:"&amp;LEN(C185)-LEN(SUBSTITUTE(C185,".",""))+1))-1)*256+1,256)))*(10^((10-ROW(INDIRECT("1:"&amp;LEN(C185)-LEN(SUBSTITUTE(C185,".",""))+1)))*2)))</f>
        <v>1.1070904E+19</v>
      </c>
      <c r="B185" s="124" t="s">
        <v>3242</v>
      </c>
      <c r="C185" s="124" t="s">
        <v>3287</v>
      </c>
      <c r="E185" s="124" t="s">
        <v>1804</v>
      </c>
      <c r="F185" s="124" t="s">
        <v>359</v>
      </c>
      <c r="H185" s="124" t="s">
        <v>2508</v>
      </c>
      <c r="I185" s="124" t="str">
        <f t="shared" si="12"/>
        <v/>
      </c>
      <c r="J185" s="227" t="str">
        <f>IF(OR(PartC[[#This Row],[Format (hide)]]="HEAD",PartC[[#This Row],[Format (hide)]]="LIST"),"BLANK CELL","")</f>
        <v/>
      </c>
      <c r="K185" s="227" t="str">
        <f>IF(OR(PartC[[#This Row],[Format (hide)]]="HEAD",PartC[[#This Row],[Format (hide)]]="LIST"),"BLANK CELL","")</f>
        <v/>
      </c>
      <c r="L185" s="227" t="str">
        <f>IF(OR(PartC[[#This Row],[Format (hide)]]="HEAD",PartC[[#This Row],[Format (hide)]]="LIST"),"BLANK CELL","")</f>
        <v/>
      </c>
      <c r="M185" s="124" t="str">
        <f>IF(OR(PartC[[#This Row],[Format (hide)]]="HEAD",PartC[[#This Row],[Format (hide)]]="LIST"),"BLANK CELL","")</f>
        <v/>
      </c>
      <c r="N185" s="124" t="str">
        <f>IF(OR(PartC[[#This Row],[Format (hide)]]="HEAD",PartC[[#This Row],[Format (hide)]]="LIST"),"BLANK CELL","")</f>
        <v/>
      </c>
      <c r="O185" s="124" t="str">
        <f>IF(OR(PartC[[#This Row],[Format (hide)]]="HEAD",PartC[[#This Row],[Format (hide)]]="LIST"),"BLANK CELL","")</f>
        <v/>
      </c>
      <c r="P185" s="124" t="str">
        <f>IF(OR(PartC[[#This Row],[Format (hide)]]="HEAD",PartC[[#This Row],[Format (hide)]]="LIST"),"BLANK CELL","")</f>
        <v/>
      </c>
      <c r="Q185" s="124" t="str">
        <f>IF(OR(PartC[[#This Row],[Format (hide)]]="HEAD",PartC[[#This Row],[Format (hide)]]="LIST"),"BLANK CELL","")</f>
        <v/>
      </c>
      <c r="R185" s="182"/>
    </row>
    <row r="186" spans="1:18" ht="66" x14ac:dyDescent="0.3">
      <c r="A186" s="124">
        <f t="array" aca="1" ref="A186" ca="1">SUM((TRIM(MID(SUBSTITUTE(C186,".",REPT(" ",256)),(ROW(INDIRECT("1:"&amp;LEN(C186)-LEN(SUBSTITUTE(C186,".",""))+1))-1)*256+1,256)))*(10^((10-ROW(INDIRECT("1:"&amp;LEN(C186)-LEN(SUBSTITUTE(C186,".",""))+1)))*2)))</f>
        <v>1.1070905E+19</v>
      </c>
      <c r="B186" s="124" t="s">
        <v>3242</v>
      </c>
      <c r="C186" s="124" t="s">
        <v>3288</v>
      </c>
      <c r="E186" s="124" t="s">
        <v>1805</v>
      </c>
      <c r="F186" s="124" t="s">
        <v>360</v>
      </c>
      <c r="H186" s="124" t="s">
        <v>2508</v>
      </c>
      <c r="I186" s="124" t="str">
        <f t="shared" si="12"/>
        <v/>
      </c>
      <c r="J186" s="227" t="str">
        <f>IF(OR(PartC[[#This Row],[Format (hide)]]="HEAD",PartC[[#This Row],[Format (hide)]]="LIST"),"BLANK CELL","")</f>
        <v/>
      </c>
      <c r="K186" s="227" t="str">
        <f>IF(OR(PartC[[#This Row],[Format (hide)]]="HEAD",PartC[[#This Row],[Format (hide)]]="LIST"),"BLANK CELL","")</f>
        <v/>
      </c>
      <c r="L186" s="227" t="str">
        <f>IF(OR(PartC[[#This Row],[Format (hide)]]="HEAD",PartC[[#This Row],[Format (hide)]]="LIST"),"BLANK CELL","")</f>
        <v/>
      </c>
      <c r="M186" s="124" t="str">
        <f>IF(OR(PartC[[#This Row],[Format (hide)]]="HEAD",PartC[[#This Row],[Format (hide)]]="LIST"),"BLANK CELL","")</f>
        <v/>
      </c>
      <c r="N186" s="124" t="str">
        <f>IF(OR(PartC[[#This Row],[Format (hide)]]="HEAD",PartC[[#This Row],[Format (hide)]]="LIST"),"BLANK CELL","")</f>
        <v/>
      </c>
      <c r="O186" s="124" t="str">
        <f>IF(OR(PartC[[#This Row],[Format (hide)]]="HEAD",PartC[[#This Row],[Format (hide)]]="LIST"),"BLANK CELL","")</f>
        <v/>
      </c>
      <c r="P186" s="124" t="str">
        <f>IF(OR(PartC[[#This Row],[Format (hide)]]="HEAD",PartC[[#This Row],[Format (hide)]]="LIST"),"BLANK CELL","")</f>
        <v/>
      </c>
      <c r="Q186" s="124" t="str">
        <f>IF(OR(PartC[[#This Row],[Format (hide)]]="HEAD",PartC[[#This Row],[Format (hide)]]="LIST"),"BLANK CELL","")</f>
        <v/>
      </c>
      <c r="R186" s="182"/>
    </row>
    <row r="187" spans="1:18" ht="66" x14ac:dyDescent="0.3">
      <c r="A187" s="124">
        <f t="array" aca="1" ref="A187" ca="1">SUM((TRIM(MID(SUBSTITUTE(C187,".",REPT(" ",256)),(ROW(INDIRECT("1:"&amp;LEN(C187)-LEN(SUBSTITUTE(C187,".",""))+1))-1)*256+1,256)))*(10^((10-ROW(INDIRECT("1:"&amp;LEN(C187)-LEN(SUBSTITUTE(C187,".",""))+1)))*2)))</f>
        <v>1.1070906E+19</v>
      </c>
      <c r="B187" s="124" t="s">
        <v>3242</v>
      </c>
      <c r="C187" s="124" t="s">
        <v>3289</v>
      </c>
      <c r="E187" s="124" t="s">
        <v>1806</v>
      </c>
      <c r="F187" s="124" t="s">
        <v>361</v>
      </c>
      <c r="H187" s="124" t="s">
        <v>2508</v>
      </c>
      <c r="I187" s="124" t="str">
        <f t="shared" si="12"/>
        <v/>
      </c>
      <c r="J187" s="227" t="str">
        <f>IF(OR(PartC[[#This Row],[Format (hide)]]="HEAD",PartC[[#This Row],[Format (hide)]]="LIST"),"BLANK CELL","")</f>
        <v/>
      </c>
      <c r="K187" s="227" t="str">
        <f>IF(OR(PartC[[#This Row],[Format (hide)]]="HEAD",PartC[[#This Row],[Format (hide)]]="LIST"),"BLANK CELL","")</f>
        <v/>
      </c>
      <c r="L187" s="227" t="str">
        <f>IF(OR(PartC[[#This Row],[Format (hide)]]="HEAD",PartC[[#This Row],[Format (hide)]]="LIST"),"BLANK CELL","")</f>
        <v/>
      </c>
      <c r="M187" s="124" t="str">
        <f>IF(OR(PartC[[#This Row],[Format (hide)]]="HEAD",PartC[[#This Row],[Format (hide)]]="LIST"),"BLANK CELL","")</f>
        <v/>
      </c>
      <c r="N187" s="124" t="str">
        <f>IF(OR(PartC[[#This Row],[Format (hide)]]="HEAD",PartC[[#This Row],[Format (hide)]]="LIST"),"BLANK CELL","")</f>
        <v/>
      </c>
      <c r="O187" s="124" t="str">
        <f>IF(OR(PartC[[#This Row],[Format (hide)]]="HEAD",PartC[[#This Row],[Format (hide)]]="LIST"),"BLANK CELL","")</f>
        <v/>
      </c>
      <c r="P187" s="124" t="str">
        <f>IF(OR(PartC[[#This Row],[Format (hide)]]="HEAD",PartC[[#This Row],[Format (hide)]]="LIST"),"BLANK CELL","")</f>
        <v/>
      </c>
      <c r="Q187" s="124" t="str">
        <f>IF(OR(PartC[[#This Row],[Format (hide)]]="HEAD",PartC[[#This Row],[Format (hide)]]="LIST"),"BLANK CELL","")</f>
        <v/>
      </c>
      <c r="R187" s="182"/>
    </row>
    <row r="188" spans="1:18" ht="66" x14ac:dyDescent="0.3">
      <c r="A188" s="124">
        <f t="array" aca="1" ref="A188" ca="1">SUM((TRIM(MID(SUBSTITUTE(C188,".",REPT(" ",256)),(ROW(INDIRECT("1:"&amp;LEN(C188)-LEN(SUBSTITUTE(C188,".",""))+1))-1)*256+1,256)))*(10^((10-ROW(INDIRECT("1:"&amp;LEN(C188)-LEN(SUBSTITUTE(C188,".",""))+1)))*2)))</f>
        <v>1.1070907E+19</v>
      </c>
      <c r="B188" s="124" t="s">
        <v>3242</v>
      </c>
      <c r="C188" s="124" t="s">
        <v>3290</v>
      </c>
      <c r="E188" s="124" t="s">
        <v>1807</v>
      </c>
      <c r="F188" s="124" t="s">
        <v>362</v>
      </c>
      <c r="H188" s="124" t="s">
        <v>2508</v>
      </c>
      <c r="I188" s="124" t="str">
        <f t="shared" si="12"/>
        <v/>
      </c>
      <c r="J188" s="227" t="str">
        <f>IF(OR(PartC[[#This Row],[Format (hide)]]="HEAD",PartC[[#This Row],[Format (hide)]]="LIST"),"BLANK CELL","")</f>
        <v/>
      </c>
      <c r="K188" s="227" t="str">
        <f>IF(OR(PartC[[#This Row],[Format (hide)]]="HEAD",PartC[[#This Row],[Format (hide)]]="LIST"),"BLANK CELL","")</f>
        <v/>
      </c>
      <c r="L188" s="227" t="str">
        <f>IF(OR(PartC[[#This Row],[Format (hide)]]="HEAD",PartC[[#This Row],[Format (hide)]]="LIST"),"BLANK CELL","")</f>
        <v/>
      </c>
      <c r="M188" s="124" t="str">
        <f>IF(OR(PartC[[#This Row],[Format (hide)]]="HEAD",PartC[[#This Row],[Format (hide)]]="LIST"),"BLANK CELL","")</f>
        <v/>
      </c>
      <c r="N188" s="124" t="str">
        <f>IF(OR(PartC[[#This Row],[Format (hide)]]="HEAD",PartC[[#This Row],[Format (hide)]]="LIST"),"BLANK CELL","")</f>
        <v/>
      </c>
      <c r="O188" s="124" t="str">
        <f>IF(OR(PartC[[#This Row],[Format (hide)]]="HEAD",PartC[[#This Row],[Format (hide)]]="LIST"),"BLANK CELL","")</f>
        <v/>
      </c>
      <c r="P188" s="124" t="str">
        <f>IF(OR(PartC[[#This Row],[Format (hide)]]="HEAD",PartC[[#This Row],[Format (hide)]]="LIST"),"BLANK CELL","")</f>
        <v/>
      </c>
      <c r="Q188" s="124" t="str">
        <f>IF(OR(PartC[[#This Row],[Format (hide)]]="HEAD",PartC[[#This Row],[Format (hide)]]="LIST"),"BLANK CELL","")</f>
        <v/>
      </c>
      <c r="R188" s="182"/>
    </row>
    <row r="189" spans="1:18" ht="28.5" x14ac:dyDescent="0.3">
      <c r="A189" s="124">
        <f t="array" aca="1" ref="A189" ca="1">SUM((TRIM(MID(SUBSTITUTE(C189,".",REPT(" ",256)),(ROW(INDIRECT("1:"&amp;LEN(C189)-LEN(SUBSTITUTE(C189,".",""))+1))-1)*256+1,256)))*(10^((10-ROW(INDIRECT("1:"&amp;LEN(C189)-LEN(SUBSTITUTE(C189,".",""))+1)))*2)))</f>
        <v>1.108E+19</v>
      </c>
      <c r="B189" s="124" t="s">
        <v>3242</v>
      </c>
      <c r="C189" s="124" t="s">
        <v>3291</v>
      </c>
      <c r="D189" s="124" t="s">
        <v>1406</v>
      </c>
      <c r="E189" s="129" t="s">
        <v>1808</v>
      </c>
      <c r="F189" s="129" t="s">
        <v>211</v>
      </c>
      <c r="G189" s="124" t="str">
        <f>IF(OR(PartC[[#This Row],[Format (hide)]]="HEAD",PartC[[#This Row],[Format (hide)]]="LIST"),"BLANK CELL","")</f>
        <v>BLANK CELL</v>
      </c>
      <c r="H189" s="124" t="str">
        <f>IF(OR(PartC[[#This Row],[Format (hide)]]="HEAD",PartC[[#This Row],[Format (hide)]]="LIST"),"BLANK CELL","")</f>
        <v>BLANK CELL</v>
      </c>
      <c r="I189" s="124" t="str">
        <f>IF(OR(PartC[[#This Row],[Format (hide)]]="HEAD",PartC[[#This Row],[Format (hide)]]="LIST"),"BLANK CELL","")</f>
        <v>BLANK CELL</v>
      </c>
      <c r="J189" s="124" t="str">
        <f>IF(OR(PartC[[#This Row],[Format (hide)]]="HEAD",PartC[[#This Row],[Format (hide)]]="LIST"),"BLANK CELL","")</f>
        <v>BLANK CELL</v>
      </c>
      <c r="K189" s="124" t="str">
        <f>IF(OR(PartC[[#This Row],[Format (hide)]]="HEAD",PartC[[#This Row],[Format (hide)]]="LIST"),"BLANK CELL","")</f>
        <v>BLANK CELL</v>
      </c>
      <c r="L189" s="124" t="str">
        <f>IF(OR(PartC[[#This Row],[Format (hide)]]="HEAD",PartC[[#This Row],[Format (hide)]]="LIST"),"BLANK CELL","")</f>
        <v>BLANK CELL</v>
      </c>
      <c r="M189" s="124" t="str">
        <f>IF(OR(PartC[[#This Row],[Format (hide)]]="HEAD",PartC[[#This Row],[Format (hide)]]="LIST"),"BLANK CELL","")</f>
        <v>BLANK CELL</v>
      </c>
      <c r="N189" s="124" t="str">
        <f>IF(OR(PartC[[#This Row],[Format (hide)]]="HEAD",PartC[[#This Row],[Format (hide)]]="LIST"),"BLANK CELL","")</f>
        <v>BLANK CELL</v>
      </c>
      <c r="O189" s="124" t="str">
        <f>IF(OR(PartC[[#This Row],[Format (hide)]]="HEAD",PartC[[#This Row],[Format (hide)]]="LIST"),"BLANK CELL","")</f>
        <v>BLANK CELL</v>
      </c>
      <c r="P189" s="124" t="str">
        <f>IF(OR(PartC[[#This Row],[Format (hide)]]="HEAD",PartC[[#This Row],[Format (hide)]]="LIST"),"BLANK CELL","")</f>
        <v>BLANK CELL</v>
      </c>
      <c r="Q189" s="124" t="str">
        <f>IF(OR(PartC[[#This Row],[Format (hide)]]="HEAD",PartC[[#This Row],[Format (hide)]]="LIST"),"BLANK CELL","")</f>
        <v>BLANK CELL</v>
      </c>
      <c r="R189" s="182"/>
    </row>
    <row r="190" spans="1:18" ht="132" x14ac:dyDescent="0.3">
      <c r="A190" s="124">
        <f t="array" aca="1" ref="A190" ca="1">SUM((TRIM(MID(SUBSTITUTE(C190,".",REPT(" ",256)),(ROW(INDIRECT("1:"&amp;LEN(C190)-LEN(SUBSTITUTE(C190,".",""))+1))-1)*256+1,256)))*(10^((10-ROW(INDIRECT("1:"&amp;LEN(C190)-LEN(SUBSTITUTE(C190,".",""))+1)))*2)))</f>
        <v>1.10801E+19</v>
      </c>
      <c r="B190" s="124" t="s">
        <v>3242</v>
      </c>
      <c r="C190" s="124" t="s">
        <v>3292</v>
      </c>
      <c r="E190" s="124" t="s">
        <v>1809</v>
      </c>
      <c r="F190" s="124" t="s">
        <v>1810</v>
      </c>
      <c r="H190" s="124" t="s">
        <v>2508</v>
      </c>
      <c r="I190" s="124" t="str">
        <f>IF($I$1="Yes","Compliant","")</f>
        <v/>
      </c>
      <c r="J190" s="227" t="str">
        <f>IF(OR(PartC[[#This Row],[Format (hide)]]="HEAD",PartC[[#This Row],[Format (hide)]]="LIST"),"BLANK CELL","")</f>
        <v/>
      </c>
      <c r="K190" s="227" t="str">
        <f>IF(OR(PartC[[#This Row],[Format (hide)]]="HEAD",PartC[[#This Row],[Format (hide)]]="LIST"),"BLANK CELL","")</f>
        <v/>
      </c>
      <c r="L190" s="227" t="str">
        <f>IF(OR(PartC[[#This Row],[Format (hide)]]="HEAD",PartC[[#This Row],[Format (hide)]]="LIST"),"BLANK CELL","")</f>
        <v/>
      </c>
      <c r="M190" s="124" t="str">
        <f>IF(OR(PartC[[#This Row],[Format (hide)]]="HEAD",PartC[[#This Row],[Format (hide)]]="LIST"),"BLANK CELL","")</f>
        <v/>
      </c>
      <c r="N190" s="124" t="str">
        <f>IF(OR(PartC[[#This Row],[Format (hide)]]="HEAD",PartC[[#This Row],[Format (hide)]]="LIST"),"BLANK CELL","")</f>
        <v/>
      </c>
      <c r="O190" s="124" t="str">
        <f>IF(OR(PartC[[#This Row],[Format (hide)]]="HEAD",PartC[[#This Row],[Format (hide)]]="LIST"),"BLANK CELL","")</f>
        <v/>
      </c>
      <c r="P190" s="124" t="str">
        <f>IF(OR(PartC[[#This Row],[Format (hide)]]="HEAD",PartC[[#This Row],[Format (hide)]]="LIST"),"BLANK CELL","")</f>
        <v/>
      </c>
      <c r="Q190" s="124" t="str">
        <f>IF(OR(PartC[[#This Row],[Format (hide)]]="HEAD",PartC[[#This Row],[Format (hide)]]="LIST"),"BLANK CELL","")</f>
        <v/>
      </c>
      <c r="R190" s="182"/>
    </row>
    <row r="191" spans="1:18" ht="115.5" x14ac:dyDescent="0.3">
      <c r="A191" s="124">
        <f t="array" aca="1" ref="A191" ca="1">SUM((TRIM(MID(SUBSTITUTE(C191,".",REPT(" ",256)),(ROW(INDIRECT("1:"&amp;LEN(C191)-LEN(SUBSTITUTE(C191,".",""))+1))-1)*256+1,256)))*(10^((10-ROW(INDIRECT("1:"&amp;LEN(C191)-LEN(SUBSTITUTE(C191,".",""))+1)))*2)))</f>
        <v>1.10802E+19</v>
      </c>
      <c r="B191" s="124" t="s">
        <v>3242</v>
      </c>
      <c r="C191" s="124" t="s">
        <v>3293</v>
      </c>
      <c r="E191" s="124" t="s">
        <v>1811</v>
      </c>
      <c r="F191" s="124" t="s">
        <v>212</v>
      </c>
      <c r="H191" s="124" t="s">
        <v>2508</v>
      </c>
      <c r="I191" s="124" t="str">
        <f>IF($I$1="Yes","Compliant","")</f>
        <v/>
      </c>
      <c r="J191" s="227" t="str">
        <f>IF(OR(PartC[[#This Row],[Format (hide)]]="HEAD",PartC[[#This Row],[Format (hide)]]="LIST"),"BLANK CELL","")</f>
        <v/>
      </c>
      <c r="K191" s="227" t="str">
        <f>IF(OR(PartC[[#This Row],[Format (hide)]]="HEAD",PartC[[#This Row],[Format (hide)]]="LIST"),"BLANK CELL","")</f>
        <v/>
      </c>
      <c r="L191" s="227" t="str">
        <f>IF(OR(PartC[[#This Row],[Format (hide)]]="HEAD",PartC[[#This Row],[Format (hide)]]="LIST"),"BLANK CELL","")</f>
        <v/>
      </c>
      <c r="M191" s="124" t="str">
        <f>IF(OR(PartC[[#This Row],[Format (hide)]]="HEAD",PartC[[#This Row],[Format (hide)]]="LIST"),"BLANK CELL","")</f>
        <v/>
      </c>
      <c r="N191" s="124" t="str">
        <f>IF(OR(PartC[[#This Row],[Format (hide)]]="HEAD",PartC[[#This Row],[Format (hide)]]="LIST"),"BLANK CELL","")</f>
        <v/>
      </c>
      <c r="O191" s="124" t="str">
        <f>IF(OR(PartC[[#This Row],[Format (hide)]]="HEAD",PartC[[#This Row],[Format (hide)]]="LIST"),"BLANK CELL","")</f>
        <v/>
      </c>
      <c r="P191" s="124" t="str">
        <f>IF(OR(PartC[[#This Row],[Format (hide)]]="HEAD",PartC[[#This Row],[Format (hide)]]="LIST"),"BLANK CELL","")</f>
        <v/>
      </c>
      <c r="Q191" s="124" t="str">
        <f>IF(OR(PartC[[#This Row],[Format (hide)]]="HEAD",PartC[[#This Row],[Format (hide)]]="LIST"),"BLANK CELL","")</f>
        <v/>
      </c>
      <c r="R191" s="182"/>
    </row>
    <row r="192" spans="1:18" ht="28.5" x14ac:dyDescent="0.3">
      <c r="A192" s="124">
        <f t="array" aca="1" ref="A192" ca="1">SUM((TRIM(MID(SUBSTITUTE(C192,".",REPT(" ",256)),(ROW(INDIRECT("1:"&amp;LEN(C192)-LEN(SUBSTITUTE(C192,".",""))+1))-1)*256+1,256)))*(10^((10-ROW(INDIRECT("1:"&amp;LEN(C192)-LEN(SUBSTITUTE(C192,".",""))+1)))*2)))</f>
        <v>1.2E+19</v>
      </c>
      <c r="B192" s="124" t="s">
        <v>3242</v>
      </c>
      <c r="C192" s="124">
        <v>12</v>
      </c>
      <c r="D192" s="124" t="s">
        <v>1406</v>
      </c>
      <c r="E192" s="129" t="s">
        <v>1812</v>
      </c>
      <c r="F192" s="129" t="s">
        <v>300</v>
      </c>
      <c r="G192" s="124" t="str">
        <f>IF(OR(PartC[[#This Row],[Format (hide)]]="HEAD",PartC[[#This Row],[Format (hide)]]="LIST"),"BLANK CELL","")</f>
        <v>BLANK CELL</v>
      </c>
      <c r="H192" s="124" t="str">
        <f>IF(OR(PartC[[#This Row],[Format (hide)]]="HEAD",PartC[[#This Row],[Format (hide)]]="LIST"),"BLANK CELL","")</f>
        <v>BLANK CELL</v>
      </c>
      <c r="I192" s="124" t="str">
        <f>IF(OR(PartC[[#This Row],[Format (hide)]]="HEAD",PartC[[#This Row],[Format (hide)]]="LIST"),"BLANK CELL","")</f>
        <v>BLANK CELL</v>
      </c>
      <c r="J192" s="124" t="str">
        <f>IF(OR(PartC[[#This Row],[Format (hide)]]="HEAD",PartC[[#This Row],[Format (hide)]]="LIST"),"BLANK CELL","")</f>
        <v>BLANK CELL</v>
      </c>
      <c r="K192" s="124" t="str">
        <f>IF(OR(PartC[[#This Row],[Format (hide)]]="HEAD",PartC[[#This Row],[Format (hide)]]="LIST"),"BLANK CELL","")</f>
        <v>BLANK CELL</v>
      </c>
      <c r="L192" s="124" t="str">
        <f>IF(OR(PartC[[#This Row],[Format (hide)]]="HEAD",PartC[[#This Row],[Format (hide)]]="LIST"),"BLANK CELL","")</f>
        <v>BLANK CELL</v>
      </c>
      <c r="M192" s="124" t="str">
        <f>IF(OR(PartC[[#This Row],[Format (hide)]]="HEAD",PartC[[#This Row],[Format (hide)]]="LIST"),"BLANK CELL","")</f>
        <v>BLANK CELL</v>
      </c>
      <c r="N192" s="124" t="str">
        <f>IF(OR(PartC[[#This Row],[Format (hide)]]="HEAD",PartC[[#This Row],[Format (hide)]]="LIST"),"BLANK CELL","")</f>
        <v>BLANK CELL</v>
      </c>
      <c r="O192" s="124" t="str">
        <f>IF(OR(PartC[[#This Row],[Format (hide)]]="HEAD",PartC[[#This Row],[Format (hide)]]="LIST"),"BLANK CELL","")</f>
        <v>BLANK CELL</v>
      </c>
      <c r="P192" s="124" t="str">
        <f>IF(OR(PartC[[#This Row],[Format (hide)]]="HEAD",PartC[[#This Row],[Format (hide)]]="LIST"),"BLANK CELL","")</f>
        <v>BLANK CELL</v>
      </c>
      <c r="Q192" s="124" t="str">
        <f>IF(OR(PartC[[#This Row],[Format (hide)]]="HEAD",PartC[[#This Row],[Format (hide)]]="LIST"),"BLANK CELL","")</f>
        <v>BLANK CELL</v>
      </c>
      <c r="R192" s="182"/>
    </row>
    <row r="193" spans="1:18" ht="198" x14ac:dyDescent="0.3">
      <c r="A193" s="134">
        <f t="array" aca="1" ref="A193" ca="1">SUM((TRIM(MID(SUBSTITUTE(C193,".",REPT(" ",256)),(ROW(INDIRECT("1:"&amp;LEN(C193)-LEN(SUBSTITUTE(C193,".",""))+1))-1)*256+1,256)))*(10^((10-ROW(INDIRECT("1:"&amp;LEN(C193)-LEN(SUBSTITUTE(C193,".",""))+1)))*2)))</f>
        <v>1.201E+19</v>
      </c>
      <c r="B193" s="134" t="s">
        <v>3242</v>
      </c>
      <c r="C193" s="134" t="s">
        <v>3241</v>
      </c>
      <c r="D193" s="134"/>
      <c r="E193" s="134" t="s">
        <v>1813</v>
      </c>
      <c r="F193" s="134" t="s">
        <v>363</v>
      </c>
      <c r="G193" s="134"/>
      <c r="H193" s="134" t="s">
        <v>2508</v>
      </c>
      <c r="I193" s="134" t="str">
        <f>IF($I$1="Yes","Compliant","")</f>
        <v/>
      </c>
      <c r="J193" s="227" t="str">
        <f>IF(OR(PartC[[#This Row],[Format (hide)]]="HEAD",PartC[[#This Row],[Format (hide)]]="LIST"),"BLANK CELL","")</f>
        <v/>
      </c>
      <c r="K193" s="227" t="str">
        <f>IF(OR(PartC[[#This Row],[Format (hide)]]="HEAD",PartC[[#This Row],[Format (hide)]]="LIST"),"BLANK CELL","")</f>
        <v/>
      </c>
      <c r="L193" s="227" t="str">
        <f>IF(OR(PartC[[#This Row],[Format (hide)]]="HEAD",PartC[[#This Row],[Format (hide)]]="LIST"),"BLANK CELL","")</f>
        <v/>
      </c>
      <c r="M193" s="134" t="str">
        <f>IF(OR(PartC[[#This Row],[Format (hide)]]="HEAD",PartC[[#This Row],[Format (hide)]]="LIST"),"BLANK CELL","")</f>
        <v/>
      </c>
      <c r="N193" s="134" t="str">
        <f>IF(OR(PartC[[#This Row],[Format (hide)]]="HEAD",PartC[[#This Row],[Format (hide)]]="LIST"),"BLANK CELL","")</f>
        <v/>
      </c>
      <c r="O193" s="134" t="str">
        <f>IF(OR(PartC[[#This Row],[Format (hide)]]="HEAD",PartC[[#This Row],[Format (hide)]]="LIST"),"BLANK CELL","")</f>
        <v/>
      </c>
      <c r="P193" s="134" t="str">
        <f>IF(OR(PartC[[#This Row],[Format (hide)]]="HEAD",PartC[[#This Row],[Format (hide)]]="LIST"),"BLANK CELL","")</f>
        <v/>
      </c>
      <c r="Q193" s="134" t="str">
        <f>IF(OR(PartC[[#This Row],[Format (hide)]]="HEAD",PartC[[#This Row],[Format (hide)]]="LIST"),"BLANK CELL","")</f>
        <v/>
      </c>
      <c r="R193" s="182"/>
    </row>
    <row r="194" spans="1:18" x14ac:dyDescent="0.3">
      <c r="C194" s="124">
        <f>COUNTA(B3:B193)</f>
        <v>190</v>
      </c>
      <c r="D194" s="124">
        <f>COUNTA(F3:F193)</f>
        <v>191</v>
      </c>
      <c r="F194" s="124">
        <f>COUNTA(E3:E193)</f>
        <v>190</v>
      </c>
    </row>
  </sheetData>
  <sheetProtection autoFilter="0" pivotTables="0"/>
  <protectedRanges>
    <protectedRange sqref="M194:S1048576 K2:Q51 L1:Q1 K53:Q193 J155:J156 J170 J181 J189 J192" name="Postinspection"/>
    <protectedRange algorithmName="SHA-512" hashValue="Tf/S4eNg2tBwQ6czPKccUtQgYPqSJlX5TyXnRPf5F1r09t3q38JeAUTWP1BEPe2KS6x5p/EVYuWwtrPIMWDkRg==" saltValue="WMoGoikP/cC61nXItKKiWg==" spinCount="100000" sqref="H1:H2 L194:L1048576 H4:H9 H11:H28 H31:H35 H37:H42 H44:H47 H49:H50 H53:H63 H193 H171:H180 H182:H188 H190:H191 H65:H72 J1 H77:H78 H80:H96 H98:H103 H105:H112 H114:H143 H145:H146 H148:H154 H157:H169 J53:J154 J3:J51 J157:J169 J171:J180 J182:J188 J190:J191 J193:J1048576" name="Applicants"/>
    <protectedRange sqref="K194:K1048576 I78:I1048576 H3 H10 H29:H30 H36 H43 H48 H51 H64 H73:H74 H189 H192 G1:G51 H79 H97 H104 H113 H144 H147 H155:H156 H170 H181 I1:I51 G53:G73 I53:I76 G52:Q52 G75:H76 G77:G193" name="Inspectors"/>
    <protectedRange algorithmName="SHA-512" hashValue="Tf/S4eNg2tBwQ6czPKccUtQgYPqSJlX5TyXnRPf5F1r09t3q38JeAUTWP1BEPe2KS6x5p/EVYuWwtrPIMWDkRg==" saltValue="WMoGoikP/cC61nXItKKiWg==" spinCount="100000" sqref="G74" name="Applicants_1"/>
    <protectedRange sqref="K1" name="Postinspection_1"/>
    <protectedRange algorithmName="SHA-512" hashValue="Tf/S4eNg2tBwQ6czPKccUtQgYPqSJlX5TyXnRPf5F1r09t3q38JeAUTWP1BEPe2KS6x5p/EVYuWwtrPIMWDkRg==" saltValue="WMoGoikP/cC61nXItKKiWg==" spinCount="100000" sqref="J2" name="Applicants_2"/>
  </protectedRanges>
  <conditionalFormatting sqref="A3:Q3 A4:I193 M4:Q193">
    <cfRule type="containsText" dxfId="328" priority="16" operator="containsText" text="BLANK CELL">
      <formula>NOT(ISERROR(SEARCH("BLANK CELL",A3)))</formula>
    </cfRule>
    <cfRule type="containsText" dxfId="327" priority="17" operator="containsText" text="Partially compliant">
      <formula>NOT(ISERROR(SEARCH("Partially compliant",A3)))</formula>
    </cfRule>
    <cfRule type="containsText" dxfId="326" priority="18" operator="containsText" text="Not applicable">
      <formula>NOT(ISERROR(SEARCH("Not applicable",A3)))</formula>
    </cfRule>
    <cfRule type="containsText" dxfId="325" priority="19" operator="containsText" text="Non-compliant">
      <formula>NOT(ISERROR(SEARCH("Non-compliant",A3)))</formula>
    </cfRule>
    <cfRule type="containsText" dxfId="324" priority="20" operator="containsText" text="Compliant">
      <formula>NOT(ISERROR(SEARCH("Compliant",A3)))</formula>
    </cfRule>
  </conditionalFormatting>
  <conditionalFormatting sqref="L155:L156 L170 L181 L189 L192">
    <cfRule type="containsText" dxfId="323" priority="11" operator="containsText" text="BLANK CELL">
      <formula>NOT(ISERROR(SEARCH("BLANK CELL",L155)))</formula>
    </cfRule>
    <cfRule type="containsText" dxfId="322" priority="12" operator="containsText" text="Partially compliant">
      <formula>NOT(ISERROR(SEARCH("Partially compliant",L155)))</formula>
    </cfRule>
    <cfRule type="containsText" dxfId="321" priority="13" operator="containsText" text="Not applicable">
      <formula>NOT(ISERROR(SEARCH("Not applicable",L155)))</formula>
    </cfRule>
    <cfRule type="containsText" dxfId="320" priority="14" operator="containsText" text="Non-compliant">
      <formula>NOT(ISERROR(SEARCH("Non-compliant",L155)))</formula>
    </cfRule>
    <cfRule type="containsText" dxfId="319" priority="15" operator="containsText" text="Compliant">
      <formula>NOT(ISERROR(SEARCH("Compliant",L155)))</formula>
    </cfRule>
  </conditionalFormatting>
  <conditionalFormatting sqref="K155:K156 K170 K181 K189 K192">
    <cfRule type="containsText" dxfId="318" priority="6" operator="containsText" text="BLANK CELL">
      <formula>NOT(ISERROR(SEARCH("BLANK CELL",K155)))</formula>
    </cfRule>
    <cfRule type="containsText" dxfId="317" priority="7" operator="containsText" text="Partially compliant">
      <formula>NOT(ISERROR(SEARCH("Partially compliant",K155)))</formula>
    </cfRule>
    <cfRule type="containsText" dxfId="316" priority="8" operator="containsText" text="Not applicable">
      <formula>NOT(ISERROR(SEARCH("Not applicable",K155)))</formula>
    </cfRule>
    <cfRule type="containsText" dxfId="315" priority="9" operator="containsText" text="Non-compliant">
      <formula>NOT(ISERROR(SEARCH("Non-compliant",K155)))</formula>
    </cfRule>
    <cfRule type="containsText" dxfId="314" priority="10" operator="containsText" text="Compliant">
      <formula>NOT(ISERROR(SEARCH("Compliant",K155)))</formula>
    </cfRule>
  </conditionalFormatting>
  <conditionalFormatting sqref="J155:J156 J170 J181 J189 J192">
    <cfRule type="containsText" dxfId="313" priority="1" operator="containsText" text="BLANK CELL">
      <formula>NOT(ISERROR(SEARCH("BLANK CELL",J155)))</formula>
    </cfRule>
    <cfRule type="containsText" dxfId="312" priority="2" operator="containsText" text="Partially compliant">
      <formula>NOT(ISERROR(SEARCH("Partially compliant",J155)))</formula>
    </cfRule>
    <cfRule type="containsText" dxfId="311" priority="3" operator="containsText" text="Not applicable">
      <formula>NOT(ISERROR(SEARCH("Not applicable",J155)))</formula>
    </cfRule>
    <cfRule type="containsText" dxfId="310" priority="4" operator="containsText" text="Non-compliant">
      <formula>NOT(ISERROR(SEARCH("Non-compliant",J155)))</formula>
    </cfRule>
    <cfRule type="containsText" dxfId="309" priority="5" operator="containsText" text="Compliant">
      <formula>NOT(ISERROR(SEARCH("Compliant",J155)))</formula>
    </cfRule>
  </conditionalFormatting>
  <dataValidations disablePrompts="1"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B00-000000000000}">
      <formula1>"Yes,No"</formula1>
    </dataValidation>
    <dataValidation allowBlank="1" showInputMessage="1" showErrorMessage="1" sqref="I2" xr:uid="{00000000-0002-0000-0B00-000001000000}"/>
    <dataValidation type="list" allowBlank="1" showInputMessage="1" showErrorMessage="1" sqref="G77:G193 I78:I193 H3 H10 H29:H30 H36 H43 H48 I53:I76 H64 H79 H97 H104 H113 H144 H147 H155:H156 H170 H181 H189 H192 H51 G53:G72 G3:G50 I3:I51 H73:H76" xr:uid="{00000000-0002-0000-0B00-000002000000}">
      <formula1>"Compliant,Partially compliant,Non-compliant,Not applicable"</formula1>
    </dataValidation>
  </dataValidations>
  <hyperlinks>
    <hyperlink ref="I77" location="'Labels-Collection'!A1" display="PLEASE COMPLETE THE LABEL CHECKLIST." xr:uid="{00000000-0004-0000-0B00-000000000000}"/>
    <hyperlink ref="G52" location="'QM - Part C Apheresis 7'!Área_de_impresión" display="See Worksheet QM Part C Apheresis 7" xr:uid="{00000000-0004-0000-0B00-000001000000}"/>
    <hyperlink ref="G73" location="'QM - Part C Apheresis 7'!Área_de_impresión" display="See also Worksheet QM Part C Apheresis 7" xr:uid="{00000000-0004-0000-0B00-000002000000}"/>
    <hyperlink ref="G74" location="'B-CM-C Donors 7.'!Títulos_a_imprimir" display="See separate worksheet 'B-CM-C Donors'" xr:uid="{00000000-0004-0000-0B00-000003000000}"/>
    <hyperlink ref="G75" location="'Labels-Collection'!Área_de_impresión" display="See worksheet Labels Collection" xr:uid="{00000000-0004-0000-0B00-000004000000}"/>
    <hyperlink ref="G76" location="'Labels-Collection'!Área_de_impresión" display="See worksheet Labels Collection" xr:uid="{00000000-0004-0000-0B00-000005000000}"/>
    <hyperlink ref="K1" location="Definitions!Área_de_impresión" display="Definitions" xr:uid="{00000000-0004-0000-0B00-000006000000}"/>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&amp;L&amp;F&amp;C&amp;9&amp;P/&amp;N</oddFooter>
  </headerFooter>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5">
    <tabColor rgb="FFFFFF00"/>
  </sheetPr>
  <dimension ref="A1:R192"/>
  <sheetViews>
    <sheetView showGridLines="0" topLeftCell="E22" zoomScaleNormal="100" workbookViewId="0">
      <selection activeCell="J3" sqref="J3:L114"/>
    </sheetView>
  </sheetViews>
  <sheetFormatPr baseColWidth="10" defaultColWidth="11" defaultRowHeight="16.5" x14ac:dyDescent="0.3"/>
  <cols>
    <col min="1" max="1" width="25.25" style="184" hidden="1" customWidth="1"/>
    <col min="2" max="2" width="11" style="124" hidden="1" customWidth="1"/>
    <col min="3" max="4" width="9.875" style="124" hidden="1" customWidth="1"/>
    <col min="5" max="5" width="11" style="124" customWidth="1"/>
    <col min="6" max="6" width="30.75" style="124" customWidth="1"/>
    <col min="7" max="10" width="20.75" style="124" customWidth="1"/>
    <col min="11" max="19" width="15.625" style="124" customWidth="1"/>
    <col min="20" max="16384" width="11" style="124"/>
  </cols>
  <sheetData>
    <row r="1" spans="1:18" ht="28.5" x14ac:dyDescent="0.3">
      <c r="E1" s="125" t="s">
        <v>2592</v>
      </c>
      <c r="H1" s="126" t="s">
        <v>674</v>
      </c>
      <c r="K1" s="127" t="s">
        <v>581</v>
      </c>
    </row>
    <row r="2" spans="1:18" s="206" customFormat="1" ht="90" x14ac:dyDescent="0.3">
      <c r="A2" s="209" t="s">
        <v>3463</v>
      </c>
      <c r="B2" s="193" t="s">
        <v>3464</v>
      </c>
      <c r="C2" s="193" t="s">
        <v>3465</v>
      </c>
      <c r="D2" s="193" t="s">
        <v>2506</v>
      </c>
      <c r="E2" s="193" t="s">
        <v>1405</v>
      </c>
      <c r="F2" s="193" t="s">
        <v>3480</v>
      </c>
      <c r="G2" s="193" t="s">
        <v>672</v>
      </c>
      <c r="H2" s="193" t="s">
        <v>673</v>
      </c>
      <c r="I2" s="193" t="s">
        <v>552</v>
      </c>
      <c r="J2" s="194" t="s">
        <v>3577</v>
      </c>
      <c r="K2" s="193" t="s">
        <v>553</v>
      </c>
      <c r="L2" s="193" t="s">
        <v>666</v>
      </c>
      <c r="M2" s="193" t="s">
        <v>667</v>
      </c>
      <c r="N2" s="193" t="s">
        <v>668</v>
      </c>
      <c r="O2" s="193" t="s">
        <v>669</v>
      </c>
      <c r="P2" s="193" t="s">
        <v>670</v>
      </c>
      <c r="Q2" s="205" t="s">
        <v>671</v>
      </c>
      <c r="R2" s="208"/>
    </row>
    <row r="3" spans="1:18" x14ac:dyDescent="0.3">
      <c r="A3" s="185">
        <f t="array" aca="1" ref="A3" ca="1">SUM((TRIM(MID(SUBSTITUTE(C3,".",REPT(" ",256)),(ROW(INDIRECT("1:"&amp;LEN(C3)-LEN(SUBSTITUTE(C3,".",""))+1))-1)*256+1,256)))*(10^((10-ROW(INDIRECT("1:"&amp;LEN(C3)-LEN(SUBSTITUTE(C3,".",""))+1)))*2)))</f>
        <v>4E+18</v>
      </c>
      <c r="B3" s="124" t="s">
        <v>3242</v>
      </c>
      <c r="C3" s="124">
        <v>4</v>
      </c>
      <c r="D3" s="124" t="s">
        <v>1406</v>
      </c>
      <c r="E3" s="129" t="s">
        <v>1479</v>
      </c>
      <c r="F3" s="129" t="s">
        <v>75</v>
      </c>
      <c r="G3" s="124" t="str">
        <f>IF(OR(PartCQM[[#This Row],[Format (hide)]]="HEAD",PartCQM[[#This Row],[Format (hide)]]="LIST"),"BLANK CELL","")</f>
        <v>BLANK CELL</v>
      </c>
      <c r="H3" s="124" t="str">
        <f>IF(OR(PartCQM[[#This Row],[Format (hide)]]="HEAD",PartCQM[[#This Row],[Format (hide)]]="LIST"),"BLANK CELL","")</f>
        <v>BLANK CELL</v>
      </c>
      <c r="I3" s="124" t="str">
        <f>IF(OR(PartCQM[[#This Row],[Format (hide)]]="HEAD",PartCQM[[#This Row],[Format (hide)]]="LIST"),"BLANK CELL","")</f>
        <v>BLANK CELL</v>
      </c>
      <c r="J3" s="124" t="str">
        <f>IF(OR(PartCQM[[#This Row],[Format (hide)]]="HEAD",PartCQM[[#This Row],[Format (hide)]]="LIST"),"BLANK CELL","")</f>
        <v>BLANK CELL</v>
      </c>
      <c r="K3" s="124" t="str">
        <f>IF(OR(PartCQM[[#This Row],[Format (hide)]]="HEAD",PartCQM[[#This Row],[Format (hide)]]="LIST"),"BLANK CELL","")</f>
        <v>BLANK CELL</v>
      </c>
      <c r="L3" s="124" t="str">
        <f>IF(OR(PartCQM[[#This Row],[Format (hide)]]="HEAD",PartCQM[[#This Row],[Format (hide)]]="LIST"),"BLANK CELL","")</f>
        <v>BLANK CELL</v>
      </c>
      <c r="M3" s="124" t="str">
        <f>IF(OR(PartCQM[[#This Row],[Format (hide)]]="HEAD",PartCQM[[#This Row],[Format (hide)]]="LIST"),"BLANK CELL","")</f>
        <v>BLANK CELL</v>
      </c>
      <c r="N3" s="124" t="str">
        <f>IF(OR(PartCQM[[#This Row],[Format (hide)]]="HEAD",PartCQM[[#This Row],[Format (hide)]]="LIST"),"BLANK CELL","")</f>
        <v>BLANK CELL</v>
      </c>
      <c r="O3" s="124" t="str">
        <f>IF(OR(PartCQM[[#This Row],[Format (hide)]]="HEAD",PartCQM[[#This Row],[Format (hide)]]="LIST"),"BLANK CELL","")</f>
        <v>BLANK CELL</v>
      </c>
      <c r="P3" s="124" t="str">
        <f>IF(OR(PartCQM[[#This Row],[Format (hide)]]="HEAD",PartCQM[[#This Row],[Format (hide)]]="LIST"),"BLANK CELL","")</f>
        <v>BLANK CELL</v>
      </c>
      <c r="Q3" s="130" t="str">
        <f>IF(OR(PartCQM[[#This Row],[Format (hide)]]="HEAD",PartCQM[[#This Row],[Format (hide)]]="LIST"),"BLANK CELL","")</f>
        <v>BLANK CELL</v>
      </c>
      <c r="R3" s="182"/>
    </row>
    <row r="4" spans="1:18" ht="66" x14ac:dyDescent="0.3">
      <c r="A4" s="185">
        <f t="array" aca="1" ref="A4" ca="1">SUM((TRIM(MID(SUBSTITUTE(C4,".",REPT(" ",256)),(ROW(INDIRECT("1:"&amp;LEN(C4)-LEN(SUBSTITUTE(C4,".",""))+1))-1)*256+1,256)))*(10^((10-ROW(INDIRECT("1:"&amp;LEN(C4)-LEN(SUBSTITUTE(C4,".",""))+1)))*2)))</f>
        <v>4.01E+18</v>
      </c>
      <c r="B4" s="124" t="s">
        <v>3242</v>
      </c>
      <c r="C4" s="124" t="s">
        <v>2751</v>
      </c>
      <c r="E4" s="124" t="s">
        <v>1480</v>
      </c>
      <c r="F4" s="124" t="s">
        <v>1481</v>
      </c>
      <c r="H4" s="124" t="s">
        <v>2508</v>
      </c>
      <c r="I4" s="124" t="str">
        <f t="shared" ref="I4:I11" si="0">IF($I$1="Yes","Compliant","")</f>
        <v/>
      </c>
      <c r="J4" s="227" t="str">
        <f>IF(OR(PartCQM[[#This Row],[Format (hide)]]="HEAD",PartCQM[[#This Row],[Format (hide)]]="LIST"),"BLANK CELL","")</f>
        <v/>
      </c>
      <c r="K4" s="227" t="str">
        <f>IF(OR(PartCQM[[#This Row],[Format (hide)]]="HEAD",PartCQM[[#This Row],[Format (hide)]]="LIST"),"BLANK CELL","")</f>
        <v/>
      </c>
      <c r="L4" s="227" t="str">
        <f>IF(OR(PartCQM[[#This Row],[Format (hide)]]="HEAD",PartCQM[[#This Row],[Format (hide)]]="LIST"),"BLANK CELL","")</f>
        <v/>
      </c>
      <c r="M4" s="124" t="str">
        <f>IF(OR(PartCQM[[#This Row],[Format (hide)]]="HEAD",PartCQM[[#This Row],[Format (hide)]]="LIST"),"BLANK CELL","")</f>
        <v/>
      </c>
      <c r="N4" s="124" t="str">
        <f>IF(OR(PartCQM[[#This Row],[Format (hide)]]="HEAD",PartCQM[[#This Row],[Format (hide)]]="LIST"),"BLANK CELL","")</f>
        <v/>
      </c>
      <c r="O4" s="124" t="str">
        <f>IF(OR(PartCQM[[#This Row],[Format (hide)]]="HEAD",PartCQM[[#This Row],[Format (hide)]]="LIST"),"BLANK CELL","")</f>
        <v/>
      </c>
      <c r="P4" s="124" t="str">
        <f>IF(OR(PartCQM[[#This Row],[Format (hide)]]="HEAD",PartCQM[[#This Row],[Format (hide)]]="LIST"),"BLANK CELL","")</f>
        <v/>
      </c>
      <c r="Q4" s="130" t="str">
        <f>IF(OR(PartCQM[[#This Row],[Format (hide)]]="HEAD",PartCQM[[#This Row],[Format (hide)]]="LIST"),"BLANK CELL","")</f>
        <v/>
      </c>
      <c r="R4" s="182"/>
    </row>
    <row r="5" spans="1:18" ht="115.5" x14ac:dyDescent="0.3">
      <c r="A5" s="185">
        <f t="array" aca="1" ref="A5" ca="1">SUM((TRIM(MID(SUBSTITUTE(C5,".",REPT(" ",256)),(ROW(INDIRECT("1:"&amp;LEN(C5)-LEN(SUBSTITUTE(C5,".",""))+1))-1)*256+1,256)))*(10^((10-ROW(INDIRECT("1:"&amp;LEN(C5)-LEN(SUBSTITUTE(C5,".",""))+1)))*2)))</f>
        <v>4.0101E+18</v>
      </c>
      <c r="B5" s="124" t="s">
        <v>3242</v>
      </c>
      <c r="C5" s="124" t="s">
        <v>2752</v>
      </c>
      <c r="E5" s="124" t="s">
        <v>1482</v>
      </c>
      <c r="F5" s="124" t="s">
        <v>313</v>
      </c>
      <c r="H5" s="124" t="s">
        <v>2508</v>
      </c>
      <c r="I5" s="124" t="str">
        <f t="shared" si="0"/>
        <v/>
      </c>
      <c r="J5" s="227" t="str">
        <f>IF(OR(PartCQM[[#This Row],[Format (hide)]]="HEAD",PartCQM[[#This Row],[Format (hide)]]="LIST"),"BLANK CELL","")</f>
        <v/>
      </c>
      <c r="K5" s="227" t="str">
        <f>IF(OR(PartCQM[[#This Row],[Format (hide)]]="HEAD",PartCQM[[#This Row],[Format (hide)]]="LIST"),"BLANK CELL","")</f>
        <v/>
      </c>
      <c r="L5" s="227" t="str">
        <f>IF(OR(PartCQM[[#This Row],[Format (hide)]]="HEAD",PartCQM[[#This Row],[Format (hide)]]="LIST"),"BLANK CELL","")</f>
        <v/>
      </c>
      <c r="M5" s="124" t="str">
        <f>IF(OR(PartCQM[[#This Row],[Format (hide)]]="HEAD",PartCQM[[#This Row],[Format (hide)]]="LIST"),"BLANK CELL","")</f>
        <v/>
      </c>
      <c r="N5" s="124" t="str">
        <f>IF(OR(PartCQM[[#This Row],[Format (hide)]]="HEAD",PartCQM[[#This Row],[Format (hide)]]="LIST"),"BLANK CELL","")</f>
        <v/>
      </c>
      <c r="O5" s="124" t="str">
        <f>IF(OR(PartCQM[[#This Row],[Format (hide)]]="HEAD",PartCQM[[#This Row],[Format (hide)]]="LIST"),"BLANK CELL","")</f>
        <v/>
      </c>
      <c r="P5" s="124" t="str">
        <f>IF(OR(PartCQM[[#This Row],[Format (hide)]]="HEAD",PartCQM[[#This Row],[Format (hide)]]="LIST"),"BLANK CELL","")</f>
        <v/>
      </c>
      <c r="Q5" s="130" t="str">
        <f>IF(OR(PartCQM[[#This Row],[Format (hide)]]="HEAD",PartCQM[[#This Row],[Format (hide)]]="LIST"),"BLANK CELL","")</f>
        <v/>
      </c>
      <c r="R5" s="182"/>
    </row>
    <row r="6" spans="1:18" ht="66" x14ac:dyDescent="0.3">
      <c r="A6" s="185">
        <f t="array" aca="1" ref="A6" ca="1">SUM((TRIM(MID(SUBSTITUTE(C6,".",REPT(" ",256)),(ROW(INDIRECT("1:"&amp;LEN(C6)-LEN(SUBSTITUTE(C6,".",""))+1))-1)*256+1,256)))*(10^((10-ROW(INDIRECT("1:"&amp;LEN(C6)-LEN(SUBSTITUTE(C6,".",""))+1)))*2)))</f>
        <v>4.02E+18</v>
      </c>
      <c r="B6" s="124" t="s">
        <v>3242</v>
      </c>
      <c r="C6" s="124" t="s">
        <v>2755</v>
      </c>
      <c r="E6" s="124" t="s">
        <v>1485</v>
      </c>
      <c r="F6" s="124" t="s">
        <v>314</v>
      </c>
      <c r="H6" s="124" t="s">
        <v>2508</v>
      </c>
      <c r="I6" s="124" t="str">
        <f t="shared" si="0"/>
        <v/>
      </c>
      <c r="J6" s="227" t="str">
        <f>IF(OR(PartCQM[[#This Row],[Format (hide)]]="HEAD",PartCQM[[#This Row],[Format (hide)]]="LIST"),"BLANK CELL","")</f>
        <v/>
      </c>
      <c r="K6" s="227" t="str">
        <f>IF(OR(PartCQM[[#This Row],[Format (hide)]]="HEAD",PartCQM[[#This Row],[Format (hide)]]="LIST"),"BLANK CELL","")</f>
        <v/>
      </c>
      <c r="L6" s="227" t="str">
        <f>IF(OR(PartCQM[[#This Row],[Format (hide)]]="HEAD",PartCQM[[#This Row],[Format (hide)]]="LIST"),"BLANK CELL","")</f>
        <v/>
      </c>
      <c r="M6" s="124" t="str">
        <f>IF(OR(PartCQM[[#This Row],[Format (hide)]]="HEAD",PartCQM[[#This Row],[Format (hide)]]="LIST"),"BLANK CELL","")</f>
        <v/>
      </c>
      <c r="N6" s="124" t="str">
        <f>IF(OR(PartCQM[[#This Row],[Format (hide)]]="HEAD",PartCQM[[#This Row],[Format (hide)]]="LIST"),"BLANK CELL","")</f>
        <v/>
      </c>
      <c r="O6" s="124" t="str">
        <f>IF(OR(PartCQM[[#This Row],[Format (hide)]]="HEAD",PartCQM[[#This Row],[Format (hide)]]="LIST"),"BLANK CELL","")</f>
        <v/>
      </c>
      <c r="P6" s="124" t="str">
        <f>IF(OR(PartCQM[[#This Row],[Format (hide)]]="HEAD",PartCQM[[#This Row],[Format (hide)]]="LIST"),"BLANK CELL","")</f>
        <v/>
      </c>
      <c r="Q6" s="130" t="str">
        <f>IF(OR(PartCQM[[#This Row],[Format (hide)]]="HEAD",PartCQM[[#This Row],[Format (hide)]]="LIST"),"BLANK CELL","")</f>
        <v/>
      </c>
      <c r="R6" s="182"/>
    </row>
    <row r="7" spans="1:18" ht="99" x14ac:dyDescent="0.3">
      <c r="A7" s="185">
        <f t="array" aca="1" ref="A7" ca="1">SUM((TRIM(MID(SUBSTITUTE(C7,".",REPT(" ",256)),(ROW(INDIRECT("1:"&amp;LEN(C7)-LEN(SUBSTITUTE(C7,".",""))+1))-1)*256+1,256)))*(10^((10-ROW(INDIRECT("1:"&amp;LEN(C7)-LEN(SUBSTITUTE(C7,".",""))+1)))*2)))</f>
        <v>4.0201E+18</v>
      </c>
      <c r="B7" s="124" t="s">
        <v>3242</v>
      </c>
      <c r="C7" s="124" t="s">
        <v>2756</v>
      </c>
      <c r="E7" s="124" t="s">
        <v>1486</v>
      </c>
      <c r="F7" s="124" t="s">
        <v>315</v>
      </c>
      <c r="H7" s="124" t="s">
        <v>2508</v>
      </c>
      <c r="I7" s="124" t="str">
        <f t="shared" si="0"/>
        <v/>
      </c>
      <c r="J7" s="227" t="str">
        <f>IF(OR(PartCQM[[#This Row],[Format (hide)]]="HEAD",PartCQM[[#This Row],[Format (hide)]]="LIST"),"BLANK CELL","")</f>
        <v/>
      </c>
      <c r="K7" s="227" t="str">
        <f>IF(OR(PartCQM[[#This Row],[Format (hide)]]="HEAD",PartCQM[[#This Row],[Format (hide)]]="LIST"),"BLANK CELL","")</f>
        <v/>
      </c>
      <c r="L7" s="227" t="str">
        <f>IF(OR(PartCQM[[#This Row],[Format (hide)]]="HEAD",PartCQM[[#This Row],[Format (hide)]]="LIST"),"BLANK CELL","")</f>
        <v/>
      </c>
      <c r="M7" s="124" t="str">
        <f>IF(OR(PartCQM[[#This Row],[Format (hide)]]="HEAD",PartCQM[[#This Row],[Format (hide)]]="LIST"),"BLANK CELL","")</f>
        <v/>
      </c>
      <c r="N7" s="124" t="str">
        <f>IF(OR(PartCQM[[#This Row],[Format (hide)]]="HEAD",PartCQM[[#This Row],[Format (hide)]]="LIST"),"BLANK CELL","")</f>
        <v/>
      </c>
      <c r="O7" s="124" t="str">
        <f>IF(OR(PartCQM[[#This Row],[Format (hide)]]="HEAD",PartCQM[[#This Row],[Format (hide)]]="LIST"),"BLANK CELL","")</f>
        <v/>
      </c>
      <c r="P7" s="124" t="str">
        <f>IF(OR(PartCQM[[#This Row],[Format (hide)]]="HEAD",PartCQM[[#This Row],[Format (hide)]]="LIST"),"BLANK CELL","")</f>
        <v/>
      </c>
      <c r="Q7" s="130" t="str">
        <f>IF(OR(PartCQM[[#This Row],[Format (hide)]]="HEAD",PartCQM[[#This Row],[Format (hide)]]="LIST"),"BLANK CELL","")</f>
        <v/>
      </c>
      <c r="R7" s="182"/>
    </row>
    <row r="8" spans="1:18" ht="99" x14ac:dyDescent="0.3">
      <c r="A8" s="185">
        <f t="array" aca="1" ref="A8" ca="1">SUM((TRIM(MID(SUBSTITUTE(C8,".",REPT(" ",256)),(ROW(INDIRECT("1:"&amp;LEN(C8)-LEN(SUBSTITUTE(C8,".",""))+1))-1)*256+1,256)))*(10^((10-ROW(INDIRECT("1:"&amp;LEN(C8)-LEN(SUBSTITUTE(C8,".",""))+1)))*2)))</f>
        <v>4.03E+18</v>
      </c>
      <c r="B8" s="124" t="s">
        <v>3242</v>
      </c>
      <c r="C8" s="124" t="s">
        <v>2759</v>
      </c>
      <c r="E8" s="124" t="s">
        <v>1490</v>
      </c>
      <c r="F8" s="124" t="s">
        <v>317</v>
      </c>
      <c r="H8" s="124" t="s">
        <v>2508</v>
      </c>
      <c r="I8" s="124" t="str">
        <f t="shared" si="0"/>
        <v/>
      </c>
      <c r="J8" s="227" t="str">
        <f>IF(OR(PartCQM[[#This Row],[Format (hide)]]="HEAD",PartCQM[[#This Row],[Format (hide)]]="LIST"),"BLANK CELL","")</f>
        <v/>
      </c>
      <c r="K8" s="227" t="str">
        <f>IF(OR(PartCQM[[#This Row],[Format (hide)]]="HEAD",PartCQM[[#This Row],[Format (hide)]]="LIST"),"BLANK CELL","")</f>
        <v/>
      </c>
      <c r="L8" s="227" t="str">
        <f>IF(OR(PartCQM[[#This Row],[Format (hide)]]="HEAD",PartCQM[[#This Row],[Format (hide)]]="LIST"),"BLANK CELL","")</f>
        <v/>
      </c>
      <c r="M8" s="124" t="str">
        <f>IF(OR(PartCQM[[#This Row],[Format (hide)]]="HEAD",PartCQM[[#This Row],[Format (hide)]]="LIST"),"BLANK CELL","")</f>
        <v/>
      </c>
      <c r="N8" s="124" t="str">
        <f>IF(OR(PartCQM[[#This Row],[Format (hide)]]="HEAD",PartCQM[[#This Row],[Format (hide)]]="LIST"),"BLANK CELL","")</f>
        <v/>
      </c>
      <c r="O8" s="124" t="str">
        <f>IF(OR(PartCQM[[#This Row],[Format (hide)]]="HEAD",PartCQM[[#This Row],[Format (hide)]]="LIST"),"BLANK CELL","")</f>
        <v/>
      </c>
      <c r="P8" s="124" t="str">
        <f>IF(OR(PartCQM[[#This Row],[Format (hide)]]="HEAD",PartCQM[[#This Row],[Format (hide)]]="LIST"),"BLANK CELL","")</f>
        <v/>
      </c>
      <c r="Q8" s="130" t="str">
        <f>IF(OR(PartCQM[[#This Row],[Format (hide)]]="HEAD",PartCQM[[#This Row],[Format (hide)]]="LIST"),"BLANK CELL","")</f>
        <v/>
      </c>
      <c r="R8" s="182"/>
    </row>
    <row r="9" spans="1:18" ht="82.5" x14ac:dyDescent="0.3">
      <c r="A9" s="185">
        <f t="array" aca="1" ref="A9" ca="1">SUM((TRIM(MID(SUBSTITUTE(C9,".",REPT(" ",256)),(ROW(INDIRECT("1:"&amp;LEN(C9)-LEN(SUBSTITUTE(C9,".",""))+1))-1)*256+1,256)))*(10^((10-ROW(INDIRECT("1:"&amp;LEN(C9)-LEN(SUBSTITUTE(C9,".",""))+1)))*2)))</f>
        <v>4.0301E+18</v>
      </c>
      <c r="B9" s="124" t="s">
        <v>3242</v>
      </c>
      <c r="C9" s="124" t="s">
        <v>2760</v>
      </c>
      <c r="E9" s="124" t="s">
        <v>1491</v>
      </c>
      <c r="F9" s="124" t="s">
        <v>80</v>
      </c>
      <c r="H9" s="124" t="s">
        <v>2508</v>
      </c>
      <c r="I9" s="124" t="str">
        <f t="shared" si="0"/>
        <v/>
      </c>
      <c r="J9" s="227" t="str">
        <f>IF(OR(PartCQM[[#This Row],[Format (hide)]]="HEAD",PartCQM[[#This Row],[Format (hide)]]="LIST"),"BLANK CELL","")</f>
        <v/>
      </c>
      <c r="K9" s="227" t="str">
        <f>IF(OR(PartCQM[[#This Row],[Format (hide)]]="HEAD",PartCQM[[#This Row],[Format (hide)]]="LIST"),"BLANK CELL","")</f>
        <v/>
      </c>
      <c r="L9" s="227" t="str">
        <f>IF(OR(PartCQM[[#This Row],[Format (hide)]]="HEAD",PartCQM[[#This Row],[Format (hide)]]="LIST"),"BLANK CELL","")</f>
        <v/>
      </c>
      <c r="M9" s="124" t="str">
        <f>IF(OR(PartCQM[[#This Row],[Format (hide)]]="HEAD",PartCQM[[#This Row],[Format (hide)]]="LIST"),"BLANK CELL","")</f>
        <v/>
      </c>
      <c r="N9" s="124" t="str">
        <f>IF(OR(PartCQM[[#This Row],[Format (hide)]]="HEAD",PartCQM[[#This Row],[Format (hide)]]="LIST"),"BLANK CELL","")</f>
        <v/>
      </c>
      <c r="O9" s="124" t="str">
        <f>IF(OR(PartCQM[[#This Row],[Format (hide)]]="HEAD",PartCQM[[#This Row],[Format (hide)]]="LIST"),"BLANK CELL","")</f>
        <v/>
      </c>
      <c r="P9" s="124" t="str">
        <f>IF(OR(PartCQM[[#This Row],[Format (hide)]]="HEAD",PartCQM[[#This Row],[Format (hide)]]="LIST"),"BLANK CELL","")</f>
        <v/>
      </c>
      <c r="Q9" s="130" t="str">
        <f>IF(OR(PartCQM[[#This Row],[Format (hide)]]="HEAD",PartCQM[[#This Row],[Format (hide)]]="LIST"),"BLANK CELL","")</f>
        <v/>
      </c>
      <c r="R9" s="182"/>
    </row>
    <row r="10" spans="1:18" ht="165" x14ac:dyDescent="0.3">
      <c r="A10" s="185">
        <f t="array" aca="1" ref="A10" ca="1">SUM((TRIM(MID(SUBSTITUTE(C10,".",REPT(" ",256)),(ROW(INDIRECT("1:"&amp;LEN(C10)-LEN(SUBSTITUTE(C10,".",""))+1))-1)*256+1,256)))*(10^((10-ROW(INDIRECT("1:"&amp;LEN(C10)-LEN(SUBSTITUTE(C10,".",""))+1)))*2)))</f>
        <v>4.04E+18</v>
      </c>
      <c r="B10" s="124" t="s">
        <v>3242</v>
      </c>
      <c r="C10" s="124" t="s">
        <v>2761</v>
      </c>
      <c r="E10" s="124" t="s">
        <v>1492</v>
      </c>
      <c r="F10" s="124" t="s">
        <v>318</v>
      </c>
      <c r="H10" s="124" t="s">
        <v>2508</v>
      </c>
      <c r="I10" s="124" t="str">
        <f t="shared" si="0"/>
        <v/>
      </c>
      <c r="J10" s="227" t="str">
        <f>IF(OR(PartCQM[[#This Row],[Format (hide)]]="HEAD",PartCQM[[#This Row],[Format (hide)]]="LIST"),"BLANK CELL","")</f>
        <v/>
      </c>
      <c r="K10" s="227" t="str">
        <f>IF(OR(PartCQM[[#This Row],[Format (hide)]]="HEAD",PartCQM[[#This Row],[Format (hide)]]="LIST"),"BLANK CELL","")</f>
        <v/>
      </c>
      <c r="L10" s="227" t="str">
        <f>IF(OR(PartCQM[[#This Row],[Format (hide)]]="HEAD",PartCQM[[#This Row],[Format (hide)]]="LIST"),"BLANK CELL","")</f>
        <v/>
      </c>
      <c r="M10" s="124" t="str">
        <f>IF(OR(PartCQM[[#This Row],[Format (hide)]]="HEAD",PartCQM[[#This Row],[Format (hide)]]="LIST"),"BLANK CELL","")</f>
        <v/>
      </c>
      <c r="N10" s="124" t="str">
        <f>IF(OR(PartCQM[[#This Row],[Format (hide)]]="HEAD",PartCQM[[#This Row],[Format (hide)]]="LIST"),"BLANK CELL","")</f>
        <v/>
      </c>
      <c r="O10" s="124" t="str">
        <f>IF(OR(PartCQM[[#This Row],[Format (hide)]]="HEAD",PartCQM[[#This Row],[Format (hide)]]="LIST"),"BLANK CELL","")</f>
        <v/>
      </c>
      <c r="P10" s="124" t="str">
        <f>IF(OR(PartCQM[[#This Row],[Format (hide)]]="HEAD",PartCQM[[#This Row],[Format (hide)]]="LIST"),"BLANK CELL","")</f>
        <v/>
      </c>
      <c r="Q10" s="130" t="str">
        <f>IF(OR(PartCQM[[#This Row],[Format (hide)]]="HEAD",PartCQM[[#This Row],[Format (hide)]]="LIST"),"BLANK CELL","")</f>
        <v/>
      </c>
      <c r="R10" s="182"/>
    </row>
    <row r="11" spans="1:18" ht="66" x14ac:dyDescent="0.3">
      <c r="A11" s="185">
        <f t="array" aca="1" ref="A11" ca="1">SUM((TRIM(MID(SUBSTITUTE(C11,".",REPT(" ",256)),(ROW(INDIRECT("1:"&amp;LEN(C11)-LEN(SUBSTITUTE(C11,".",""))+1))-1)*256+1,256)))*(10^((10-ROW(INDIRECT("1:"&amp;LEN(C11)-LEN(SUBSTITUTE(C11,".",""))+1)))*2)))</f>
        <v>4.0401E+18</v>
      </c>
      <c r="B11" s="124" t="s">
        <v>3242</v>
      </c>
      <c r="C11" s="124" t="s">
        <v>2762</v>
      </c>
      <c r="E11" s="124" t="s">
        <v>1493</v>
      </c>
      <c r="F11" s="124" t="s">
        <v>82</v>
      </c>
      <c r="H11" s="124" t="s">
        <v>2508</v>
      </c>
      <c r="I11" s="124" t="str">
        <f t="shared" si="0"/>
        <v/>
      </c>
      <c r="J11" s="227" t="str">
        <f>IF(OR(PartCQM[[#This Row],[Format (hide)]]="HEAD",PartCQM[[#This Row],[Format (hide)]]="LIST"),"BLANK CELL","")</f>
        <v/>
      </c>
      <c r="K11" s="227" t="str">
        <f>IF(OR(PartCQM[[#This Row],[Format (hide)]]="HEAD",PartCQM[[#This Row],[Format (hide)]]="LIST"),"BLANK CELL","")</f>
        <v/>
      </c>
      <c r="L11" s="227" t="str">
        <f>IF(OR(PartCQM[[#This Row],[Format (hide)]]="HEAD",PartCQM[[#This Row],[Format (hide)]]="LIST"),"BLANK CELL","")</f>
        <v/>
      </c>
      <c r="M11" s="124" t="str">
        <f>IF(OR(PartCQM[[#This Row],[Format (hide)]]="HEAD",PartCQM[[#This Row],[Format (hide)]]="LIST"),"BLANK CELL","")</f>
        <v/>
      </c>
      <c r="N11" s="124" t="str">
        <f>IF(OR(PartCQM[[#This Row],[Format (hide)]]="HEAD",PartCQM[[#This Row],[Format (hide)]]="LIST"),"BLANK CELL","")</f>
        <v/>
      </c>
      <c r="O11" s="124" t="str">
        <f>IF(OR(PartCQM[[#This Row],[Format (hide)]]="HEAD",PartCQM[[#This Row],[Format (hide)]]="LIST"),"BLANK CELL","")</f>
        <v/>
      </c>
      <c r="P11" s="124" t="str">
        <f>IF(OR(PartCQM[[#This Row],[Format (hide)]]="HEAD",PartCQM[[#This Row],[Format (hide)]]="LIST"),"BLANK CELL","")</f>
        <v/>
      </c>
      <c r="Q11" s="130" t="str">
        <f>IF(OR(PartCQM[[#This Row],[Format (hide)]]="HEAD",PartCQM[[#This Row],[Format (hide)]]="LIST"),"BLANK CELL","")</f>
        <v/>
      </c>
      <c r="R11" s="182"/>
    </row>
    <row r="12" spans="1:18" ht="33" x14ac:dyDescent="0.3">
      <c r="A12" s="185">
        <f t="array" aca="1" ref="A12" ca="1">SUM((TRIM(MID(SUBSTITUTE(C12,".",REPT(" ",256)),(ROW(INDIRECT("1:"&amp;LEN(C12)-LEN(SUBSTITUTE(C12,".",""))+1))-1)*256+1,256)))*(10^((10-ROW(INDIRECT("1:"&amp;LEN(C12)-LEN(SUBSTITUTE(C12,".",""))+1)))*2)))</f>
        <v>4.0402E+18</v>
      </c>
      <c r="B12" s="124" t="s">
        <v>3242</v>
      </c>
      <c r="C12" s="124" t="s">
        <v>2763</v>
      </c>
      <c r="D12" s="124" t="s">
        <v>557</v>
      </c>
      <c r="E12" s="124" t="s">
        <v>1494</v>
      </c>
      <c r="F12" s="124" t="s">
        <v>83</v>
      </c>
      <c r="G12" s="124" t="str">
        <f>IF(OR(PartCQM[[#This Row],[Format (hide)]]="HEAD",PartCQM[[#This Row],[Format (hide)]]="LIST"),"BLANK CELL","")</f>
        <v>BLANK CELL</v>
      </c>
      <c r="H12" s="124" t="str">
        <f>IF(OR(PartCQM[[#This Row],[Format (hide)]]="HEAD",PartCQM[[#This Row],[Format (hide)]]="LIST"),"BLANK CELL","")</f>
        <v>BLANK CELL</v>
      </c>
      <c r="I12" s="124" t="str">
        <f>IF(OR(PartCQM[[#This Row],[Format (hide)]]="HEAD",PartCQM[[#This Row],[Format (hide)]]="LIST"),"BLANK CELL","")</f>
        <v>BLANK CELL</v>
      </c>
      <c r="J12" s="124" t="str">
        <f>IF(OR(PartCQM[[#This Row],[Format (hide)]]="HEAD",PartCQM[[#This Row],[Format (hide)]]="LIST"),"BLANK CELL","")</f>
        <v>BLANK CELL</v>
      </c>
      <c r="K12" s="124" t="str">
        <f>IF(OR(PartCQM[[#This Row],[Format (hide)]]="HEAD",PartCQM[[#This Row],[Format (hide)]]="LIST"),"BLANK CELL","")</f>
        <v>BLANK CELL</v>
      </c>
      <c r="L12" s="124" t="str">
        <f>IF(OR(PartCQM[[#This Row],[Format (hide)]]="HEAD",PartCQM[[#This Row],[Format (hide)]]="LIST"),"BLANK CELL","")</f>
        <v>BLANK CELL</v>
      </c>
      <c r="M12" s="124" t="str">
        <f>IF(OR(PartCQM[[#This Row],[Format (hide)]]="HEAD",PartCQM[[#This Row],[Format (hide)]]="LIST"),"BLANK CELL","")</f>
        <v>BLANK CELL</v>
      </c>
      <c r="N12" s="124" t="str">
        <f>IF(OR(PartCQM[[#This Row],[Format (hide)]]="HEAD",PartCQM[[#This Row],[Format (hide)]]="LIST"),"BLANK CELL","")</f>
        <v>BLANK CELL</v>
      </c>
      <c r="O12" s="124" t="str">
        <f>IF(OR(PartCQM[[#This Row],[Format (hide)]]="HEAD",PartCQM[[#This Row],[Format (hide)]]="LIST"),"BLANK CELL","")</f>
        <v>BLANK CELL</v>
      </c>
      <c r="P12" s="124" t="str">
        <f>IF(OR(PartCQM[[#This Row],[Format (hide)]]="HEAD",PartCQM[[#This Row],[Format (hide)]]="LIST"),"BLANK CELL","")</f>
        <v>BLANK CELL</v>
      </c>
      <c r="Q12" s="130" t="str">
        <f>IF(OR(PartCQM[[#This Row],[Format (hide)]]="HEAD",PartCQM[[#This Row],[Format (hide)]]="LIST"),"BLANK CELL","")</f>
        <v>BLANK CELL</v>
      </c>
      <c r="R12" s="182"/>
    </row>
    <row r="13" spans="1:18" ht="66" x14ac:dyDescent="0.3">
      <c r="A13" s="185">
        <f t="array" aca="1" ref="A13" ca="1">SUM((TRIM(MID(SUBSTITUTE(C13,".",REPT(" ",256)),(ROW(INDIRECT("1:"&amp;LEN(C13)-LEN(SUBSTITUTE(C13,".",""))+1))-1)*256+1,256)))*(10^((10-ROW(INDIRECT("1:"&amp;LEN(C13)-LEN(SUBSTITUTE(C13,".",""))+1)))*2)))</f>
        <v>4.040201E+18</v>
      </c>
      <c r="B13" s="124" t="s">
        <v>3242</v>
      </c>
      <c r="C13" s="124" t="s">
        <v>2764</v>
      </c>
      <c r="E13" s="124" t="s">
        <v>1495</v>
      </c>
      <c r="F13" s="124" t="s">
        <v>84</v>
      </c>
      <c r="H13" s="124" t="s">
        <v>2508</v>
      </c>
      <c r="I13" s="124" t="str">
        <f t="shared" ref="I13:I24" si="1">IF($I$1="Yes","Compliant","")</f>
        <v/>
      </c>
      <c r="J13" s="227" t="str">
        <f>IF(OR(PartCQM[[#This Row],[Format (hide)]]="HEAD",PartCQM[[#This Row],[Format (hide)]]="LIST"),"BLANK CELL","")</f>
        <v/>
      </c>
      <c r="K13" s="227" t="str">
        <f>IF(OR(PartCQM[[#This Row],[Format (hide)]]="HEAD",PartCQM[[#This Row],[Format (hide)]]="LIST"),"BLANK CELL","")</f>
        <v/>
      </c>
      <c r="L13" s="227" t="str">
        <f>IF(OR(PartCQM[[#This Row],[Format (hide)]]="HEAD",PartCQM[[#This Row],[Format (hide)]]="LIST"),"BLANK CELL","")</f>
        <v/>
      </c>
      <c r="M13" s="124" t="str">
        <f>IF(OR(PartCQM[[#This Row],[Format (hide)]]="HEAD",PartCQM[[#This Row],[Format (hide)]]="LIST"),"BLANK CELL","")</f>
        <v/>
      </c>
      <c r="N13" s="124" t="str">
        <f>IF(OR(PartCQM[[#This Row],[Format (hide)]]="HEAD",PartCQM[[#This Row],[Format (hide)]]="LIST"),"BLANK CELL","")</f>
        <v/>
      </c>
      <c r="O13" s="124" t="str">
        <f>IF(OR(PartCQM[[#This Row],[Format (hide)]]="HEAD",PartCQM[[#This Row],[Format (hide)]]="LIST"),"BLANK CELL","")</f>
        <v/>
      </c>
      <c r="P13" s="124" t="str">
        <f>IF(OR(PartCQM[[#This Row],[Format (hide)]]="HEAD",PartCQM[[#This Row],[Format (hide)]]="LIST"),"BLANK CELL","")</f>
        <v/>
      </c>
      <c r="Q13" s="130" t="str">
        <f>IF(OR(PartCQM[[#This Row],[Format (hide)]]="HEAD",PartCQM[[#This Row],[Format (hide)]]="LIST"),"BLANK CELL","")</f>
        <v/>
      </c>
      <c r="R13" s="182"/>
    </row>
    <row r="14" spans="1:18" ht="66" x14ac:dyDescent="0.3">
      <c r="A14" s="185">
        <f t="array" aca="1" ref="A14" ca="1">SUM((TRIM(MID(SUBSTITUTE(C14,".",REPT(" ",256)),(ROW(INDIRECT("1:"&amp;LEN(C14)-LEN(SUBSTITUTE(C14,".",""))+1))-1)*256+1,256)))*(10^((10-ROW(INDIRECT("1:"&amp;LEN(C14)-LEN(SUBSTITUTE(C14,".",""))+1)))*2)))</f>
        <v>4.040202E+18</v>
      </c>
      <c r="B14" s="124" t="s">
        <v>3242</v>
      </c>
      <c r="C14" s="124" t="s">
        <v>2765</v>
      </c>
      <c r="E14" s="124" t="s">
        <v>1496</v>
      </c>
      <c r="F14" s="124" t="s">
        <v>85</v>
      </c>
      <c r="H14" s="124" t="s">
        <v>2508</v>
      </c>
      <c r="I14" s="124" t="str">
        <f t="shared" si="1"/>
        <v/>
      </c>
      <c r="J14" s="227" t="str">
        <f>IF(OR(PartCQM[[#This Row],[Format (hide)]]="HEAD",PartCQM[[#This Row],[Format (hide)]]="LIST"),"BLANK CELL","")</f>
        <v/>
      </c>
      <c r="K14" s="227" t="str">
        <f>IF(OR(PartCQM[[#This Row],[Format (hide)]]="HEAD",PartCQM[[#This Row],[Format (hide)]]="LIST"),"BLANK CELL","")</f>
        <v/>
      </c>
      <c r="L14" s="227" t="str">
        <f>IF(OR(PartCQM[[#This Row],[Format (hide)]]="HEAD",PartCQM[[#This Row],[Format (hide)]]="LIST"),"BLANK CELL","")</f>
        <v/>
      </c>
      <c r="M14" s="124" t="str">
        <f>IF(OR(PartCQM[[#This Row],[Format (hide)]]="HEAD",PartCQM[[#This Row],[Format (hide)]]="LIST"),"BLANK CELL","")</f>
        <v/>
      </c>
      <c r="N14" s="124" t="str">
        <f>IF(OR(PartCQM[[#This Row],[Format (hide)]]="HEAD",PartCQM[[#This Row],[Format (hide)]]="LIST"),"BLANK CELL","")</f>
        <v/>
      </c>
      <c r="O14" s="124" t="str">
        <f>IF(OR(PartCQM[[#This Row],[Format (hide)]]="HEAD",PartCQM[[#This Row],[Format (hide)]]="LIST"),"BLANK CELL","")</f>
        <v/>
      </c>
      <c r="P14" s="124" t="str">
        <f>IF(OR(PartCQM[[#This Row],[Format (hide)]]="HEAD",PartCQM[[#This Row],[Format (hide)]]="LIST"),"BLANK CELL","")</f>
        <v/>
      </c>
      <c r="Q14" s="130" t="str">
        <f>IF(OR(PartCQM[[#This Row],[Format (hide)]]="HEAD",PartCQM[[#This Row],[Format (hide)]]="LIST"),"BLANK CELL","")</f>
        <v/>
      </c>
      <c r="R14" s="182"/>
    </row>
    <row r="15" spans="1:18" ht="66" x14ac:dyDescent="0.3">
      <c r="A15" s="185">
        <f t="array" aca="1" ref="A15" ca="1">SUM((TRIM(MID(SUBSTITUTE(C15,".",REPT(" ",256)),(ROW(INDIRECT("1:"&amp;LEN(C15)-LEN(SUBSTITUTE(C15,".",""))+1))-1)*256+1,256)))*(10^((10-ROW(INDIRECT("1:"&amp;LEN(C15)-LEN(SUBSTITUTE(C15,".",""))+1)))*2)))</f>
        <v>4.040203E+18</v>
      </c>
      <c r="B15" s="124" t="s">
        <v>3242</v>
      </c>
      <c r="C15" s="124" t="s">
        <v>2766</v>
      </c>
      <c r="E15" s="124" t="s">
        <v>1497</v>
      </c>
      <c r="F15" s="124" t="s">
        <v>1008</v>
      </c>
      <c r="H15" s="124" t="s">
        <v>2508</v>
      </c>
      <c r="I15" s="124" t="str">
        <f t="shared" si="1"/>
        <v/>
      </c>
      <c r="J15" s="227" t="str">
        <f>IF(OR(PartCQM[[#This Row],[Format (hide)]]="HEAD",PartCQM[[#This Row],[Format (hide)]]="LIST"),"BLANK CELL","")</f>
        <v/>
      </c>
      <c r="K15" s="227" t="str">
        <f>IF(OR(PartCQM[[#This Row],[Format (hide)]]="HEAD",PartCQM[[#This Row],[Format (hide)]]="LIST"),"BLANK CELL","")</f>
        <v/>
      </c>
      <c r="L15" s="227" t="str">
        <f>IF(OR(PartCQM[[#This Row],[Format (hide)]]="HEAD",PartCQM[[#This Row],[Format (hide)]]="LIST"),"BLANK CELL","")</f>
        <v/>
      </c>
      <c r="M15" s="124" t="str">
        <f>IF(OR(PartCQM[[#This Row],[Format (hide)]]="HEAD",PartCQM[[#This Row],[Format (hide)]]="LIST"),"BLANK CELL","")</f>
        <v/>
      </c>
      <c r="N15" s="124" t="str">
        <f>IF(OR(PartCQM[[#This Row],[Format (hide)]]="HEAD",PartCQM[[#This Row],[Format (hide)]]="LIST"),"BLANK CELL","")</f>
        <v/>
      </c>
      <c r="O15" s="124" t="str">
        <f>IF(OR(PartCQM[[#This Row],[Format (hide)]]="HEAD",PartCQM[[#This Row],[Format (hide)]]="LIST"),"BLANK CELL","")</f>
        <v/>
      </c>
      <c r="P15" s="124" t="str">
        <f>IF(OR(PartCQM[[#This Row],[Format (hide)]]="HEAD",PartCQM[[#This Row],[Format (hide)]]="LIST"),"BLANK CELL","")</f>
        <v/>
      </c>
      <c r="Q15" s="130" t="str">
        <f>IF(OR(PartCQM[[#This Row],[Format (hide)]]="HEAD",PartCQM[[#This Row],[Format (hide)]]="LIST"),"BLANK CELL","")</f>
        <v/>
      </c>
      <c r="R15" s="182"/>
    </row>
    <row r="16" spans="1:18" ht="66" x14ac:dyDescent="0.3">
      <c r="A16" s="185">
        <f t="array" aca="1" ref="A16" ca="1">SUM((TRIM(MID(SUBSTITUTE(C16,".",REPT(" ",256)),(ROW(INDIRECT("1:"&amp;LEN(C16)-LEN(SUBSTITUTE(C16,".",""))+1))-1)*256+1,256)))*(10^((10-ROW(INDIRECT("1:"&amp;LEN(C16)-LEN(SUBSTITUTE(C16,".",""))+1)))*2)))</f>
        <v>4.040204E+18</v>
      </c>
      <c r="B16" s="124" t="s">
        <v>3242</v>
      </c>
      <c r="C16" s="124" t="s">
        <v>2767</v>
      </c>
      <c r="E16" s="124" t="s">
        <v>1498</v>
      </c>
      <c r="F16" s="124" t="s">
        <v>1010</v>
      </c>
      <c r="H16" s="124" t="s">
        <v>2508</v>
      </c>
      <c r="I16" s="124" t="str">
        <f t="shared" si="1"/>
        <v/>
      </c>
      <c r="J16" s="227" t="str">
        <f>IF(OR(PartCQM[[#This Row],[Format (hide)]]="HEAD",PartCQM[[#This Row],[Format (hide)]]="LIST"),"BLANK CELL","")</f>
        <v/>
      </c>
      <c r="K16" s="227" t="str">
        <f>IF(OR(PartCQM[[#This Row],[Format (hide)]]="HEAD",PartCQM[[#This Row],[Format (hide)]]="LIST"),"BLANK CELL","")</f>
        <v/>
      </c>
      <c r="L16" s="227" t="str">
        <f>IF(OR(PartCQM[[#This Row],[Format (hide)]]="HEAD",PartCQM[[#This Row],[Format (hide)]]="LIST"),"BLANK CELL","")</f>
        <v/>
      </c>
      <c r="M16" s="124" t="str">
        <f>IF(OR(PartCQM[[#This Row],[Format (hide)]]="HEAD",PartCQM[[#This Row],[Format (hide)]]="LIST"),"BLANK CELL","")</f>
        <v/>
      </c>
      <c r="N16" s="124" t="str">
        <f>IF(OR(PartCQM[[#This Row],[Format (hide)]]="HEAD",PartCQM[[#This Row],[Format (hide)]]="LIST"),"BLANK CELL","")</f>
        <v/>
      </c>
      <c r="O16" s="124" t="str">
        <f>IF(OR(PartCQM[[#This Row],[Format (hide)]]="HEAD",PartCQM[[#This Row],[Format (hide)]]="LIST"),"BLANK CELL","")</f>
        <v/>
      </c>
      <c r="P16" s="124" t="str">
        <f>IF(OR(PartCQM[[#This Row],[Format (hide)]]="HEAD",PartCQM[[#This Row],[Format (hide)]]="LIST"),"BLANK CELL","")</f>
        <v/>
      </c>
      <c r="Q16" s="130" t="str">
        <f>IF(OR(PartCQM[[#This Row],[Format (hide)]]="HEAD",PartCQM[[#This Row],[Format (hide)]]="LIST"),"BLANK CELL","")</f>
        <v/>
      </c>
      <c r="R16" s="182"/>
    </row>
    <row r="17" spans="1:18" ht="66" x14ac:dyDescent="0.3">
      <c r="A17" s="185">
        <f t="array" aca="1" ref="A17" ca="1">SUM((TRIM(MID(SUBSTITUTE(C17,".",REPT(" ",256)),(ROW(INDIRECT("1:"&amp;LEN(C17)-LEN(SUBSTITUTE(C17,".",""))+1))-1)*256+1,256)))*(10^((10-ROW(INDIRECT("1:"&amp;LEN(C17)-LEN(SUBSTITUTE(C17,".",""))+1)))*2)))</f>
        <v>4.040205E+18</v>
      </c>
      <c r="B17" s="124" t="s">
        <v>3242</v>
      </c>
      <c r="C17" s="124" t="s">
        <v>2768</v>
      </c>
      <c r="E17" s="124" t="s">
        <v>1499</v>
      </c>
      <c r="F17" s="124" t="s">
        <v>86</v>
      </c>
      <c r="H17" s="124" t="s">
        <v>2508</v>
      </c>
      <c r="I17" s="124" t="str">
        <f t="shared" si="1"/>
        <v/>
      </c>
      <c r="J17" s="227" t="str">
        <f>IF(OR(PartCQM[[#This Row],[Format (hide)]]="HEAD",PartCQM[[#This Row],[Format (hide)]]="LIST"),"BLANK CELL","")</f>
        <v/>
      </c>
      <c r="K17" s="227" t="str">
        <f>IF(OR(PartCQM[[#This Row],[Format (hide)]]="HEAD",PartCQM[[#This Row],[Format (hide)]]="LIST"),"BLANK CELL","")</f>
        <v/>
      </c>
      <c r="L17" s="227" t="str">
        <f>IF(OR(PartCQM[[#This Row],[Format (hide)]]="HEAD",PartCQM[[#This Row],[Format (hide)]]="LIST"),"BLANK CELL","")</f>
        <v/>
      </c>
      <c r="M17" s="124" t="str">
        <f>IF(OR(PartCQM[[#This Row],[Format (hide)]]="HEAD",PartCQM[[#This Row],[Format (hide)]]="LIST"),"BLANK CELL","")</f>
        <v/>
      </c>
      <c r="N17" s="124" t="str">
        <f>IF(OR(PartCQM[[#This Row],[Format (hide)]]="HEAD",PartCQM[[#This Row],[Format (hide)]]="LIST"),"BLANK CELL","")</f>
        <v/>
      </c>
      <c r="O17" s="124" t="str">
        <f>IF(OR(PartCQM[[#This Row],[Format (hide)]]="HEAD",PartCQM[[#This Row],[Format (hide)]]="LIST"),"BLANK CELL","")</f>
        <v/>
      </c>
      <c r="P17" s="124" t="str">
        <f>IF(OR(PartCQM[[#This Row],[Format (hide)]]="HEAD",PartCQM[[#This Row],[Format (hide)]]="LIST"),"BLANK CELL","")</f>
        <v/>
      </c>
      <c r="Q17" s="130" t="str">
        <f>IF(OR(PartCQM[[#This Row],[Format (hide)]]="HEAD",PartCQM[[#This Row],[Format (hide)]]="LIST"),"BLANK CELL","")</f>
        <v/>
      </c>
      <c r="R17" s="182"/>
    </row>
    <row r="18" spans="1:18" ht="66" x14ac:dyDescent="0.3">
      <c r="A18" s="185">
        <f t="array" aca="1" ref="A18" ca="1">SUM((TRIM(MID(SUBSTITUTE(C18,".",REPT(" ",256)),(ROW(INDIRECT("1:"&amp;LEN(C18)-LEN(SUBSTITUTE(C18,".",""))+1))-1)*256+1,256)))*(10^((10-ROW(INDIRECT("1:"&amp;LEN(C18)-LEN(SUBSTITUTE(C18,".",""))+1)))*2)))</f>
        <v>4.05E+18</v>
      </c>
      <c r="B18" s="124" t="s">
        <v>3242</v>
      </c>
      <c r="C18" s="124" t="s">
        <v>2769</v>
      </c>
      <c r="E18" s="124" t="s">
        <v>1500</v>
      </c>
      <c r="F18" s="124" t="s">
        <v>1013</v>
      </c>
      <c r="H18" s="124" t="s">
        <v>2508</v>
      </c>
      <c r="I18" s="124" t="str">
        <f t="shared" si="1"/>
        <v/>
      </c>
      <c r="J18" s="227" t="str">
        <f>IF(OR(PartCQM[[#This Row],[Format (hide)]]="HEAD",PartCQM[[#This Row],[Format (hide)]]="LIST"),"BLANK CELL","")</f>
        <v/>
      </c>
      <c r="K18" s="227" t="str">
        <f>IF(OR(PartCQM[[#This Row],[Format (hide)]]="HEAD",PartCQM[[#This Row],[Format (hide)]]="LIST"),"BLANK CELL","")</f>
        <v/>
      </c>
      <c r="L18" s="227" t="str">
        <f>IF(OR(PartCQM[[#This Row],[Format (hide)]]="HEAD",PartCQM[[#This Row],[Format (hide)]]="LIST"),"BLANK CELL","")</f>
        <v/>
      </c>
      <c r="M18" s="124" t="str">
        <f>IF(OR(PartCQM[[#This Row],[Format (hide)]]="HEAD",PartCQM[[#This Row],[Format (hide)]]="LIST"),"BLANK CELL","")</f>
        <v/>
      </c>
      <c r="N18" s="124" t="str">
        <f>IF(OR(PartCQM[[#This Row],[Format (hide)]]="HEAD",PartCQM[[#This Row],[Format (hide)]]="LIST"),"BLANK CELL","")</f>
        <v/>
      </c>
      <c r="O18" s="124" t="str">
        <f>IF(OR(PartCQM[[#This Row],[Format (hide)]]="HEAD",PartCQM[[#This Row],[Format (hide)]]="LIST"),"BLANK CELL","")</f>
        <v/>
      </c>
      <c r="P18" s="124" t="str">
        <f>IF(OR(PartCQM[[#This Row],[Format (hide)]]="HEAD",PartCQM[[#This Row],[Format (hide)]]="LIST"),"BLANK CELL","")</f>
        <v/>
      </c>
      <c r="Q18" s="130" t="str">
        <f>IF(OR(PartCQM[[#This Row],[Format (hide)]]="HEAD",PartCQM[[#This Row],[Format (hide)]]="LIST"),"BLANK CELL","")</f>
        <v/>
      </c>
      <c r="R18" s="182"/>
    </row>
    <row r="19" spans="1:18" ht="115.5" x14ac:dyDescent="0.3">
      <c r="A19" s="185">
        <f t="array" aca="1" ref="A19" ca="1">SUM((TRIM(MID(SUBSTITUTE(C19,".",REPT(" ",256)),(ROW(INDIRECT("1:"&amp;LEN(C19)-LEN(SUBSTITUTE(C19,".",""))+1))-1)*256+1,256)))*(10^((10-ROW(INDIRECT("1:"&amp;LEN(C19)-LEN(SUBSTITUTE(C19,".",""))+1)))*2)))</f>
        <v>4.0501E+18</v>
      </c>
      <c r="B19" s="124" t="s">
        <v>3242</v>
      </c>
      <c r="C19" s="124" t="s">
        <v>2771</v>
      </c>
      <c r="E19" s="124" t="s">
        <v>1502</v>
      </c>
      <c r="F19" s="124" t="s">
        <v>1017</v>
      </c>
      <c r="H19" s="124" t="s">
        <v>2508</v>
      </c>
      <c r="I19" s="124" t="str">
        <f t="shared" si="1"/>
        <v/>
      </c>
      <c r="J19" s="227" t="str">
        <f>IF(OR(PartCQM[[#This Row],[Format (hide)]]="HEAD",PartCQM[[#This Row],[Format (hide)]]="LIST"),"BLANK CELL","")</f>
        <v/>
      </c>
      <c r="K19" s="227" t="str">
        <f>IF(OR(PartCQM[[#This Row],[Format (hide)]]="HEAD",PartCQM[[#This Row],[Format (hide)]]="LIST"),"BLANK CELL","")</f>
        <v/>
      </c>
      <c r="L19" s="227" t="str">
        <f>IF(OR(PartCQM[[#This Row],[Format (hide)]]="HEAD",PartCQM[[#This Row],[Format (hide)]]="LIST"),"BLANK CELL","")</f>
        <v/>
      </c>
      <c r="M19" s="124" t="str">
        <f>IF(OR(PartCQM[[#This Row],[Format (hide)]]="HEAD",PartCQM[[#This Row],[Format (hide)]]="LIST"),"BLANK CELL","")</f>
        <v/>
      </c>
      <c r="N19" s="124" t="str">
        <f>IF(OR(PartCQM[[#This Row],[Format (hide)]]="HEAD",PartCQM[[#This Row],[Format (hide)]]="LIST"),"BLANK CELL","")</f>
        <v/>
      </c>
      <c r="O19" s="124" t="str">
        <f>IF(OR(PartCQM[[#This Row],[Format (hide)]]="HEAD",PartCQM[[#This Row],[Format (hide)]]="LIST"),"BLANK CELL","")</f>
        <v/>
      </c>
      <c r="P19" s="124" t="str">
        <f>IF(OR(PartCQM[[#This Row],[Format (hide)]]="HEAD",PartCQM[[#This Row],[Format (hide)]]="LIST"),"BLANK CELL","")</f>
        <v/>
      </c>
      <c r="Q19" s="130" t="str">
        <f>IF(OR(PartCQM[[#This Row],[Format (hide)]]="HEAD",PartCQM[[#This Row],[Format (hide)]]="LIST"),"BLANK CELL","")</f>
        <v/>
      </c>
      <c r="R19" s="182"/>
    </row>
    <row r="20" spans="1:18" ht="66" x14ac:dyDescent="0.3">
      <c r="A20" s="185">
        <f t="array" aca="1" ref="A20" ca="1">SUM((TRIM(MID(SUBSTITUTE(C20,".",REPT(" ",256)),(ROW(INDIRECT("1:"&amp;LEN(C20)-LEN(SUBSTITUTE(C20,".",""))+1))-1)*256+1,256)))*(10^((10-ROW(INDIRECT("1:"&amp;LEN(C20)-LEN(SUBSTITUTE(C20,".",""))+1)))*2)))</f>
        <v>4.050101E+18</v>
      </c>
      <c r="B20" s="124" t="s">
        <v>3242</v>
      </c>
      <c r="C20" s="124" t="s">
        <v>2772</v>
      </c>
      <c r="E20" s="124" t="s">
        <v>1503</v>
      </c>
      <c r="F20" s="124" t="s">
        <v>319</v>
      </c>
      <c r="H20" s="124" t="s">
        <v>2508</v>
      </c>
      <c r="I20" s="124" t="str">
        <f t="shared" si="1"/>
        <v/>
      </c>
      <c r="J20" s="227" t="str">
        <f>IF(OR(PartCQM[[#This Row],[Format (hide)]]="HEAD",PartCQM[[#This Row],[Format (hide)]]="LIST"),"BLANK CELL","")</f>
        <v/>
      </c>
      <c r="K20" s="227" t="str">
        <f>IF(OR(PartCQM[[#This Row],[Format (hide)]]="HEAD",PartCQM[[#This Row],[Format (hide)]]="LIST"),"BLANK CELL","")</f>
        <v/>
      </c>
      <c r="L20" s="227" t="str">
        <f>IF(OR(PartCQM[[#This Row],[Format (hide)]]="HEAD",PartCQM[[#This Row],[Format (hide)]]="LIST"),"BLANK CELL","")</f>
        <v/>
      </c>
      <c r="M20" s="124" t="str">
        <f>IF(OR(PartCQM[[#This Row],[Format (hide)]]="HEAD",PartCQM[[#This Row],[Format (hide)]]="LIST"),"BLANK CELL","")</f>
        <v/>
      </c>
      <c r="N20" s="124" t="str">
        <f>IF(OR(PartCQM[[#This Row],[Format (hide)]]="HEAD",PartCQM[[#This Row],[Format (hide)]]="LIST"),"BLANK CELL","")</f>
        <v/>
      </c>
      <c r="O20" s="124" t="str">
        <f>IF(OR(PartCQM[[#This Row],[Format (hide)]]="HEAD",PartCQM[[#This Row],[Format (hide)]]="LIST"),"BLANK CELL","")</f>
        <v/>
      </c>
      <c r="P20" s="124" t="str">
        <f>IF(OR(PartCQM[[#This Row],[Format (hide)]]="HEAD",PartCQM[[#This Row],[Format (hide)]]="LIST"),"BLANK CELL","")</f>
        <v/>
      </c>
      <c r="Q20" s="130" t="str">
        <f>IF(OR(PartCQM[[#This Row],[Format (hide)]]="HEAD",PartCQM[[#This Row],[Format (hide)]]="LIST"),"BLANK CELL","")</f>
        <v/>
      </c>
      <c r="R20" s="182"/>
    </row>
    <row r="21" spans="1:18" ht="66" x14ac:dyDescent="0.3">
      <c r="A21" s="185">
        <f t="array" aca="1" ref="A21" ca="1">SUM((TRIM(MID(SUBSTITUTE(C21,".",REPT(" ",256)),(ROW(INDIRECT("1:"&amp;LEN(C21)-LEN(SUBSTITUTE(C21,".",""))+1))-1)*256+1,256)))*(10^((10-ROW(INDIRECT("1:"&amp;LEN(C21)-LEN(SUBSTITUTE(C21,".",""))+1)))*2)))</f>
        <v>4.050102E+18</v>
      </c>
      <c r="B21" s="124" t="s">
        <v>3242</v>
      </c>
      <c r="C21" s="124" t="s">
        <v>2773</v>
      </c>
      <c r="E21" s="124" t="s">
        <v>1504</v>
      </c>
      <c r="F21" s="124" t="s">
        <v>87</v>
      </c>
      <c r="H21" s="124" t="s">
        <v>2508</v>
      </c>
      <c r="I21" s="124" t="str">
        <f t="shared" si="1"/>
        <v/>
      </c>
      <c r="J21" s="227" t="str">
        <f>IF(OR(PartCQM[[#This Row],[Format (hide)]]="HEAD",PartCQM[[#This Row],[Format (hide)]]="LIST"),"BLANK CELL","")</f>
        <v/>
      </c>
      <c r="K21" s="227" t="str">
        <f>IF(OR(PartCQM[[#This Row],[Format (hide)]]="HEAD",PartCQM[[#This Row],[Format (hide)]]="LIST"),"BLANK CELL","")</f>
        <v/>
      </c>
      <c r="L21" s="227" t="str">
        <f>IF(OR(PartCQM[[#This Row],[Format (hide)]]="HEAD",PartCQM[[#This Row],[Format (hide)]]="LIST"),"BLANK CELL","")</f>
        <v/>
      </c>
      <c r="M21" s="124" t="str">
        <f>IF(OR(PartCQM[[#This Row],[Format (hide)]]="HEAD",PartCQM[[#This Row],[Format (hide)]]="LIST"),"BLANK CELL","")</f>
        <v/>
      </c>
      <c r="N21" s="124" t="str">
        <f>IF(OR(PartCQM[[#This Row],[Format (hide)]]="HEAD",PartCQM[[#This Row],[Format (hide)]]="LIST"),"BLANK CELL","")</f>
        <v/>
      </c>
      <c r="O21" s="124" t="str">
        <f>IF(OR(PartCQM[[#This Row],[Format (hide)]]="HEAD",PartCQM[[#This Row],[Format (hide)]]="LIST"),"BLANK CELL","")</f>
        <v/>
      </c>
      <c r="P21" s="124" t="str">
        <f>IF(OR(PartCQM[[#This Row],[Format (hide)]]="HEAD",PartCQM[[#This Row],[Format (hide)]]="LIST"),"BLANK CELL","")</f>
        <v/>
      </c>
      <c r="Q21" s="130" t="str">
        <f>IF(OR(PartCQM[[#This Row],[Format (hide)]]="HEAD",PartCQM[[#This Row],[Format (hide)]]="LIST"),"BLANK CELL","")</f>
        <v/>
      </c>
      <c r="R21" s="182"/>
    </row>
    <row r="22" spans="1:18" ht="66" x14ac:dyDescent="0.3">
      <c r="A22" s="185">
        <f t="array" aca="1" ref="A22" ca="1">SUM((TRIM(MID(SUBSTITUTE(C22,".",REPT(" ",256)),(ROW(INDIRECT("1:"&amp;LEN(C22)-LEN(SUBSTITUTE(C22,".",""))+1))-1)*256+1,256)))*(10^((10-ROW(INDIRECT("1:"&amp;LEN(C22)-LEN(SUBSTITUTE(C22,".",""))+1)))*2)))</f>
        <v>4.050103E+18</v>
      </c>
      <c r="B22" s="124" t="s">
        <v>3242</v>
      </c>
      <c r="C22" s="124" t="s">
        <v>2774</v>
      </c>
      <c r="E22" s="124" t="s">
        <v>1505</v>
      </c>
      <c r="F22" s="124" t="s">
        <v>88</v>
      </c>
      <c r="H22" s="124" t="s">
        <v>2508</v>
      </c>
      <c r="I22" s="124" t="str">
        <f t="shared" si="1"/>
        <v/>
      </c>
      <c r="J22" s="227" t="str">
        <f>IF(OR(PartCQM[[#This Row],[Format (hide)]]="HEAD",PartCQM[[#This Row],[Format (hide)]]="LIST"),"BLANK CELL","")</f>
        <v/>
      </c>
      <c r="K22" s="227" t="str">
        <f>IF(OR(PartCQM[[#This Row],[Format (hide)]]="HEAD",PartCQM[[#This Row],[Format (hide)]]="LIST"),"BLANK CELL","")</f>
        <v/>
      </c>
      <c r="L22" s="227" t="str">
        <f>IF(OR(PartCQM[[#This Row],[Format (hide)]]="HEAD",PartCQM[[#This Row],[Format (hide)]]="LIST"),"BLANK CELL","")</f>
        <v/>
      </c>
      <c r="M22" s="124" t="str">
        <f>IF(OR(PartCQM[[#This Row],[Format (hide)]]="HEAD",PartCQM[[#This Row],[Format (hide)]]="LIST"),"BLANK CELL","")</f>
        <v/>
      </c>
      <c r="N22" s="124" t="str">
        <f>IF(OR(PartCQM[[#This Row],[Format (hide)]]="HEAD",PartCQM[[#This Row],[Format (hide)]]="LIST"),"BLANK CELL","")</f>
        <v/>
      </c>
      <c r="O22" s="124" t="str">
        <f>IF(OR(PartCQM[[#This Row],[Format (hide)]]="HEAD",PartCQM[[#This Row],[Format (hide)]]="LIST"),"BLANK CELL","")</f>
        <v/>
      </c>
      <c r="P22" s="124" t="str">
        <f>IF(OR(PartCQM[[#This Row],[Format (hide)]]="HEAD",PartCQM[[#This Row],[Format (hide)]]="LIST"),"BLANK CELL","")</f>
        <v/>
      </c>
      <c r="Q22" s="130" t="str">
        <f>IF(OR(PartCQM[[#This Row],[Format (hide)]]="HEAD",PartCQM[[#This Row],[Format (hide)]]="LIST"),"BLANK CELL","")</f>
        <v/>
      </c>
      <c r="R22" s="182"/>
    </row>
    <row r="23" spans="1:18" ht="66" x14ac:dyDescent="0.3">
      <c r="A23" s="185">
        <f t="array" aca="1" ref="A23" ca="1">SUM((TRIM(MID(SUBSTITUTE(C23,".",REPT(" ",256)),(ROW(INDIRECT("1:"&amp;LEN(C23)-LEN(SUBSTITUTE(C23,".",""))+1))-1)*256+1,256)))*(10^((10-ROW(INDIRECT("1:"&amp;LEN(C23)-LEN(SUBSTITUTE(C23,".",""))+1)))*2)))</f>
        <v>4.050104E+18</v>
      </c>
      <c r="B23" s="124" t="s">
        <v>3242</v>
      </c>
      <c r="C23" s="124" t="s">
        <v>2775</v>
      </c>
      <c r="E23" s="124" t="s">
        <v>1506</v>
      </c>
      <c r="F23" s="124" t="s">
        <v>89</v>
      </c>
      <c r="H23" s="124" t="s">
        <v>2508</v>
      </c>
      <c r="I23" s="124" t="str">
        <f t="shared" si="1"/>
        <v/>
      </c>
      <c r="J23" s="227" t="str">
        <f>IF(OR(PartCQM[[#This Row],[Format (hide)]]="HEAD",PartCQM[[#This Row],[Format (hide)]]="LIST"),"BLANK CELL","")</f>
        <v/>
      </c>
      <c r="K23" s="227" t="str">
        <f>IF(OR(PartCQM[[#This Row],[Format (hide)]]="HEAD",PartCQM[[#This Row],[Format (hide)]]="LIST"),"BLANK CELL","")</f>
        <v/>
      </c>
      <c r="L23" s="227" t="str">
        <f>IF(OR(PartCQM[[#This Row],[Format (hide)]]="HEAD",PartCQM[[#This Row],[Format (hide)]]="LIST"),"BLANK CELL","")</f>
        <v/>
      </c>
      <c r="M23" s="124" t="str">
        <f>IF(OR(PartCQM[[#This Row],[Format (hide)]]="HEAD",PartCQM[[#This Row],[Format (hide)]]="LIST"),"BLANK CELL","")</f>
        <v/>
      </c>
      <c r="N23" s="124" t="str">
        <f>IF(OR(PartCQM[[#This Row],[Format (hide)]]="HEAD",PartCQM[[#This Row],[Format (hide)]]="LIST"),"BLANK CELL","")</f>
        <v/>
      </c>
      <c r="O23" s="124" t="str">
        <f>IF(OR(PartCQM[[#This Row],[Format (hide)]]="HEAD",PartCQM[[#This Row],[Format (hide)]]="LIST"),"BLANK CELL","")</f>
        <v/>
      </c>
      <c r="P23" s="124" t="str">
        <f>IF(OR(PartCQM[[#This Row],[Format (hide)]]="HEAD",PartCQM[[#This Row],[Format (hide)]]="LIST"),"BLANK CELL","")</f>
        <v/>
      </c>
      <c r="Q23" s="130" t="str">
        <f>IF(OR(PartCQM[[#This Row],[Format (hide)]]="HEAD",PartCQM[[#This Row],[Format (hide)]]="LIST"),"BLANK CELL","")</f>
        <v/>
      </c>
      <c r="R23" s="182"/>
    </row>
    <row r="24" spans="1:18" ht="99" x14ac:dyDescent="0.3">
      <c r="A24" s="185">
        <f t="array" aca="1" ref="A24" ca="1">SUM((TRIM(MID(SUBSTITUTE(C24,".",REPT(" ",256)),(ROW(INDIRECT("1:"&amp;LEN(C24)-LEN(SUBSTITUTE(C24,".",""))+1))-1)*256+1,256)))*(10^((10-ROW(INDIRECT("1:"&amp;LEN(C24)-LEN(SUBSTITUTE(C24,".",""))+1)))*2)))</f>
        <v>4.0502E+18</v>
      </c>
      <c r="B24" s="124" t="s">
        <v>3242</v>
      </c>
      <c r="C24" s="124" t="s">
        <v>2770</v>
      </c>
      <c r="E24" s="124" t="s">
        <v>1501</v>
      </c>
      <c r="F24" s="124" t="s">
        <v>1015</v>
      </c>
      <c r="H24" s="124" t="s">
        <v>2508</v>
      </c>
      <c r="I24" s="124" t="str">
        <f t="shared" si="1"/>
        <v/>
      </c>
      <c r="J24" s="227" t="str">
        <f>IF(OR(PartCQM[[#This Row],[Format (hide)]]="HEAD",PartCQM[[#This Row],[Format (hide)]]="LIST"),"BLANK CELL","")</f>
        <v/>
      </c>
      <c r="K24" s="227" t="str">
        <f>IF(OR(PartCQM[[#This Row],[Format (hide)]]="HEAD",PartCQM[[#This Row],[Format (hide)]]="LIST"),"BLANK CELL","")</f>
        <v/>
      </c>
      <c r="L24" s="227" t="str">
        <f>IF(OR(PartCQM[[#This Row],[Format (hide)]]="HEAD",PartCQM[[#This Row],[Format (hide)]]="LIST"),"BLANK CELL","")</f>
        <v/>
      </c>
      <c r="M24" s="124" t="str">
        <f>IF(OR(PartCQM[[#This Row],[Format (hide)]]="HEAD",PartCQM[[#This Row],[Format (hide)]]="LIST"),"BLANK CELL","")</f>
        <v/>
      </c>
      <c r="N24" s="124" t="str">
        <f>IF(OR(PartCQM[[#This Row],[Format (hide)]]="HEAD",PartCQM[[#This Row],[Format (hide)]]="LIST"),"BLANK CELL","")</f>
        <v/>
      </c>
      <c r="O24" s="124" t="str">
        <f>IF(OR(PartCQM[[#This Row],[Format (hide)]]="HEAD",PartCQM[[#This Row],[Format (hide)]]="LIST"),"BLANK CELL","")</f>
        <v/>
      </c>
      <c r="P24" s="124" t="str">
        <f>IF(OR(PartCQM[[#This Row],[Format (hide)]]="HEAD",PartCQM[[#This Row],[Format (hide)]]="LIST"),"BLANK CELL","")</f>
        <v/>
      </c>
      <c r="Q24" s="130" t="str">
        <f>IF(OR(PartCQM[[#This Row],[Format (hide)]]="HEAD",PartCQM[[#This Row],[Format (hide)]]="LIST"),"BLANK CELL","")</f>
        <v/>
      </c>
      <c r="R24" s="182"/>
    </row>
    <row r="25" spans="1:18" ht="33" x14ac:dyDescent="0.3">
      <c r="A25" s="185">
        <f t="array" aca="1" ref="A25" ca="1">SUM((TRIM(MID(SUBSTITUTE(C25,".",REPT(" ",256)),(ROW(INDIRECT("1:"&amp;LEN(C25)-LEN(SUBSTITUTE(C25,".",""))+1))-1)*256+1,256)))*(10^((10-ROW(INDIRECT("1:"&amp;LEN(C25)-LEN(SUBSTITUTE(C25,".",""))+1)))*2)))</f>
        <v>4.0503E+18</v>
      </c>
      <c r="B25" s="124" t="s">
        <v>3242</v>
      </c>
      <c r="C25" s="124" t="s">
        <v>2776</v>
      </c>
      <c r="D25" s="124" t="s">
        <v>557</v>
      </c>
      <c r="E25" s="124" t="s">
        <v>1507</v>
      </c>
      <c r="F25" s="124" t="s">
        <v>1024</v>
      </c>
      <c r="G25" s="124" t="str">
        <f>IF(OR(PartCQM[[#This Row],[Format (hide)]]="HEAD",PartCQM[[#This Row],[Format (hide)]]="LIST"),"BLANK CELL","")</f>
        <v>BLANK CELL</v>
      </c>
      <c r="H25" s="124" t="str">
        <f>IF(OR(PartCQM[[#This Row],[Format (hide)]]="HEAD",PartCQM[[#This Row],[Format (hide)]]="LIST"),"BLANK CELL","")</f>
        <v>BLANK CELL</v>
      </c>
      <c r="I25" s="124" t="str">
        <f>IF(OR(PartCQM[[#This Row],[Format (hide)]]="HEAD",PartCQM[[#This Row],[Format (hide)]]="LIST"),"BLANK CELL","")</f>
        <v>BLANK CELL</v>
      </c>
      <c r="J25" s="124" t="str">
        <f>IF(OR(PartCQM[[#This Row],[Format (hide)]]="HEAD",PartCQM[[#This Row],[Format (hide)]]="LIST"),"BLANK CELL","")</f>
        <v>BLANK CELL</v>
      </c>
      <c r="K25" s="124" t="str">
        <f>IF(OR(PartCQM[[#This Row],[Format (hide)]]="HEAD",PartCQM[[#This Row],[Format (hide)]]="LIST"),"BLANK CELL","")</f>
        <v>BLANK CELL</v>
      </c>
      <c r="L25" s="124" t="str">
        <f>IF(OR(PartCQM[[#This Row],[Format (hide)]]="HEAD",PartCQM[[#This Row],[Format (hide)]]="LIST"),"BLANK CELL","")</f>
        <v>BLANK CELL</v>
      </c>
      <c r="M25" s="124" t="str">
        <f>IF(OR(PartCQM[[#This Row],[Format (hide)]]="HEAD",PartCQM[[#This Row],[Format (hide)]]="LIST"),"BLANK CELL","")</f>
        <v>BLANK CELL</v>
      </c>
      <c r="N25" s="124" t="str">
        <f>IF(OR(PartCQM[[#This Row],[Format (hide)]]="HEAD",PartCQM[[#This Row],[Format (hide)]]="LIST"),"BLANK CELL","")</f>
        <v>BLANK CELL</v>
      </c>
      <c r="O25" s="124" t="str">
        <f>IF(OR(PartCQM[[#This Row],[Format (hide)]]="HEAD",PartCQM[[#This Row],[Format (hide)]]="LIST"),"BLANK CELL","")</f>
        <v>BLANK CELL</v>
      </c>
      <c r="P25" s="124" t="str">
        <f>IF(OR(PartCQM[[#This Row],[Format (hide)]]="HEAD",PartCQM[[#This Row],[Format (hide)]]="LIST"),"BLANK CELL","")</f>
        <v>BLANK CELL</v>
      </c>
      <c r="Q25" s="130" t="str">
        <f>IF(OR(PartCQM[[#This Row],[Format (hide)]]="HEAD",PartCQM[[#This Row],[Format (hide)]]="LIST"),"BLANK CELL","")</f>
        <v>BLANK CELL</v>
      </c>
      <c r="R25" s="182"/>
    </row>
    <row r="26" spans="1:18" ht="66" x14ac:dyDescent="0.3">
      <c r="A26" s="185">
        <f t="array" aca="1" ref="A26" ca="1">SUM((TRIM(MID(SUBSTITUTE(C26,".",REPT(" ",256)),(ROW(INDIRECT("1:"&amp;LEN(C26)-LEN(SUBSTITUTE(C26,".",""))+1))-1)*256+1,256)))*(10^((10-ROW(INDIRECT("1:"&amp;LEN(C26)-LEN(SUBSTITUTE(C26,".",""))+1)))*2)))</f>
        <v>4.050301E+18</v>
      </c>
      <c r="B26" s="124" t="s">
        <v>3242</v>
      </c>
      <c r="C26" s="124" t="s">
        <v>2777</v>
      </c>
      <c r="E26" s="124" t="s">
        <v>1508</v>
      </c>
      <c r="F26" s="124" t="s">
        <v>1026</v>
      </c>
      <c r="H26" s="124" t="s">
        <v>2508</v>
      </c>
      <c r="I26" s="124" t="str">
        <f t="shared" ref="I26:I40" si="2">IF($I$1="Yes","Compliant","")</f>
        <v/>
      </c>
      <c r="J26" s="227" t="str">
        <f>IF(OR(PartCQM[[#This Row],[Format (hide)]]="HEAD",PartCQM[[#This Row],[Format (hide)]]="LIST"),"BLANK CELL","")</f>
        <v/>
      </c>
      <c r="K26" s="227" t="str">
        <f>IF(OR(PartCQM[[#This Row],[Format (hide)]]="HEAD",PartCQM[[#This Row],[Format (hide)]]="LIST"),"BLANK CELL","")</f>
        <v/>
      </c>
      <c r="L26" s="227" t="str">
        <f>IF(OR(PartCQM[[#This Row],[Format (hide)]]="HEAD",PartCQM[[#This Row],[Format (hide)]]="LIST"),"BLANK CELL","")</f>
        <v/>
      </c>
      <c r="M26" s="124" t="str">
        <f>IF(OR(PartCQM[[#This Row],[Format (hide)]]="HEAD",PartCQM[[#This Row],[Format (hide)]]="LIST"),"BLANK CELL","")</f>
        <v/>
      </c>
      <c r="N26" s="124" t="str">
        <f>IF(OR(PartCQM[[#This Row],[Format (hide)]]="HEAD",PartCQM[[#This Row],[Format (hide)]]="LIST"),"BLANK CELL","")</f>
        <v/>
      </c>
      <c r="O26" s="124" t="str">
        <f>IF(OR(PartCQM[[#This Row],[Format (hide)]]="HEAD",PartCQM[[#This Row],[Format (hide)]]="LIST"),"BLANK CELL","")</f>
        <v/>
      </c>
      <c r="P26" s="124" t="str">
        <f>IF(OR(PartCQM[[#This Row],[Format (hide)]]="HEAD",PartCQM[[#This Row],[Format (hide)]]="LIST"),"BLANK CELL","")</f>
        <v/>
      </c>
      <c r="Q26" s="130" t="str">
        <f>IF(OR(PartCQM[[#This Row],[Format (hide)]]="HEAD",PartCQM[[#This Row],[Format (hide)]]="LIST"),"BLANK CELL","")</f>
        <v/>
      </c>
      <c r="R26" s="182"/>
    </row>
    <row r="27" spans="1:18" ht="82.5" x14ac:dyDescent="0.3">
      <c r="A27" s="185">
        <f t="array" aca="1" ref="A27" ca="1">SUM((TRIM(MID(SUBSTITUTE(C27,".",REPT(" ",256)),(ROW(INDIRECT("1:"&amp;LEN(C27)-LEN(SUBSTITUTE(C27,".",""))+1))-1)*256+1,256)))*(10^((10-ROW(INDIRECT("1:"&amp;LEN(C27)-LEN(SUBSTITUTE(C27,".",""))+1)))*2)))</f>
        <v>4.050302E+18</v>
      </c>
      <c r="B27" s="124" t="s">
        <v>3242</v>
      </c>
      <c r="C27" s="124" t="s">
        <v>2778</v>
      </c>
      <c r="E27" s="124" t="s">
        <v>1509</v>
      </c>
      <c r="F27" s="124" t="s">
        <v>90</v>
      </c>
      <c r="H27" s="124" t="s">
        <v>2508</v>
      </c>
      <c r="I27" s="124" t="str">
        <f t="shared" si="2"/>
        <v/>
      </c>
      <c r="J27" s="227" t="str">
        <f>IF(OR(PartCQM[[#This Row],[Format (hide)]]="HEAD",PartCQM[[#This Row],[Format (hide)]]="LIST"),"BLANK CELL","")</f>
        <v/>
      </c>
      <c r="K27" s="227" t="str">
        <f>IF(OR(PartCQM[[#This Row],[Format (hide)]]="HEAD",PartCQM[[#This Row],[Format (hide)]]="LIST"),"BLANK CELL","")</f>
        <v/>
      </c>
      <c r="L27" s="227" t="str">
        <f>IF(OR(PartCQM[[#This Row],[Format (hide)]]="HEAD",PartCQM[[#This Row],[Format (hide)]]="LIST"),"BLANK CELL","")</f>
        <v/>
      </c>
      <c r="M27" s="124" t="str">
        <f>IF(OR(PartCQM[[#This Row],[Format (hide)]]="HEAD",PartCQM[[#This Row],[Format (hide)]]="LIST"),"BLANK CELL","")</f>
        <v/>
      </c>
      <c r="N27" s="124" t="str">
        <f>IF(OR(PartCQM[[#This Row],[Format (hide)]]="HEAD",PartCQM[[#This Row],[Format (hide)]]="LIST"),"BLANK CELL","")</f>
        <v/>
      </c>
      <c r="O27" s="124" t="str">
        <f>IF(OR(PartCQM[[#This Row],[Format (hide)]]="HEAD",PartCQM[[#This Row],[Format (hide)]]="LIST"),"BLANK CELL","")</f>
        <v/>
      </c>
      <c r="P27" s="124" t="str">
        <f>IF(OR(PartCQM[[#This Row],[Format (hide)]]="HEAD",PartCQM[[#This Row],[Format (hide)]]="LIST"),"BLANK CELL","")</f>
        <v/>
      </c>
      <c r="Q27" s="130" t="str">
        <f>IF(OR(PartCQM[[#This Row],[Format (hide)]]="HEAD",PartCQM[[#This Row],[Format (hide)]]="LIST"),"BLANK CELL","")</f>
        <v/>
      </c>
      <c r="R27" s="182"/>
    </row>
    <row r="28" spans="1:18" ht="82.5" x14ac:dyDescent="0.3">
      <c r="A28" s="185">
        <f t="array" aca="1" ref="A28" ca="1">SUM((TRIM(MID(SUBSTITUTE(C28,".",REPT(" ",256)),(ROW(INDIRECT("1:"&amp;LEN(C28)-LEN(SUBSTITUTE(C28,".",""))+1))-1)*256+1,256)))*(10^((10-ROW(INDIRECT("1:"&amp;LEN(C28)-LEN(SUBSTITUTE(C28,".",""))+1)))*2)))</f>
        <v>4.050303E+18</v>
      </c>
      <c r="B28" s="124" t="s">
        <v>3242</v>
      </c>
      <c r="C28" s="124" t="s">
        <v>2779</v>
      </c>
      <c r="E28" s="124" t="s">
        <v>1510</v>
      </c>
      <c r="F28" s="124" t="s">
        <v>1029</v>
      </c>
      <c r="H28" s="124" t="s">
        <v>2508</v>
      </c>
      <c r="I28" s="124" t="str">
        <f t="shared" si="2"/>
        <v/>
      </c>
      <c r="J28" s="227" t="str">
        <f>IF(OR(PartCQM[[#This Row],[Format (hide)]]="HEAD",PartCQM[[#This Row],[Format (hide)]]="LIST"),"BLANK CELL","")</f>
        <v/>
      </c>
      <c r="K28" s="227" t="str">
        <f>IF(OR(PartCQM[[#This Row],[Format (hide)]]="HEAD",PartCQM[[#This Row],[Format (hide)]]="LIST"),"BLANK CELL","")</f>
        <v/>
      </c>
      <c r="L28" s="227" t="str">
        <f>IF(OR(PartCQM[[#This Row],[Format (hide)]]="HEAD",PartCQM[[#This Row],[Format (hide)]]="LIST"),"BLANK CELL","")</f>
        <v/>
      </c>
      <c r="M28" s="124" t="str">
        <f>IF(OR(PartCQM[[#This Row],[Format (hide)]]="HEAD",PartCQM[[#This Row],[Format (hide)]]="LIST"),"BLANK CELL","")</f>
        <v/>
      </c>
      <c r="N28" s="124" t="str">
        <f>IF(OR(PartCQM[[#This Row],[Format (hide)]]="HEAD",PartCQM[[#This Row],[Format (hide)]]="LIST"),"BLANK CELL","")</f>
        <v/>
      </c>
      <c r="O28" s="124" t="str">
        <f>IF(OR(PartCQM[[#This Row],[Format (hide)]]="HEAD",PartCQM[[#This Row],[Format (hide)]]="LIST"),"BLANK CELL","")</f>
        <v/>
      </c>
      <c r="P28" s="124" t="str">
        <f>IF(OR(PartCQM[[#This Row],[Format (hide)]]="HEAD",PartCQM[[#This Row],[Format (hide)]]="LIST"),"BLANK CELL","")</f>
        <v/>
      </c>
      <c r="Q28" s="130" t="str">
        <f>IF(OR(PartCQM[[#This Row],[Format (hide)]]="HEAD",PartCQM[[#This Row],[Format (hide)]]="LIST"),"BLANK CELL","")</f>
        <v/>
      </c>
      <c r="R28" s="182"/>
    </row>
    <row r="29" spans="1:18" ht="66" x14ac:dyDescent="0.3">
      <c r="A29" s="185">
        <f t="array" aca="1" ref="A29" ca="1">SUM((TRIM(MID(SUBSTITUTE(C29,".",REPT(" ",256)),(ROW(INDIRECT("1:"&amp;LEN(C29)-LEN(SUBSTITUTE(C29,".",""))+1))-1)*256+1,256)))*(10^((10-ROW(INDIRECT("1:"&amp;LEN(C29)-LEN(SUBSTITUTE(C29,".",""))+1)))*2)))</f>
        <v>4.050304E+18</v>
      </c>
      <c r="B29" s="124" t="s">
        <v>3242</v>
      </c>
      <c r="C29" s="124" t="s">
        <v>2780</v>
      </c>
      <c r="E29" s="124" t="s">
        <v>1511</v>
      </c>
      <c r="F29" s="124" t="s">
        <v>91</v>
      </c>
      <c r="H29" s="124" t="s">
        <v>2508</v>
      </c>
      <c r="I29" s="124" t="str">
        <f t="shared" si="2"/>
        <v/>
      </c>
      <c r="J29" s="227" t="str">
        <f>IF(OR(PartCQM[[#This Row],[Format (hide)]]="HEAD",PartCQM[[#This Row],[Format (hide)]]="LIST"),"BLANK CELL","")</f>
        <v/>
      </c>
      <c r="K29" s="227" t="str">
        <f>IF(OR(PartCQM[[#This Row],[Format (hide)]]="HEAD",PartCQM[[#This Row],[Format (hide)]]="LIST"),"BLANK CELL","")</f>
        <v/>
      </c>
      <c r="L29" s="227" t="str">
        <f>IF(OR(PartCQM[[#This Row],[Format (hide)]]="HEAD",PartCQM[[#This Row],[Format (hide)]]="LIST"),"BLANK CELL","")</f>
        <v/>
      </c>
      <c r="M29" s="124" t="str">
        <f>IF(OR(PartCQM[[#This Row],[Format (hide)]]="HEAD",PartCQM[[#This Row],[Format (hide)]]="LIST"),"BLANK CELL","")</f>
        <v/>
      </c>
      <c r="N29" s="124" t="str">
        <f>IF(OR(PartCQM[[#This Row],[Format (hide)]]="HEAD",PartCQM[[#This Row],[Format (hide)]]="LIST"),"BLANK CELL","")</f>
        <v/>
      </c>
      <c r="O29" s="124" t="str">
        <f>IF(OR(PartCQM[[#This Row],[Format (hide)]]="HEAD",PartCQM[[#This Row],[Format (hide)]]="LIST"),"BLANK CELL","")</f>
        <v/>
      </c>
      <c r="P29" s="124" t="str">
        <f>IF(OR(PartCQM[[#This Row],[Format (hide)]]="HEAD",PartCQM[[#This Row],[Format (hide)]]="LIST"),"BLANK CELL","")</f>
        <v/>
      </c>
      <c r="Q29" s="130" t="str">
        <f>IF(OR(PartCQM[[#This Row],[Format (hide)]]="HEAD",PartCQM[[#This Row],[Format (hide)]]="LIST"),"BLANK CELL","")</f>
        <v/>
      </c>
      <c r="R29" s="182"/>
    </row>
    <row r="30" spans="1:18" ht="66" x14ac:dyDescent="0.3">
      <c r="A30" s="185">
        <f t="array" aca="1" ref="A30" ca="1">SUM((TRIM(MID(SUBSTITUTE(C30,".",REPT(" ",256)),(ROW(INDIRECT("1:"&amp;LEN(C30)-LEN(SUBSTITUTE(C30,".",""))+1))-1)*256+1,256)))*(10^((10-ROW(INDIRECT("1:"&amp;LEN(C30)-LEN(SUBSTITUTE(C30,".",""))+1)))*2)))</f>
        <v>4.050305E+18</v>
      </c>
      <c r="B30" s="124" t="s">
        <v>3242</v>
      </c>
      <c r="C30" s="124" t="s">
        <v>2781</v>
      </c>
      <c r="E30" s="124" t="s">
        <v>1512</v>
      </c>
      <c r="F30" s="124" t="s">
        <v>1032</v>
      </c>
      <c r="H30" s="124" t="s">
        <v>2508</v>
      </c>
      <c r="I30" s="124" t="str">
        <f t="shared" si="2"/>
        <v/>
      </c>
      <c r="J30" s="227" t="str">
        <f>IF(OR(PartCQM[[#This Row],[Format (hide)]]="HEAD",PartCQM[[#This Row],[Format (hide)]]="LIST"),"BLANK CELL","")</f>
        <v/>
      </c>
      <c r="K30" s="227" t="str">
        <f>IF(OR(PartCQM[[#This Row],[Format (hide)]]="HEAD",PartCQM[[#This Row],[Format (hide)]]="LIST"),"BLANK CELL","")</f>
        <v/>
      </c>
      <c r="L30" s="227" t="str">
        <f>IF(OR(PartCQM[[#This Row],[Format (hide)]]="HEAD",PartCQM[[#This Row],[Format (hide)]]="LIST"),"BLANK CELL","")</f>
        <v/>
      </c>
      <c r="M30" s="124" t="str">
        <f>IF(OR(PartCQM[[#This Row],[Format (hide)]]="HEAD",PartCQM[[#This Row],[Format (hide)]]="LIST"),"BLANK CELL","")</f>
        <v/>
      </c>
      <c r="N30" s="124" t="str">
        <f>IF(OR(PartCQM[[#This Row],[Format (hide)]]="HEAD",PartCQM[[#This Row],[Format (hide)]]="LIST"),"BLANK CELL","")</f>
        <v/>
      </c>
      <c r="O30" s="124" t="str">
        <f>IF(OR(PartCQM[[#This Row],[Format (hide)]]="HEAD",PartCQM[[#This Row],[Format (hide)]]="LIST"),"BLANK CELL","")</f>
        <v/>
      </c>
      <c r="P30" s="124" t="str">
        <f>IF(OR(PartCQM[[#This Row],[Format (hide)]]="HEAD",PartCQM[[#This Row],[Format (hide)]]="LIST"),"BLANK CELL","")</f>
        <v/>
      </c>
      <c r="Q30" s="130" t="str">
        <f>IF(OR(PartCQM[[#This Row],[Format (hide)]]="HEAD",PartCQM[[#This Row],[Format (hide)]]="LIST"),"BLANK CELL","")</f>
        <v/>
      </c>
      <c r="R30" s="182"/>
    </row>
    <row r="31" spans="1:18" ht="148.5" x14ac:dyDescent="0.3">
      <c r="A31" s="185">
        <f t="array" aca="1" ref="A31" ca="1">SUM((TRIM(MID(SUBSTITUTE(C31,".",REPT(" ",256)),(ROW(INDIRECT("1:"&amp;LEN(C31)-LEN(SUBSTITUTE(C31,".",""))+1))-1)*256+1,256)))*(10^((10-ROW(INDIRECT("1:"&amp;LEN(C31)-LEN(SUBSTITUTE(C31,".",""))+1)))*2)))</f>
        <v>4.050306E+18</v>
      </c>
      <c r="B31" s="124" t="s">
        <v>3242</v>
      </c>
      <c r="C31" s="124" t="s">
        <v>2782</v>
      </c>
      <c r="E31" s="124" t="s">
        <v>1513</v>
      </c>
      <c r="F31" s="124" t="s">
        <v>1514</v>
      </c>
      <c r="H31" s="124" t="s">
        <v>2508</v>
      </c>
      <c r="I31" s="124" t="str">
        <f t="shared" si="2"/>
        <v/>
      </c>
      <c r="J31" s="227" t="str">
        <f>IF(OR(PartCQM[[#This Row],[Format (hide)]]="HEAD",PartCQM[[#This Row],[Format (hide)]]="LIST"),"BLANK CELL","")</f>
        <v/>
      </c>
      <c r="K31" s="227" t="str">
        <f>IF(OR(PartCQM[[#This Row],[Format (hide)]]="HEAD",PartCQM[[#This Row],[Format (hide)]]="LIST"),"BLANK CELL","")</f>
        <v/>
      </c>
      <c r="L31" s="227" t="str">
        <f>IF(OR(PartCQM[[#This Row],[Format (hide)]]="HEAD",PartCQM[[#This Row],[Format (hide)]]="LIST"),"BLANK CELL","")</f>
        <v/>
      </c>
      <c r="M31" s="124" t="str">
        <f>IF(OR(PartCQM[[#This Row],[Format (hide)]]="HEAD",PartCQM[[#This Row],[Format (hide)]]="LIST"),"BLANK CELL","")</f>
        <v/>
      </c>
      <c r="N31" s="124" t="str">
        <f>IF(OR(PartCQM[[#This Row],[Format (hide)]]="HEAD",PartCQM[[#This Row],[Format (hide)]]="LIST"),"BLANK CELL","")</f>
        <v/>
      </c>
      <c r="O31" s="124" t="str">
        <f>IF(OR(PartCQM[[#This Row],[Format (hide)]]="HEAD",PartCQM[[#This Row],[Format (hide)]]="LIST"),"BLANK CELL","")</f>
        <v/>
      </c>
      <c r="P31" s="124" t="str">
        <f>IF(OR(PartCQM[[#This Row],[Format (hide)]]="HEAD",PartCQM[[#This Row],[Format (hide)]]="LIST"),"BLANK CELL","")</f>
        <v/>
      </c>
      <c r="Q31" s="130" t="str">
        <f>IF(OR(PartCQM[[#This Row],[Format (hide)]]="HEAD",PartCQM[[#This Row],[Format (hide)]]="LIST"),"BLANK CELL","")</f>
        <v/>
      </c>
      <c r="R31" s="182"/>
    </row>
    <row r="32" spans="1:18" ht="132" x14ac:dyDescent="0.3">
      <c r="A32" s="185">
        <f t="array" aca="1" ref="A32" ca="1">SUM((TRIM(MID(SUBSTITUTE(C32,".",REPT(" ",256)),(ROW(INDIRECT("1:"&amp;LEN(C32)-LEN(SUBSTITUTE(C32,".",""))+1))-1)*256+1,256)))*(10^((10-ROW(INDIRECT("1:"&amp;LEN(C32)-LEN(SUBSTITUTE(C32,".",""))+1)))*2)))</f>
        <v>4.050307E+18</v>
      </c>
      <c r="B32" s="124" t="s">
        <v>3242</v>
      </c>
      <c r="C32" s="124" t="s">
        <v>2783</v>
      </c>
      <c r="E32" s="124" t="s">
        <v>1515</v>
      </c>
      <c r="F32" s="124" t="s">
        <v>1036</v>
      </c>
      <c r="H32" s="124" t="s">
        <v>2508</v>
      </c>
      <c r="I32" s="124" t="str">
        <f t="shared" si="2"/>
        <v/>
      </c>
      <c r="J32" s="227" t="str">
        <f>IF(OR(PartCQM[[#This Row],[Format (hide)]]="HEAD",PartCQM[[#This Row],[Format (hide)]]="LIST"),"BLANK CELL","")</f>
        <v/>
      </c>
      <c r="K32" s="227" t="str">
        <f>IF(OR(PartCQM[[#This Row],[Format (hide)]]="HEAD",PartCQM[[#This Row],[Format (hide)]]="LIST"),"BLANK CELL","")</f>
        <v/>
      </c>
      <c r="L32" s="227" t="str">
        <f>IF(OR(PartCQM[[#This Row],[Format (hide)]]="HEAD",PartCQM[[#This Row],[Format (hide)]]="LIST"),"BLANK CELL","")</f>
        <v/>
      </c>
      <c r="M32" s="124" t="str">
        <f>IF(OR(PartCQM[[#This Row],[Format (hide)]]="HEAD",PartCQM[[#This Row],[Format (hide)]]="LIST"),"BLANK CELL","")</f>
        <v/>
      </c>
      <c r="N32" s="124" t="str">
        <f>IF(OR(PartCQM[[#This Row],[Format (hide)]]="HEAD",PartCQM[[#This Row],[Format (hide)]]="LIST"),"BLANK CELL","")</f>
        <v/>
      </c>
      <c r="O32" s="124" t="str">
        <f>IF(OR(PartCQM[[#This Row],[Format (hide)]]="HEAD",PartCQM[[#This Row],[Format (hide)]]="LIST"),"BLANK CELL","")</f>
        <v/>
      </c>
      <c r="P32" s="124" t="str">
        <f>IF(OR(PartCQM[[#This Row],[Format (hide)]]="HEAD",PartCQM[[#This Row],[Format (hide)]]="LIST"),"BLANK CELL","")</f>
        <v/>
      </c>
      <c r="Q32" s="130" t="str">
        <f>IF(OR(PartCQM[[#This Row],[Format (hide)]]="HEAD",PartCQM[[#This Row],[Format (hide)]]="LIST"),"BLANK CELL","")</f>
        <v/>
      </c>
      <c r="R32" s="182"/>
    </row>
    <row r="33" spans="1:18" ht="66" x14ac:dyDescent="0.3">
      <c r="A33" s="185">
        <f t="array" aca="1" ref="A33" ca="1">SUM((TRIM(MID(SUBSTITUTE(C33,".",REPT(" ",256)),(ROW(INDIRECT("1:"&amp;LEN(C33)-LEN(SUBSTITUTE(C33,".",""))+1))-1)*256+1,256)))*(10^((10-ROW(INDIRECT("1:"&amp;LEN(C33)-LEN(SUBSTITUTE(C33,".",""))+1)))*2)))</f>
        <v>4.050308E+18</v>
      </c>
      <c r="B33" s="124" t="s">
        <v>3242</v>
      </c>
      <c r="C33" s="124" t="s">
        <v>2784</v>
      </c>
      <c r="E33" s="124" t="s">
        <v>1516</v>
      </c>
      <c r="F33" s="124" t="s">
        <v>320</v>
      </c>
      <c r="H33" s="124" t="s">
        <v>2508</v>
      </c>
      <c r="I33" s="124" t="str">
        <f t="shared" si="2"/>
        <v/>
      </c>
      <c r="J33" s="227" t="str">
        <f>IF(OR(PartCQM[[#This Row],[Format (hide)]]="HEAD",PartCQM[[#This Row],[Format (hide)]]="LIST"),"BLANK CELL","")</f>
        <v/>
      </c>
      <c r="K33" s="227" t="str">
        <f>IF(OR(PartCQM[[#This Row],[Format (hide)]]="HEAD",PartCQM[[#This Row],[Format (hide)]]="LIST"),"BLANK CELL","")</f>
        <v/>
      </c>
      <c r="L33" s="227" t="str">
        <f>IF(OR(PartCQM[[#This Row],[Format (hide)]]="HEAD",PartCQM[[#This Row],[Format (hide)]]="LIST"),"BLANK CELL","")</f>
        <v/>
      </c>
      <c r="M33" s="124" t="str">
        <f>IF(OR(PartCQM[[#This Row],[Format (hide)]]="HEAD",PartCQM[[#This Row],[Format (hide)]]="LIST"),"BLANK CELL","")</f>
        <v/>
      </c>
      <c r="N33" s="124" t="str">
        <f>IF(OR(PartCQM[[#This Row],[Format (hide)]]="HEAD",PartCQM[[#This Row],[Format (hide)]]="LIST"),"BLANK CELL","")</f>
        <v/>
      </c>
      <c r="O33" s="124" t="str">
        <f>IF(OR(PartCQM[[#This Row],[Format (hide)]]="HEAD",PartCQM[[#This Row],[Format (hide)]]="LIST"),"BLANK CELL","")</f>
        <v/>
      </c>
      <c r="P33" s="124" t="str">
        <f>IF(OR(PartCQM[[#This Row],[Format (hide)]]="HEAD",PartCQM[[#This Row],[Format (hide)]]="LIST"),"BLANK CELL","")</f>
        <v/>
      </c>
      <c r="Q33" s="130" t="str">
        <f>IF(OR(PartCQM[[#This Row],[Format (hide)]]="HEAD",PartCQM[[#This Row],[Format (hide)]]="LIST"),"BLANK CELL","")</f>
        <v/>
      </c>
      <c r="R33" s="182"/>
    </row>
    <row r="34" spans="1:18" ht="115.5" x14ac:dyDescent="0.3">
      <c r="A34" s="185">
        <f t="array" aca="1" ref="A34" ca="1">SUM((TRIM(MID(SUBSTITUTE(C34,".",REPT(" ",256)),(ROW(INDIRECT("1:"&amp;LEN(C34)-LEN(SUBSTITUTE(C34,".",""))+1))-1)*256+1,256)))*(10^((10-ROW(INDIRECT("1:"&amp;LEN(C34)-LEN(SUBSTITUTE(C34,".",""))+1)))*2)))</f>
        <v>4.06E+18</v>
      </c>
      <c r="B34" s="124" t="s">
        <v>3242</v>
      </c>
      <c r="C34" s="124" t="s">
        <v>2785</v>
      </c>
      <c r="E34" s="124" t="s">
        <v>1517</v>
      </c>
      <c r="F34" s="124" t="s">
        <v>1039</v>
      </c>
      <c r="H34" s="124" t="s">
        <v>2508</v>
      </c>
      <c r="I34" s="124" t="str">
        <f t="shared" si="2"/>
        <v/>
      </c>
      <c r="J34" s="227" t="str">
        <f>IF(OR(PartCQM[[#This Row],[Format (hide)]]="HEAD",PartCQM[[#This Row],[Format (hide)]]="LIST"),"BLANK CELL","")</f>
        <v/>
      </c>
      <c r="K34" s="227" t="str">
        <f>IF(OR(PartCQM[[#This Row],[Format (hide)]]="HEAD",PartCQM[[#This Row],[Format (hide)]]="LIST"),"BLANK CELL","")</f>
        <v/>
      </c>
      <c r="L34" s="227" t="str">
        <f>IF(OR(PartCQM[[#This Row],[Format (hide)]]="HEAD",PartCQM[[#This Row],[Format (hide)]]="LIST"),"BLANK CELL","")</f>
        <v/>
      </c>
      <c r="M34" s="124" t="str">
        <f>IF(OR(PartCQM[[#This Row],[Format (hide)]]="HEAD",PartCQM[[#This Row],[Format (hide)]]="LIST"),"BLANK CELL","")</f>
        <v/>
      </c>
      <c r="N34" s="124" t="str">
        <f>IF(OR(PartCQM[[#This Row],[Format (hide)]]="HEAD",PartCQM[[#This Row],[Format (hide)]]="LIST"),"BLANK CELL","")</f>
        <v/>
      </c>
      <c r="O34" s="124" t="str">
        <f>IF(OR(PartCQM[[#This Row],[Format (hide)]]="HEAD",PartCQM[[#This Row],[Format (hide)]]="LIST"),"BLANK CELL","")</f>
        <v/>
      </c>
      <c r="P34" s="124" t="str">
        <f>IF(OR(PartCQM[[#This Row],[Format (hide)]]="HEAD",PartCQM[[#This Row],[Format (hide)]]="LIST"),"BLANK CELL","")</f>
        <v/>
      </c>
      <c r="Q34" s="130" t="str">
        <f>IF(OR(PartCQM[[#This Row],[Format (hide)]]="HEAD",PartCQM[[#This Row],[Format (hide)]]="LIST"),"BLANK CELL","")</f>
        <v/>
      </c>
      <c r="R34" s="182"/>
    </row>
    <row r="35" spans="1:18" ht="115.5" x14ac:dyDescent="0.3">
      <c r="A35" s="185">
        <f t="array" aca="1" ref="A35" ca="1">SUM((TRIM(MID(SUBSTITUTE(C35,".",REPT(" ",256)),(ROW(INDIRECT("1:"&amp;LEN(C35)-LEN(SUBSTITUTE(C35,".",""))+1))-1)*256+1,256)))*(10^((10-ROW(INDIRECT("1:"&amp;LEN(C35)-LEN(SUBSTITUTE(C35,".",""))+1)))*2)))</f>
        <v>4.0601E+18</v>
      </c>
      <c r="B35" s="124" t="s">
        <v>3242</v>
      </c>
      <c r="C35" s="124" t="s">
        <v>2786</v>
      </c>
      <c r="E35" s="124" t="s">
        <v>1518</v>
      </c>
      <c r="F35" s="124" t="s">
        <v>1041</v>
      </c>
      <c r="H35" s="124" t="s">
        <v>2508</v>
      </c>
      <c r="I35" s="124" t="str">
        <f t="shared" si="2"/>
        <v/>
      </c>
      <c r="J35" s="227" t="str">
        <f>IF(OR(PartCQM[[#This Row],[Format (hide)]]="HEAD",PartCQM[[#This Row],[Format (hide)]]="LIST"),"BLANK CELL","")</f>
        <v/>
      </c>
      <c r="K35" s="227" t="str">
        <f>IF(OR(PartCQM[[#This Row],[Format (hide)]]="HEAD",PartCQM[[#This Row],[Format (hide)]]="LIST"),"BLANK CELL","")</f>
        <v/>
      </c>
      <c r="L35" s="227" t="str">
        <f>IF(OR(PartCQM[[#This Row],[Format (hide)]]="HEAD",PartCQM[[#This Row],[Format (hide)]]="LIST"),"BLANK CELL","")</f>
        <v/>
      </c>
      <c r="M35" s="124" t="str">
        <f>IF(OR(PartCQM[[#This Row],[Format (hide)]]="HEAD",PartCQM[[#This Row],[Format (hide)]]="LIST"),"BLANK CELL","")</f>
        <v/>
      </c>
      <c r="N35" s="124" t="str">
        <f>IF(OR(PartCQM[[#This Row],[Format (hide)]]="HEAD",PartCQM[[#This Row],[Format (hide)]]="LIST"),"BLANK CELL","")</f>
        <v/>
      </c>
      <c r="O35" s="124" t="str">
        <f>IF(OR(PartCQM[[#This Row],[Format (hide)]]="HEAD",PartCQM[[#This Row],[Format (hide)]]="LIST"),"BLANK CELL","")</f>
        <v/>
      </c>
      <c r="P35" s="124" t="str">
        <f>IF(OR(PartCQM[[#This Row],[Format (hide)]]="HEAD",PartCQM[[#This Row],[Format (hide)]]="LIST"),"BLANK CELL","")</f>
        <v/>
      </c>
      <c r="Q35" s="130" t="str">
        <f>IF(OR(PartCQM[[#This Row],[Format (hide)]]="HEAD",PartCQM[[#This Row],[Format (hide)]]="LIST"),"BLANK CELL","")</f>
        <v/>
      </c>
      <c r="R35" s="182"/>
    </row>
    <row r="36" spans="1:18" ht="165" x14ac:dyDescent="0.3">
      <c r="A36" s="185">
        <f t="array" aca="1" ref="A36" ca="1">SUM((TRIM(MID(SUBSTITUTE(C36,".",REPT(" ",256)),(ROW(INDIRECT("1:"&amp;LEN(C36)-LEN(SUBSTITUTE(C36,".",""))+1))-1)*256+1,256)))*(10^((10-ROW(INDIRECT("1:"&amp;LEN(C36)-LEN(SUBSTITUTE(C36,".",""))+1)))*2)))</f>
        <v>4.0602E+18</v>
      </c>
      <c r="B36" s="124" t="s">
        <v>3242</v>
      </c>
      <c r="C36" s="124" t="s">
        <v>2787</v>
      </c>
      <c r="E36" s="124" t="s">
        <v>1519</v>
      </c>
      <c r="F36" s="124" t="s">
        <v>1520</v>
      </c>
      <c r="H36" s="124" t="s">
        <v>2508</v>
      </c>
      <c r="I36" s="124" t="str">
        <f t="shared" si="2"/>
        <v/>
      </c>
      <c r="J36" s="227" t="str">
        <f>IF(OR(PartCQM[[#This Row],[Format (hide)]]="HEAD",PartCQM[[#This Row],[Format (hide)]]="LIST"),"BLANK CELL","")</f>
        <v/>
      </c>
      <c r="K36" s="227" t="str">
        <f>IF(OR(PartCQM[[#This Row],[Format (hide)]]="HEAD",PartCQM[[#This Row],[Format (hide)]]="LIST"),"BLANK CELL","")</f>
        <v/>
      </c>
      <c r="L36" s="227" t="str">
        <f>IF(OR(PartCQM[[#This Row],[Format (hide)]]="HEAD",PartCQM[[#This Row],[Format (hide)]]="LIST"),"BLANK CELL","")</f>
        <v/>
      </c>
      <c r="M36" s="124" t="str">
        <f>IF(OR(PartCQM[[#This Row],[Format (hide)]]="HEAD",PartCQM[[#This Row],[Format (hide)]]="LIST"),"BLANK CELL","")</f>
        <v/>
      </c>
      <c r="N36" s="124" t="str">
        <f>IF(OR(PartCQM[[#This Row],[Format (hide)]]="HEAD",PartCQM[[#This Row],[Format (hide)]]="LIST"),"BLANK CELL","")</f>
        <v/>
      </c>
      <c r="O36" s="124" t="str">
        <f>IF(OR(PartCQM[[#This Row],[Format (hide)]]="HEAD",PartCQM[[#This Row],[Format (hide)]]="LIST"),"BLANK CELL","")</f>
        <v/>
      </c>
      <c r="P36" s="124" t="str">
        <f>IF(OR(PartCQM[[#This Row],[Format (hide)]]="HEAD",PartCQM[[#This Row],[Format (hide)]]="LIST"),"BLANK CELL","")</f>
        <v/>
      </c>
      <c r="Q36" s="130" t="str">
        <f>IF(OR(PartCQM[[#This Row],[Format (hide)]]="HEAD",PartCQM[[#This Row],[Format (hide)]]="LIST"),"BLANK CELL","")</f>
        <v/>
      </c>
      <c r="R36" s="182"/>
    </row>
    <row r="37" spans="1:18" ht="66" x14ac:dyDescent="0.3">
      <c r="A37" s="185">
        <f t="array" aca="1" ref="A37" ca="1">SUM((TRIM(MID(SUBSTITUTE(C37,".",REPT(" ",256)),(ROW(INDIRECT("1:"&amp;LEN(C37)-LEN(SUBSTITUTE(C37,".",""))+1))-1)*256+1,256)))*(10^((10-ROW(INDIRECT("1:"&amp;LEN(C37)-LEN(SUBSTITUTE(C37,".",""))+1)))*2)))</f>
        <v>4.0603E+18</v>
      </c>
      <c r="B37" s="124" t="s">
        <v>3242</v>
      </c>
      <c r="C37" s="124" t="s">
        <v>2788</v>
      </c>
      <c r="E37" s="124" t="s">
        <v>1521</v>
      </c>
      <c r="F37" s="124" t="s">
        <v>1045</v>
      </c>
      <c r="H37" s="124" t="s">
        <v>2508</v>
      </c>
      <c r="I37" s="124" t="str">
        <f t="shared" si="2"/>
        <v/>
      </c>
      <c r="J37" s="227" t="str">
        <f>IF(OR(PartCQM[[#This Row],[Format (hide)]]="HEAD",PartCQM[[#This Row],[Format (hide)]]="LIST"),"BLANK CELL","")</f>
        <v/>
      </c>
      <c r="K37" s="227" t="str">
        <f>IF(OR(PartCQM[[#This Row],[Format (hide)]]="HEAD",PartCQM[[#This Row],[Format (hide)]]="LIST"),"BLANK CELL","")</f>
        <v/>
      </c>
      <c r="L37" s="227" t="str">
        <f>IF(OR(PartCQM[[#This Row],[Format (hide)]]="HEAD",PartCQM[[#This Row],[Format (hide)]]="LIST"),"BLANK CELL","")</f>
        <v/>
      </c>
      <c r="M37" s="124" t="str">
        <f>IF(OR(PartCQM[[#This Row],[Format (hide)]]="HEAD",PartCQM[[#This Row],[Format (hide)]]="LIST"),"BLANK CELL","")</f>
        <v/>
      </c>
      <c r="N37" s="124" t="str">
        <f>IF(OR(PartCQM[[#This Row],[Format (hide)]]="HEAD",PartCQM[[#This Row],[Format (hide)]]="LIST"),"BLANK CELL","")</f>
        <v/>
      </c>
      <c r="O37" s="124" t="str">
        <f>IF(OR(PartCQM[[#This Row],[Format (hide)]]="HEAD",PartCQM[[#This Row],[Format (hide)]]="LIST"),"BLANK CELL","")</f>
        <v/>
      </c>
      <c r="P37" s="124" t="str">
        <f>IF(OR(PartCQM[[#This Row],[Format (hide)]]="HEAD",PartCQM[[#This Row],[Format (hide)]]="LIST"),"BLANK CELL","")</f>
        <v/>
      </c>
      <c r="Q37" s="130" t="str">
        <f>IF(OR(PartCQM[[#This Row],[Format (hide)]]="HEAD",PartCQM[[#This Row],[Format (hide)]]="LIST"),"BLANK CELL","")</f>
        <v/>
      </c>
      <c r="R37" s="182"/>
    </row>
    <row r="38" spans="1:18" ht="231" x14ac:dyDescent="0.3">
      <c r="A38" s="185">
        <f t="array" aca="1" ref="A38" ca="1">SUM((TRIM(MID(SUBSTITUTE(C38,".",REPT(" ",256)),(ROW(INDIRECT("1:"&amp;LEN(C38)-LEN(SUBSTITUTE(C38,".",""))+1))-1)*256+1,256)))*(10^((10-ROW(INDIRECT("1:"&amp;LEN(C38)-LEN(SUBSTITUTE(C38,".",""))+1)))*2)))</f>
        <v>4.08E+18</v>
      </c>
      <c r="B38" s="124" t="s">
        <v>3242</v>
      </c>
      <c r="C38" s="124" t="s">
        <v>2789</v>
      </c>
      <c r="E38" s="124" t="s">
        <v>1527</v>
      </c>
      <c r="F38" s="124" t="s">
        <v>1528</v>
      </c>
      <c r="H38" s="124" t="s">
        <v>2508</v>
      </c>
      <c r="I38" s="124" t="str">
        <f t="shared" si="2"/>
        <v/>
      </c>
      <c r="J38" s="227" t="str">
        <f>IF(OR(PartCQM[[#This Row],[Format (hide)]]="HEAD",PartCQM[[#This Row],[Format (hide)]]="LIST"),"BLANK CELL","")</f>
        <v/>
      </c>
      <c r="K38" s="227" t="str">
        <f>IF(OR(PartCQM[[#This Row],[Format (hide)]]="HEAD",PartCQM[[#This Row],[Format (hide)]]="LIST"),"BLANK CELL","")</f>
        <v/>
      </c>
      <c r="L38" s="227" t="str">
        <f>IF(OR(PartCQM[[#This Row],[Format (hide)]]="HEAD",PartCQM[[#This Row],[Format (hide)]]="LIST"),"BLANK CELL","")</f>
        <v/>
      </c>
      <c r="M38" s="124" t="str">
        <f>IF(OR(PartCQM[[#This Row],[Format (hide)]]="HEAD",PartCQM[[#This Row],[Format (hide)]]="LIST"),"BLANK CELL","")</f>
        <v/>
      </c>
      <c r="N38" s="124" t="str">
        <f>IF(OR(PartCQM[[#This Row],[Format (hide)]]="HEAD",PartCQM[[#This Row],[Format (hide)]]="LIST"),"BLANK CELL","")</f>
        <v/>
      </c>
      <c r="O38" s="124" t="str">
        <f>IF(OR(PartCQM[[#This Row],[Format (hide)]]="HEAD",PartCQM[[#This Row],[Format (hide)]]="LIST"),"BLANK CELL","")</f>
        <v/>
      </c>
      <c r="P38" s="124" t="str">
        <f>IF(OR(PartCQM[[#This Row],[Format (hide)]]="HEAD",PartCQM[[#This Row],[Format (hide)]]="LIST"),"BLANK CELL","")</f>
        <v/>
      </c>
      <c r="Q38" s="130" t="str">
        <f>IF(OR(PartCQM[[#This Row],[Format (hide)]]="HEAD",PartCQM[[#This Row],[Format (hide)]]="LIST"),"BLANK CELL","")</f>
        <v/>
      </c>
      <c r="R38" s="182"/>
    </row>
    <row r="39" spans="1:18" ht="82.5" x14ac:dyDescent="0.3">
      <c r="A39" s="185">
        <f t="array" aca="1" ref="A39" ca="1">SUM((TRIM(MID(SUBSTITUTE(C39,".",REPT(" ",256)),(ROW(INDIRECT("1:"&amp;LEN(C39)-LEN(SUBSTITUTE(C39,".",""))+1))-1)*256+1,256)))*(10^((10-ROW(INDIRECT("1:"&amp;LEN(C39)-LEN(SUBSTITUTE(C39,".",""))+1)))*2)))</f>
        <v>4.0801E+18</v>
      </c>
      <c r="B39" s="124" t="s">
        <v>3242</v>
      </c>
      <c r="C39" s="124" t="s">
        <v>2790</v>
      </c>
      <c r="E39" s="124" t="s">
        <v>1529</v>
      </c>
      <c r="F39" s="124" t="s">
        <v>1068</v>
      </c>
      <c r="H39" s="124" t="s">
        <v>2508</v>
      </c>
      <c r="I39" s="124" t="str">
        <f t="shared" si="2"/>
        <v/>
      </c>
      <c r="J39" s="227" t="str">
        <f>IF(OR(PartCQM[[#This Row],[Format (hide)]]="HEAD",PartCQM[[#This Row],[Format (hide)]]="LIST"),"BLANK CELL","")</f>
        <v/>
      </c>
      <c r="K39" s="227" t="str">
        <f>IF(OR(PartCQM[[#This Row],[Format (hide)]]="HEAD",PartCQM[[#This Row],[Format (hide)]]="LIST"),"BLANK CELL","")</f>
        <v/>
      </c>
      <c r="L39" s="227" t="str">
        <f>IF(OR(PartCQM[[#This Row],[Format (hide)]]="HEAD",PartCQM[[#This Row],[Format (hide)]]="LIST"),"BLANK CELL","")</f>
        <v/>
      </c>
      <c r="M39" s="124" t="str">
        <f>IF(OR(PartCQM[[#This Row],[Format (hide)]]="HEAD",PartCQM[[#This Row],[Format (hide)]]="LIST"),"BLANK CELL","")</f>
        <v/>
      </c>
      <c r="N39" s="124" t="str">
        <f>IF(OR(PartCQM[[#This Row],[Format (hide)]]="HEAD",PartCQM[[#This Row],[Format (hide)]]="LIST"),"BLANK CELL","")</f>
        <v/>
      </c>
      <c r="O39" s="124" t="str">
        <f>IF(OR(PartCQM[[#This Row],[Format (hide)]]="HEAD",PartCQM[[#This Row],[Format (hide)]]="LIST"),"BLANK CELL","")</f>
        <v/>
      </c>
      <c r="P39" s="124" t="str">
        <f>IF(OR(PartCQM[[#This Row],[Format (hide)]]="HEAD",PartCQM[[#This Row],[Format (hide)]]="LIST"),"BLANK CELL","")</f>
        <v/>
      </c>
      <c r="Q39" s="130" t="str">
        <f>IF(OR(PartCQM[[#This Row],[Format (hide)]]="HEAD",PartCQM[[#This Row],[Format (hide)]]="LIST"),"BLANK CELL","")</f>
        <v/>
      </c>
      <c r="R39" s="182"/>
    </row>
    <row r="40" spans="1:18" ht="148.5" x14ac:dyDescent="0.3">
      <c r="A40" s="185">
        <f t="array" aca="1" ref="A40" ca="1">SUM((TRIM(MID(SUBSTITUTE(C40,".",REPT(" ",256)),(ROW(INDIRECT("1:"&amp;LEN(C40)-LEN(SUBSTITUTE(C40,".",""))+1))-1)*256+1,256)))*(10^((10-ROW(INDIRECT("1:"&amp;LEN(C40)-LEN(SUBSTITUTE(C40,".",""))+1)))*2)))</f>
        <v>4.0802E+18</v>
      </c>
      <c r="B40" s="124" t="s">
        <v>3242</v>
      </c>
      <c r="C40" s="124" t="s">
        <v>2791</v>
      </c>
      <c r="E40" s="124" t="s">
        <v>1530</v>
      </c>
      <c r="F40" s="124" t="s">
        <v>96</v>
      </c>
      <c r="H40" s="124" t="s">
        <v>2508</v>
      </c>
      <c r="I40" s="124" t="str">
        <f t="shared" si="2"/>
        <v/>
      </c>
      <c r="J40" s="227" t="str">
        <f>IF(OR(PartCQM[[#This Row],[Format (hide)]]="HEAD",PartCQM[[#This Row],[Format (hide)]]="LIST"),"BLANK CELL","")</f>
        <v/>
      </c>
      <c r="K40" s="227" t="str">
        <f>IF(OR(PartCQM[[#This Row],[Format (hide)]]="HEAD",PartCQM[[#This Row],[Format (hide)]]="LIST"),"BLANK CELL","")</f>
        <v/>
      </c>
      <c r="L40" s="227" t="str">
        <f>IF(OR(PartCQM[[#This Row],[Format (hide)]]="HEAD",PartCQM[[#This Row],[Format (hide)]]="LIST"),"BLANK CELL","")</f>
        <v/>
      </c>
      <c r="M40" s="124" t="str">
        <f>IF(OR(PartCQM[[#This Row],[Format (hide)]]="HEAD",PartCQM[[#This Row],[Format (hide)]]="LIST"),"BLANK CELL","")</f>
        <v/>
      </c>
      <c r="N40" s="124" t="str">
        <f>IF(OR(PartCQM[[#This Row],[Format (hide)]]="HEAD",PartCQM[[#This Row],[Format (hide)]]="LIST"),"BLANK CELL","")</f>
        <v/>
      </c>
      <c r="O40" s="124" t="str">
        <f>IF(OR(PartCQM[[#This Row],[Format (hide)]]="HEAD",PartCQM[[#This Row],[Format (hide)]]="LIST"),"BLANK CELL","")</f>
        <v/>
      </c>
      <c r="P40" s="124" t="str">
        <f>IF(OR(PartCQM[[#This Row],[Format (hide)]]="HEAD",PartCQM[[#This Row],[Format (hide)]]="LIST"),"BLANK CELL","")</f>
        <v/>
      </c>
      <c r="Q40" s="130" t="str">
        <f>IF(OR(PartCQM[[#This Row],[Format (hide)]]="HEAD",PartCQM[[#This Row],[Format (hide)]]="LIST"),"BLANK CELL","")</f>
        <v/>
      </c>
      <c r="R40" s="182"/>
    </row>
    <row r="41" spans="1:18" x14ac:dyDescent="0.3">
      <c r="A41" s="185">
        <f t="array" aca="1" ref="A41" ca="1">SUM((TRIM(MID(SUBSTITUTE(C41,".",REPT(" ",256)),(ROW(INDIRECT("1:"&amp;LEN(C41)-LEN(SUBSTITUTE(C41,".",""))+1))-1)*256+1,256)))*(10^((10-ROW(INDIRECT("1:"&amp;LEN(C41)-LEN(SUBSTITUTE(C41,".",""))+1)))*2)))</f>
        <v>4.0803E+18</v>
      </c>
      <c r="B41" s="124" t="s">
        <v>3242</v>
      </c>
      <c r="C41" s="124" t="s">
        <v>2792</v>
      </c>
      <c r="D41" s="124" t="s">
        <v>557</v>
      </c>
      <c r="E41" s="124" t="s">
        <v>1531</v>
      </c>
      <c r="F41" s="124" t="s">
        <v>1532</v>
      </c>
      <c r="G41" s="124" t="str">
        <f>IF(OR(PartCQM[[#This Row],[Format (hide)]]="HEAD",PartCQM[[#This Row],[Format (hide)]]="LIST"),"BLANK CELL","")</f>
        <v>BLANK CELL</v>
      </c>
      <c r="H41" s="124" t="str">
        <f>IF(OR(PartCQM[[#This Row],[Format (hide)]]="HEAD",PartCQM[[#This Row],[Format (hide)]]="LIST"),"BLANK CELL","")</f>
        <v>BLANK CELL</v>
      </c>
      <c r="I41" s="124" t="str">
        <f>IF(OR(PartCQM[[#This Row],[Format (hide)]]="HEAD",PartCQM[[#This Row],[Format (hide)]]="LIST"),"BLANK CELL","")</f>
        <v>BLANK CELL</v>
      </c>
      <c r="J41" s="124" t="str">
        <f>IF(OR(PartCQM[[#This Row],[Format (hide)]]="HEAD",PartCQM[[#This Row],[Format (hide)]]="LIST"),"BLANK CELL","")</f>
        <v>BLANK CELL</v>
      </c>
      <c r="K41" s="124" t="str">
        <f>IF(OR(PartCQM[[#This Row],[Format (hide)]]="HEAD",PartCQM[[#This Row],[Format (hide)]]="LIST"),"BLANK CELL","")</f>
        <v>BLANK CELL</v>
      </c>
      <c r="L41" s="124" t="str">
        <f>IF(OR(PartCQM[[#This Row],[Format (hide)]]="HEAD",PartCQM[[#This Row],[Format (hide)]]="LIST"),"BLANK CELL","")</f>
        <v>BLANK CELL</v>
      </c>
      <c r="M41" s="124" t="str">
        <f>IF(OR(PartCQM[[#This Row],[Format (hide)]]="HEAD",PartCQM[[#This Row],[Format (hide)]]="LIST"),"BLANK CELL","")</f>
        <v>BLANK CELL</v>
      </c>
      <c r="N41" s="124" t="str">
        <f>IF(OR(PartCQM[[#This Row],[Format (hide)]]="HEAD",PartCQM[[#This Row],[Format (hide)]]="LIST"),"BLANK CELL","")</f>
        <v>BLANK CELL</v>
      </c>
      <c r="O41" s="124" t="str">
        <f>IF(OR(PartCQM[[#This Row],[Format (hide)]]="HEAD",PartCQM[[#This Row],[Format (hide)]]="LIST"),"BLANK CELL","")</f>
        <v>BLANK CELL</v>
      </c>
      <c r="P41" s="124" t="str">
        <f>IF(OR(PartCQM[[#This Row],[Format (hide)]]="HEAD",PartCQM[[#This Row],[Format (hide)]]="LIST"),"BLANK CELL","")</f>
        <v>BLANK CELL</v>
      </c>
      <c r="Q41" s="130" t="str">
        <f>IF(OR(PartCQM[[#This Row],[Format (hide)]]="HEAD",PartCQM[[#This Row],[Format (hide)]]="LIST"),"BLANK CELL","")</f>
        <v>BLANK CELL</v>
      </c>
      <c r="R41" s="182"/>
    </row>
    <row r="42" spans="1:18" ht="66" x14ac:dyDescent="0.3">
      <c r="A42" s="185">
        <f t="array" aca="1" ref="A42" ca="1">SUM((TRIM(MID(SUBSTITUTE(C42,".",REPT(" ",256)),(ROW(INDIRECT("1:"&amp;LEN(C42)-LEN(SUBSTITUTE(C42,".",""))+1))-1)*256+1,256)))*(10^((10-ROW(INDIRECT("1:"&amp;LEN(C42)-LEN(SUBSTITUTE(C42,".",""))+1)))*2)))</f>
        <v>4.080301E+18</v>
      </c>
      <c r="B42" s="124" t="s">
        <v>3242</v>
      </c>
      <c r="C42" s="124" t="s">
        <v>2793</v>
      </c>
      <c r="E42" s="124" t="s">
        <v>1533</v>
      </c>
      <c r="F42" s="124" t="s">
        <v>1534</v>
      </c>
      <c r="H42" s="124" t="s">
        <v>2508</v>
      </c>
      <c r="I42" s="124" t="str">
        <f>IF($I$1="Yes","Compliant","")</f>
        <v/>
      </c>
      <c r="J42" s="227" t="str">
        <f>IF(OR(PartCQM[[#This Row],[Format (hide)]]="HEAD",PartCQM[[#This Row],[Format (hide)]]="LIST"),"BLANK CELL","")</f>
        <v/>
      </c>
      <c r="K42" s="227" t="str">
        <f>IF(OR(PartCQM[[#This Row],[Format (hide)]]="HEAD",PartCQM[[#This Row],[Format (hide)]]="LIST"),"BLANK CELL","")</f>
        <v/>
      </c>
      <c r="L42" s="227" t="str">
        <f>IF(OR(PartCQM[[#This Row],[Format (hide)]]="HEAD",PartCQM[[#This Row],[Format (hide)]]="LIST"),"BLANK CELL","")</f>
        <v/>
      </c>
      <c r="M42" s="124" t="str">
        <f>IF(OR(PartCQM[[#This Row],[Format (hide)]]="HEAD",PartCQM[[#This Row],[Format (hide)]]="LIST"),"BLANK CELL","")</f>
        <v/>
      </c>
      <c r="N42" s="124" t="str">
        <f>IF(OR(PartCQM[[#This Row],[Format (hide)]]="HEAD",PartCQM[[#This Row],[Format (hide)]]="LIST"),"BLANK CELL","")</f>
        <v/>
      </c>
      <c r="O42" s="124" t="str">
        <f>IF(OR(PartCQM[[#This Row],[Format (hide)]]="HEAD",PartCQM[[#This Row],[Format (hide)]]="LIST"),"BLANK CELL","")</f>
        <v/>
      </c>
      <c r="P42" s="124" t="str">
        <f>IF(OR(PartCQM[[#This Row],[Format (hide)]]="HEAD",PartCQM[[#This Row],[Format (hide)]]="LIST"),"BLANK CELL","")</f>
        <v/>
      </c>
      <c r="Q42" s="130" t="str">
        <f>IF(OR(PartCQM[[#This Row],[Format (hide)]]="HEAD",PartCQM[[#This Row],[Format (hide)]]="LIST"),"BLANK CELL","")</f>
        <v/>
      </c>
      <c r="R42" s="182"/>
    </row>
    <row r="43" spans="1:18" ht="82.5" x14ac:dyDescent="0.3">
      <c r="A43" s="185">
        <f t="array" aca="1" ref="A43" ca="1">SUM((TRIM(MID(SUBSTITUTE(C43,".",REPT(" ",256)),(ROW(INDIRECT("1:"&amp;LEN(C43)-LEN(SUBSTITUTE(C43,".",""))+1))-1)*256+1,256)))*(10^((10-ROW(INDIRECT("1:"&amp;LEN(C43)-LEN(SUBSTITUTE(C43,".",""))+1)))*2)))</f>
        <v>4.080302E+18</v>
      </c>
      <c r="B43" s="124" t="s">
        <v>3242</v>
      </c>
      <c r="C43" s="124" t="s">
        <v>2796</v>
      </c>
      <c r="E43" s="124" t="s">
        <v>1535</v>
      </c>
      <c r="F43" s="124" t="s">
        <v>1536</v>
      </c>
      <c r="H43" s="124" t="s">
        <v>2508</v>
      </c>
      <c r="I43" s="124" t="str">
        <f>IF($I$1="Yes","Compliant","")</f>
        <v/>
      </c>
      <c r="J43" s="227" t="str">
        <f>IF(OR(PartCQM[[#This Row],[Format (hide)]]="HEAD",PartCQM[[#This Row],[Format (hide)]]="LIST"),"BLANK CELL","")</f>
        <v/>
      </c>
      <c r="K43" s="227" t="str">
        <f>IF(OR(PartCQM[[#This Row],[Format (hide)]]="HEAD",PartCQM[[#This Row],[Format (hide)]]="LIST"),"BLANK CELL","")</f>
        <v/>
      </c>
      <c r="L43" s="227" t="str">
        <f>IF(OR(PartCQM[[#This Row],[Format (hide)]]="HEAD",PartCQM[[#This Row],[Format (hide)]]="LIST"),"BLANK CELL","")</f>
        <v/>
      </c>
      <c r="M43" s="124" t="str">
        <f>IF(OR(PartCQM[[#This Row],[Format (hide)]]="HEAD",PartCQM[[#This Row],[Format (hide)]]="LIST"),"BLANK CELL","")</f>
        <v/>
      </c>
      <c r="N43" s="124" t="str">
        <f>IF(OR(PartCQM[[#This Row],[Format (hide)]]="HEAD",PartCQM[[#This Row],[Format (hide)]]="LIST"),"BLANK CELL","")</f>
        <v/>
      </c>
      <c r="O43" s="124" t="str">
        <f>IF(OR(PartCQM[[#This Row],[Format (hide)]]="HEAD",PartCQM[[#This Row],[Format (hide)]]="LIST"),"BLANK CELL","")</f>
        <v/>
      </c>
      <c r="P43" s="124" t="str">
        <f>IF(OR(PartCQM[[#This Row],[Format (hide)]]="HEAD",PartCQM[[#This Row],[Format (hide)]]="LIST"),"BLANK CELL","")</f>
        <v/>
      </c>
      <c r="Q43" s="130" t="str">
        <f>IF(OR(PartCQM[[#This Row],[Format (hide)]]="HEAD",PartCQM[[#This Row],[Format (hide)]]="LIST"),"BLANK CELL","")</f>
        <v/>
      </c>
      <c r="R43" s="182"/>
    </row>
    <row r="44" spans="1:18" ht="99" x14ac:dyDescent="0.3">
      <c r="A44" s="185">
        <f t="array" aca="1" ref="A44" ca="1">SUM((TRIM(MID(SUBSTITUTE(C44,".",REPT(" ",256)),(ROW(INDIRECT("1:"&amp;LEN(C44)-LEN(SUBSTITUTE(C44,".",""))+1))-1)*256+1,256)))*(10^((10-ROW(INDIRECT("1:"&amp;LEN(C44)-LEN(SUBSTITUTE(C44,".",""))+1)))*2)))</f>
        <v>4.080303E+18</v>
      </c>
      <c r="B44" s="124" t="s">
        <v>3242</v>
      </c>
      <c r="C44" s="124" t="s">
        <v>2798</v>
      </c>
      <c r="E44" s="124" t="s">
        <v>1537</v>
      </c>
      <c r="F44" s="124" t="s">
        <v>1083</v>
      </c>
      <c r="H44" s="124" t="s">
        <v>2508</v>
      </c>
      <c r="I44" s="124" t="str">
        <f>IF($I$1="Yes","Compliant","")</f>
        <v/>
      </c>
      <c r="J44" s="227" t="str">
        <f>IF(OR(PartCQM[[#This Row],[Format (hide)]]="HEAD",PartCQM[[#This Row],[Format (hide)]]="LIST"),"BLANK CELL","")</f>
        <v/>
      </c>
      <c r="K44" s="227" t="str">
        <f>IF(OR(PartCQM[[#This Row],[Format (hide)]]="HEAD",PartCQM[[#This Row],[Format (hide)]]="LIST"),"BLANK CELL","")</f>
        <v/>
      </c>
      <c r="L44" s="227" t="str">
        <f>IF(OR(PartCQM[[#This Row],[Format (hide)]]="HEAD",PartCQM[[#This Row],[Format (hide)]]="LIST"),"BLANK CELL","")</f>
        <v/>
      </c>
      <c r="M44" s="124" t="str">
        <f>IF(OR(PartCQM[[#This Row],[Format (hide)]]="HEAD",PartCQM[[#This Row],[Format (hide)]]="LIST"),"BLANK CELL","")</f>
        <v/>
      </c>
      <c r="N44" s="124" t="str">
        <f>IF(OR(PartCQM[[#This Row],[Format (hide)]]="HEAD",PartCQM[[#This Row],[Format (hide)]]="LIST"),"BLANK CELL","")</f>
        <v/>
      </c>
      <c r="O44" s="124" t="str">
        <f>IF(OR(PartCQM[[#This Row],[Format (hide)]]="HEAD",PartCQM[[#This Row],[Format (hide)]]="LIST"),"BLANK CELL","")</f>
        <v/>
      </c>
      <c r="P44" s="124" t="str">
        <f>IF(OR(PartCQM[[#This Row],[Format (hide)]]="HEAD",PartCQM[[#This Row],[Format (hide)]]="LIST"),"BLANK CELL","")</f>
        <v/>
      </c>
      <c r="Q44" s="130" t="str">
        <f>IF(OR(PartCQM[[#This Row],[Format (hide)]]="HEAD",PartCQM[[#This Row],[Format (hide)]]="LIST"),"BLANK CELL","")</f>
        <v/>
      </c>
      <c r="R44" s="182"/>
    </row>
    <row r="45" spans="1:18" ht="66" x14ac:dyDescent="0.3">
      <c r="A45" s="185">
        <f t="array" aca="1" ref="A45" ca="1">SUM((TRIM(MID(SUBSTITUTE(C45,".",REPT(" ",256)),(ROW(INDIRECT("1:"&amp;LEN(C45)-LEN(SUBSTITUTE(C45,".",""))+1))-1)*256+1,256)))*(10^((10-ROW(INDIRECT("1:"&amp;LEN(C45)-LEN(SUBSTITUTE(C45,".",""))+1)))*2)))</f>
        <v>4.080304E+18</v>
      </c>
      <c r="B45" s="124" t="s">
        <v>3242</v>
      </c>
      <c r="C45" s="124" t="s">
        <v>2794</v>
      </c>
      <c r="E45" s="124" t="s">
        <v>1538</v>
      </c>
      <c r="F45" s="124" t="s">
        <v>97</v>
      </c>
      <c r="H45" s="124" t="s">
        <v>2508</v>
      </c>
      <c r="I45" s="124" t="str">
        <f>IF($I$1="Yes","Compliant","")</f>
        <v/>
      </c>
      <c r="J45" s="227" t="str">
        <f>IF(OR(PartCQM[[#This Row],[Format (hide)]]="HEAD",PartCQM[[#This Row],[Format (hide)]]="LIST"),"BLANK CELL","")</f>
        <v/>
      </c>
      <c r="K45" s="227" t="str">
        <f>IF(OR(PartCQM[[#This Row],[Format (hide)]]="HEAD",PartCQM[[#This Row],[Format (hide)]]="LIST"),"BLANK CELL","")</f>
        <v/>
      </c>
      <c r="L45" s="227" t="str">
        <f>IF(OR(PartCQM[[#This Row],[Format (hide)]]="HEAD",PartCQM[[#This Row],[Format (hide)]]="LIST"),"BLANK CELL","")</f>
        <v/>
      </c>
      <c r="M45" s="124" t="str">
        <f>IF(OR(PartCQM[[#This Row],[Format (hide)]]="HEAD",PartCQM[[#This Row],[Format (hide)]]="LIST"),"BLANK CELL","")</f>
        <v/>
      </c>
      <c r="N45" s="124" t="str">
        <f>IF(OR(PartCQM[[#This Row],[Format (hide)]]="HEAD",PartCQM[[#This Row],[Format (hide)]]="LIST"),"BLANK CELL","")</f>
        <v/>
      </c>
      <c r="O45" s="124" t="str">
        <f>IF(OR(PartCQM[[#This Row],[Format (hide)]]="HEAD",PartCQM[[#This Row],[Format (hide)]]="LIST"),"BLANK CELL","")</f>
        <v/>
      </c>
      <c r="P45" s="124" t="str">
        <f>IF(OR(PartCQM[[#This Row],[Format (hide)]]="HEAD",PartCQM[[#This Row],[Format (hide)]]="LIST"),"BLANK CELL","")</f>
        <v/>
      </c>
      <c r="Q45" s="130" t="str">
        <f>IF(OR(PartCQM[[#This Row],[Format (hide)]]="HEAD",PartCQM[[#This Row],[Format (hide)]]="LIST"),"BLANK CELL","")</f>
        <v/>
      </c>
      <c r="R45" s="182"/>
    </row>
    <row r="46" spans="1:18" ht="132" x14ac:dyDescent="0.3">
      <c r="A46" s="185">
        <f t="array" aca="1" ref="A46" ca="1">SUM((TRIM(MID(SUBSTITUTE(C46,".",REPT(" ",256)),(ROW(INDIRECT("1:"&amp;LEN(C46)-LEN(SUBSTITUTE(C46,".",""))+1))-1)*256+1,256)))*(10^((10-ROW(INDIRECT("1:"&amp;LEN(C46)-LEN(SUBSTITUTE(C46,".",""))+1)))*2)))</f>
        <v>4.09E+18</v>
      </c>
      <c r="B46" s="124" t="s">
        <v>3242</v>
      </c>
      <c r="C46" s="124" t="s">
        <v>2801</v>
      </c>
      <c r="D46" s="124" t="s">
        <v>557</v>
      </c>
      <c r="E46" s="124" t="s">
        <v>1539</v>
      </c>
      <c r="F46" s="124" t="s">
        <v>1087</v>
      </c>
      <c r="G46" s="124" t="str">
        <f>IF(OR(PartCQM[[#This Row],[Format (hide)]]="HEAD",PartCQM[[#This Row],[Format (hide)]]="LIST"),"BLANK CELL","")</f>
        <v>BLANK CELL</v>
      </c>
      <c r="H46" s="124" t="str">
        <f>IF(OR(PartCQM[[#This Row],[Format (hide)]]="HEAD",PartCQM[[#This Row],[Format (hide)]]="LIST"),"BLANK CELL","")</f>
        <v>BLANK CELL</v>
      </c>
      <c r="I46" s="124" t="str">
        <f>IF(OR(PartCQM[[#This Row],[Format (hide)]]="HEAD",PartCQM[[#This Row],[Format (hide)]]="LIST"),"BLANK CELL","")</f>
        <v>BLANK CELL</v>
      </c>
      <c r="J46" s="124" t="str">
        <f>IF(OR(PartCQM[[#This Row],[Format (hide)]]="HEAD",PartCQM[[#This Row],[Format (hide)]]="LIST"),"BLANK CELL","")</f>
        <v>BLANK CELL</v>
      </c>
      <c r="K46" s="124" t="str">
        <f>IF(OR(PartCQM[[#This Row],[Format (hide)]]="HEAD",PartCQM[[#This Row],[Format (hide)]]="LIST"),"BLANK CELL","")</f>
        <v>BLANK CELL</v>
      </c>
      <c r="L46" s="124" t="str">
        <f>IF(OR(PartCQM[[#This Row],[Format (hide)]]="HEAD",PartCQM[[#This Row],[Format (hide)]]="LIST"),"BLANK CELL","")</f>
        <v>BLANK CELL</v>
      </c>
      <c r="M46" s="124" t="str">
        <f>IF(OR(PartCQM[[#This Row],[Format (hide)]]="HEAD",PartCQM[[#This Row],[Format (hide)]]="LIST"),"BLANK CELL","")</f>
        <v>BLANK CELL</v>
      </c>
      <c r="N46" s="124" t="str">
        <f>IF(OR(PartCQM[[#This Row],[Format (hide)]]="HEAD",PartCQM[[#This Row],[Format (hide)]]="LIST"),"BLANK CELL","")</f>
        <v>BLANK CELL</v>
      </c>
      <c r="O46" s="124" t="str">
        <f>IF(OR(PartCQM[[#This Row],[Format (hide)]]="HEAD",PartCQM[[#This Row],[Format (hide)]]="LIST"),"BLANK CELL","")</f>
        <v>BLANK CELL</v>
      </c>
      <c r="P46" s="124" t="str">
        <f>IF(OR(PartCQM[[#This Row],[Format (hide)]]="HEAD",PartCQM[[#This Row],[Format (hide)]]="LIST"),"BLANK CELL","")</f>
        <v>BLANK CELL</v>
      </c>
      <c r="Q46" s="130" t="str">
        <f>IF(OR(PartCQM[[#This Row],[Format (hide)]]="HEAD",PartCQM[[#This Row],[Format (hide)]]="LIST"),"BLANK CELL","")</f>
        <v>BLANK CELL</v>
      </c>
      <c r="R46" s="182"/>
    </row>
    <row r="47" spans="1:18" ht="66" x14ac:dyDescent="0.3">
      <c r="A47" s="185">
        <f t="array" aca="1" ref="A47" ca="1">SUM((TRIM(MID(SUBSTITUTE(C47,".",REPT(" ",256)),(ROW(INDIRECT("1:"&amp;LEN(C47)-LEN(SUBSTITUTE(C47,".",""))+1))-1)*256+1,256)))*(10^((10-ROW(INDIRECT("1:"&amp;LEN(C47)-LEN(SUBSTITUTE(C47,".",""))+1)))*2)))</f>
        <v>4.0901E+18</v>
      </c>
      <c r="B47" s="124" t="s">
        <v>3242</v>
      </c>
      <c r="C47" s="124" t="s">
        <v>2802</v>
      </c>
      <c r="E47" s="124" t="s">
        <v>1540</v>
      </c>
      <c r="F47" s="124" t="s">
        <v>1541</v>
      </c>
      <c r="H47" s="124" t="s">
        <v>2508</v>
      </c>
      <c r="I47" s="124" t="str">
        <f t="shared" ref="I47:I77" si="3">IF($I$1="Yes","Compliant","")</f>
        <v/>
      </c>
      <c r="J47" s="227" t="str">
        <f>IF(OR(PartCQM[[#This Row],[Format (hide)]]="HEAD",PartCQM[[#This Row],[Format (hide)]]="LIST"),"BLANK CELL","")</f>
        <v/>
      </c>
      <c r="K47" s="227" t="str">
        <f>IF(OR(PartCQM[[#This Row],[Format (hide)]]="HEAD",PartCQM[[#This Row],[Format (hide)]]="LIST"),"BLANK CELL","")</f>
        <v/>
      </c>
      <c r="L47" s="227" t="str">
        <f>IF(OR(PartCQM[[#This Row],[Format (hide)]]="HEAD",PartCQM[[#This Row],[Format (hide)]]="LIST"),"BLANK CELL","")</f>
        <v/>
      </c>
      <c r="M47" s="124" t="str">
        <f>IF(OR(PartCQM[[#This Row],[Format (hide)]]="HEAD",PartCQM[[#This Row],[Format (hide)]]="LIST"),"BLANK CELL","")</f>
        <v/>
      </c>
      <c r="N47" s="124" t="str">
        <f>IF(OR(PartCQM[[#This Row],[Format (hide)]]="HEAD",PartCQM[[#This Row],[Format (hide)]]="LIST"),"BLANK CELL","")</f>
        <v/>
      </c>
      <c r="O47" s="124" t="str">
        <f>IF(OR(PartCQM[[#This Row],[Format (hide)]]="HEAD",PartCQM[[#This Row],[Format (hide)]]="LIST"),"BLANK CELL","")</f>
        <v/>
      </c>
      <c r="P47" s="124" t="str">
        <f>IF(OR(PartCQM[[#This Row],[Format (hide)]]="HEAD",PartCQM[[#This Row],[Format (hide)]]="LIST"),"BLANK CELL","")</f>
        <v/>
      </c>
      <c r="Q47" s="130" t="str">
        <f>IF(OR(PartCQM[[#This Row],[Format (hide)]]="HEAD",PartCQM[[#This Row],[Format (hide)]]="LIST"),"BLANK CELL","")</f>
        <v/>
      </c>
      <c r="R47" s="182"/>
    </row>
    <row r="48" spans="1:18" ht="66" x14ac:dyDescent="0.3">
      <c r="A48" s="185">
        <f t="array" aca="1" ref="A48" ca="1">SUM((TRIM(MID(SUBSTITUTE(C48,".",REPT(" ",256)),(ROW(INDIRECT("1:"&amp;LEN(C48)-LEN(SUBSTITUTE(C48,".",""))+1))-1)*256+1,256)))*(10^((10-ROW(INDIRECT("1:"&amp;LEN(C48)-LEN(SUBSTITUTE(C48,".",""))+1)))*2)))</f>
        <v>4.0902E+18</v>
      </c>
      <c r="B48" s="124" t="s">
        <v>3242</v>
      </c>
      <c r="C48" s="124" t="s">
        <v>2803</v>
      </c>
      <c r="E48" s="124" t="s">
        <v>1542</v>
      </c>
      <c r="F48" s="124" t="s">
        <v>322</v>
      </c>
      <c r="H48" s="124" t="s">
        <v>2508</v>
      </c>
      <c r="I48" s="124" t="str">
        <f t="shared" si="3"/>
        <v/>
      </c>
      <c r="J48" s="227" t="str">
        <f>IF(OR(PartCQM[[#This Row],[Format (hide)]]="HEAD",PartCQM[[#This Row],[Format (hide)]]="LIST"),"BLANK CELL","")</f>
        <v/>
      </c>
      <c r="K48" s="227" t="str">
        <f>IF(OR(PartCQM[[#This Row],[Format (hide)]]="HEAD",PartCQM[[#This Row],[Format (hide)]]="LIST"),"BLANK CELL","")</f>
        <v/>
      </c>
      <c r="L48" s="227" t="str">
        <f>IF(OR(PartCQM[[#This Row],[Format (hide)]]="HEAD",PartCQM[[#This Row],[Format (hide)]]="LIST"),"BLANK CELL","")</f>
        <v/>
      </c>
      <c r="M48" s="124" t="str">
        <f>IF(OR(PartCQM[[#This Row],[Format (hide)]]="HEAD",PartCQM[[#This Row],[Format (hide)]]="LIST"),"BLANK CELL","")</f>
        <v/>
      </c>
      <c r="N48" s="124" t="str">
        <f>IF(OR(PartCQM[[#This Row],[Format (hide)]]="HEAD",PartCQM[[#This Row],[Format (hide)]]="LIST"),"BLANK CELL","")</f>
        <v/>
      </c>
      <c r="O48" s="124" t="str">
        <f>IF(OR(PartCQM[[#This Row],[Format (hide)]]="HEAD",PartCQM[[#This Row],[Format (hide)]]="LIST"),"BLANK CELL","")</f>
        <v/>
      </c>
      <c r="P48" s="124" t="str">
        <f>IF(OR(PartCQM[[#This Row],[Format (hide)]]="HEAD",PartCQM[[#This Row],[Format (hide)]]="LIST"),"BLANK CELL","")</f>
        <v/>
      </c>
      <c r="Q48" s="130" t="str">
        <f>IF(OR(PartCQM[[#This Row],[Format (hide)]]="HEAD",PartCQM[[#This Row],[Format (hide)]]="LIST"),"BLANK CELL","")</f>
        <v/>
      </c>
      <c r="R48" s="182"/>
    </row>
    <row r="49" spans="1:18" ht="66" x14ac:dyDescent="0.3">
      <c r="A49" s="185">
        <f t="array" aca="1" ref="A49" ca="1">SUM((TRIM(MID(SUBSTITUTE(C49,".",REPT(" ",256)),(ROW(INDIRECT("1:"&amp;LEN(C49)-LEN(SUBSTITUTE(C49,".",""))+1))-1)*256+1,256)))*(10^((10-ROW(INDIRECT("1:"&amp;LEN(C49)-LEN(SUBSTITUTE(C49,".",""))+1)))*2)))</f>
        <v>4.0903E+18</v>
      </c>
      <c r="B49" s="124" t="s">
        <v>3242</v>
      </c>
      <c r="C49" s="124" t="s">
        <v>2804</v>
      </c>
      <c r="E49" s="124" t="s">
        <v>1543</v>
      </c>
      <c r="F49" s="124" t="s">
        <v>100</v>
      </c>
      <c r="H49" s="124" t="s">
        <v>2508</v>
      </c>
      <c r="I49" s="124" t="str">
        <f t="shared" si="3"/>
        <v/>
      </c>
      <c r="J49" s="227" t="str">
        <f>IF(OR(PartCQM[[#This Row],[Format (hide)]]="HEAD",PartCQM[[#This Row],[Format (hide)]]="LIST"),"BLANK CELL","")</f>
        <v/>
      </c>
      <c r="K49" s="227" t="str">
        <f>IF(OR(PartCQM[[#This Row],[Format (hide)]]="HEAD",PartCQM[[#This Row],[Format (hide)]]="LIST"),"BLANK CELL","")</f>
        <v/>
      </c>
      <c r="L49" s="227" t="str">
        <f>IF(OR(PartCQM[[#This Row],[Format (hide)]]="HEAD",PartCQM[[#This Row],[Format (hide)]]="LIST"),"BLANK CELL","")</f>
        <v/>
      </c>
      <c r="M49" s="124" t="str">
        <f>IF(OR(PartCQM[[#This Row],[Format (hide)]]="HEAD",PartCQM[[#This Row],[Format (hide)]]="LIST"),"BLANK CELL","")</f>
        <v/>
      </c>
      <c r="N49" s="124" t="str">
        <f>IF(OR(PartCQM[[#This Row],[Format (hide)]]="HEAD",PartCQM[[#This Row],[Format (hide)]]="LIST"),"BLANK CELL","")</f>
        <v/>
      </c>
      <c r="O49" s="124" t="str">
        <f>IF(OR(PartCQM[[#This Row],[Format (hide)]]="HEAD",PartCQM[[#This Row],[Format (hide)]]="LIST"),"BLANK CELL","")</f>
        <v/>
      </c>
      <c r="P49" s="124" t="str">
        <f>IF(OR(PartCQM[[#This Row],[Format (hide)]]="HEAD",PartCQM[[#This Row],[Format (hide)]]="LIST"),"BLANK CELL","")</f>
        <v/>
      </c>
      <c r="Q49" s="130" t="str">
        <f>IF(OR(PartCQM[[#This Row],[Format (hide)]]="HEAD",PartCQM[[#This Row],[Format (hide)]]="LIST"),"BLANK CELL","")</f>
        <v/>
      </c>
      <c r="R49" s="182"/>
    </row>
    <row r="50" spans="1:18" ht="66" x14ac:dyDescent="0.3">
      <c r="A50" s="185">
        <f t="array" aca="1" ref="A50" ca="1">SUM((TRIM(MID(SUBSTITUTE(C50,".",REPT(" ",256)),(ROW(INDIRECT("1:"&amp;LEN(C50)-LEN(SUBSTITUTE(C50,".",""))+1))-1)*256+1,256)))*(10^((10-ROW(INDIRECT("1:"&amp;LEN(C50)-LEN(SUBSTITUTE(C50,".",""))+1)))*2)))</f>
        <v>4.0904E+18</v>
      </c>
      <c r="B50" s="124" t="s">
        <v>3242</v>
      </c>
      <c r="C50" s="124" t="s">
        <v>2805</v>
      </c>
      <c r="E50" s="124" t="s">
        <v>1544</v>
      </c>
      <c r="F50" s="124" t="s">
        <v>1545</v>
      </c>
      <c r="H50" s="124" t="s">
        <v>2508</v>
      </c>
      <c r="I50" s="124" t="str">
        <f t="shared" si="3"/>
        <v/>
      </c>
      <c r="J50" s="227" t="str">
        <f>IF(OR(PartCQM[[#This Row],[Format (hide)]]="HEAD",PartCQM[[#This Row],[Format (hide)]]="LIST"),"BLANK CELL","")</f>
        <v/>
      </c>
      <c r="K50" s="227" t="str">
        <f>IF(OR(PartCQM[[#This Row],[Format (hide)]]="HEAD",PartCQM[[#This Row],[Format (hide)]]="LIST"),"BLANK CELL","")</f>
        <v/>
      </c>
      <c r="L50" s="227" t="str">
        <f>IF(OR(PartCQM[[#This Row],[Format (hide)]]="HEAD",PartCQM[[#This Row],[Format (hide)]]="LIST"),"BLANK CELL","")</f>
        <v/>
      </c>
      <c r="M50" s="124" t="str">
        <f>IF(OR(PartCQM[[#This Row],[Format (hide)]]="HEAD",PartCQM[[#This Row],[Format (hide)]]="LIST"),"BLANK CELL","")</f>
        <v/>
      </c>
      <c r="N50" s="124" t="str">
        <f>IF(OR(PartCQM[[#This Row],[Format (hide)]]="HEAD",PartCQM[[#This Row],[Format (hide)]]="LIST"),"BLANK CELL","")</f>
        <v/>
      </c>
      <c r="O50" s="124" t="str">
        <f>IF(OR(PartCQM[[#This Row],[Format (hide)]]="HEAD",PartCQM[[#This Row],[Format (hide)]]="LIST"),"BLANK CELL","")</f>
        <v/>
      </c>
      <c r="P50" s="124" t="str">
        <f>IF(OR(PartCQM[[#This Row],[Format (hide)]]="HEAD",PartCQM[[#This Row],[Format (hide)]]="LIST"),"BLANK CELL","")</f>
        <v/>
      </c>
      <c r="Q50" s="130" t="str">
        <f>IF(OR(PartCQM[[#This Row],[Format (hide)]]="HEAD",PartCQM[[#This Row],[Format (hide)]]="LIST"),"BLANK CELL","")</f>
        <v/>
      </c>
      <c r="R50" s="182"/>
    </row>
    <row r="51" spans="1:18" ht="165" x14ac:dyDescent="0.3">
      <c r="A51" s="185">
        <f t="array" aca="1" ref="A51" ca="1">SUM((TRIM(MID(SUBSTITUTE(C51,".",REPT(" ",256)),(ROW(INDIRECT("1:"&amp;LEN(C51)-LEN(SUBSTITUTE(C51,".",""))+1))-1)*256+1,256)))*(10^((10-ROW(INDIRECT("1:"&amp;LEN(C51)-LEN(SUBSTITUTE(C51,".",""))+1)))*2)))</f>
        <v>4.1E+18</v>
      </c>
      <c r="B51" s="124" t="s">
        <v>3242</v>
      </c>
      <c r="C51" s="124" t="s">
        <v>2808</v>
      </c>
      <c r="E51" s="124" t="s">
        <v>1546</v>
      </c>
      <c r="F51" s="124" t="s">
        <v>1096</v>
      </c>
      <c r="H51" s="124" t="s">
        <v>2508</v>
      </c>
      <c r="I51" s="124" t="str">
        <f t="shared" si="3"/>
        <v/>
      </c>
      <c r="J51" s="227" t="str">
        <f>IF(OR(PartCQM[[#This Row],[Format (hide)]]="HEAD",PartCQM[[#This Row],[Format (hide)]]="LIST"),"BLANK CELL","")</f>
        <v/>
      </c>
      <c r="K51" s="227" t="str">
        <f>IF(OR(PartCQM[[#This Row],[Format (hide)]]="HEAD",PartCQM[[#This Row],[Format (hide)]]="LIST"),"BLANK CELL","")</f>
        <v/>
      </c>
      <c r="L51" s="227" t="str">
        <f>IF(OR(PartCQM[[#This Row],[Format (hide)]]="HEAD",PartCQM[[#This Row],[Format (hide)]]="LIST"),"BLANK CELL","")</f>
        <v/>
      </c>
      <c r="M51" s="124" t="str">
        <f>IF(OR(PartCQM[[#This Row],[Format (hide)]]="HEAD",PartCQM[[#This Row],[Format (hide)]]="LIST"),"BLANK CELL","")</f>
        <v/>
      </c>
      <c r="N51" s="124" t="str">
        <f>IF(OR(PartCQM[[#This Row],[Format (hide)]]="HEAD",PartCQM[[#This Row],[Format (hide)]]="LIST"),"BLANK CELL","")</f>
        <v/>
      </c>
      <c r="O51" s="124" t="str">
        <f>IF(OR(PartCQM[[#This Row],[Format (hide)]]="HEAD",PartCQM[[#This Row],[Format (hide)]]="LIST"),"BLANK CELL","")</f>
        <v/>
      </c>
      <c r="P51" s="124" t="str">
        <f>IF(OR(PartCQM[[#This Row],[Format (hide)]]="HEAD",PartCQM[[#This Row],[Format (hide)]]="LIST"),"BLANK CELL","")</f>
        <v/>
      </c>
      <c r="Q51" s="130" t="str">
        <f>IF(OR(PartCQM[[#This Row],[Format (hide)]]="HEAD",PartCQM[[#This Row],[Format (hide)]]="LIST"),"BLANK CELL","")</f>
        <v/>
      </c>
      <c r="R51" s="182"/>
    </row>
    <row r="52" spans="1:18" ht="66" x14ac:dyDescent="0.3">
      <c r="A52" s="185">
        <f t="array" aca="1" ref="A52" ca="1">SUM((TRIM(MID(SUBSTITUTE(C52,".",REPT(" ",256)),(ROW(INDIRECT("1:"&amp;LEN(C52)-LEN(SUBSTITUTE(C52,".",""))+1))-1)*256+1,256)))*(10^((10-ROW(INDIRECT("1:"&amp;LEN(C52)-LEN(SUBSTITUTE(C52,".",""))+1)))*2)))</f>
        <v>4.1001E+18</v>
      </c>
      <c r="B52" s="124" t="s">
        <v>3242</v>
      </c>
      <c r="C52" s="124" t="s">
        <v>2809</v>
      </c>
      <c r="E52" s="124" t="s">
        <v>1547</v>
      </c>
      <c r="F52" s="124" t="s">
        <v>102</v>
      </c>
      <c r="H52" s="124" t="s">
        <v>2508</v>
      </c>
      <c r="I52" s="124" t="str">
        <f t="shared" si="3"/>
        <v/>
      </c>
      <c r="J52" s="227" t="str">
        <f>IF(OR(PartCQM[[#This Row],[Format (hide)]]="HEAD",PartCQM[[#This Row],[Format (hide)]]="LIST"),"BLANK CELL","")</f>
        <v/>
      </c>
      <c r="K52" s="227" t="str">
        <f>IF(OR(PartCQM[[#This Row],[Format (hide)]]="HEAD",PartCQM[[#This Row],[Format (hide)]]="LIST"),"BLANK CELL","")</f>
        <v/>
      </c>
      <c r="L52" s="227" t="str">
        <f>IF(OR(PartCQM[[#This Row],[Format (hide)]]="HEAD",PartCQM[[#This Row],[Format (hide)]]="LIST"),"BLANK CELL","")</f>
        <v/>
      </c>
      <c r="M52" s="124" t="str">
        <f>IF(OR(PartCQM[[#This Row],[Format (hide)]]="HEAD",PartCQM[[#This Row],[Format (hide)]]="LIST"),"BLANK CELL","")</f>
        <v/>
      </c>
      <c r="N52" s="124" t="str">
        <f>IF(OR(PartCQM[[#This Row],[Format (hide)]]="HEAD",PartCQM[[#This Row],[Format (hide)]]="LIST"),"BLANK CELL","")</f>
        <v/>
      </c>
      <c r="O52" s="124" t="str">
        <f>IF(OR(PartCQM[[#This Row],[Format (hide)]]="HEAD",PartCQM[[#This Row],[Format (hide)]]="LIST"),"BLANK CELL","")</f>
        <v/>
      </c>
      <c r="P52" s="124" t="str">
        <f>IF(OR(PartCQM[[#This Row],[Format (hide)]]="HEAD",PartCQM[[#This Row],[Format (hide)]]="LIST"),"BLANK CELL","")</f>
        <v/>
      </c>
      <c r="Q52" s="130" t="str">
        <f>IF(OR(PartCQM[[#This Row],[Format (hide)]]="HEAD",PartCQM[[#This Row],[Format (hide)]]="LIST"),"BLANK CELL","")</f>
        <v/>
      </c>
      <c r="R52" s="182"/>
    </row>
    <row r="53" spans="1:18" ht="66" x14ac:dyDescent="0.3">
      <c r="A53" s="185">
        <f t="array" aca="1" ref="A53" ca="1">SUM((TRIM(MID(SUBSTITUTE(C53,".",REPT(" ",256)),(ROW(INDIRECT("1:"&amp;LEN(C53)-LEN(SUBSTITUTE(C53,".",""))+1))-1)*256+1,256)))*(10^((10-ROW(INDIRECT("1:"&amp;LEN(C53)-LEN(SUBSTITUTE(C53,".",""))+1)))*2)))</f>
        <v>4.1002E+18</v>
      </c>
      <c r="B53" s="124" t="s">
        <v>3242</v>
      </c>
      <c r="C53" s="124" t="s">
        <v>2810</v>
      </c>
      <c r="E53" s="124" t="s">
        <v>1548</v>
      </c>
      <c r="F53" s="124" t="s">
        <v>103</v>
      </c>
      <c r="H53" s="124" t="s">
        <v>2508</v>
      </c>
      <c r="I53" s="124" t="str">
        <f t="shared" si="3"/>
        <v/>
      </c>
      <c r="J53" s="227" t="str">
        <f>IF(OR(PartCQM[[#This Row],[Format (hide)]]="HEAD",PartCQM[[#This Row],[Format (hide)]]="LIST"),"BLANK CELL","")</f>
        <v/>
      </c>
      <c r="K53" s="227" t="str">
        <f>IF(OR(PartCQM[[#This Row],[Format (hide)]]="HEAD",PartCQM[[#This Row],[Format (hide)]]="LIST"),"BLANK CELL","")</f>
        <v/>
      </c>
      <c r="L53" s="227" t="str">
        <f>IF(OR(PartCQM[[#This Row],[Format (hide)]]="HEAD",PartCQM[[#This Row],[Format (hide)]]="LIST"),"BLANK CELL","")</f>
        <v/>
      </c>
      <c r="M53" s="124" t="str">
        <f>IF(OR(PartCQM[[#This Row],[Format (hide)]]="HEAD",PartCQM[[#This Row],[Format (hide)]]="LIST"),"BLANK CELL","")</f>
        <v/>
      </c>
      <c r="N53" s="124" t="str">
        <f>IF(OR(PartCQM[[#This Row],[Format (hide)]]="HEAD",PartCQM[[#This Row],[Format (hide)]]="LIST"),"BLANK CELL","")</f>
        <v/>
      </c>
      <c r="O53" s="124" t="str">
        <f>IF(OR(PartCQM[[#This Row],[Format (hide)]]="HEAD",PartCQM[[#This Row],[Format (hide)]]="LIST"),"BLANK CELL","")</f>
        <v/>
      </c>
      <c r="P53" s="124" t="str">
        <f>IF(OR(PartCQM[[#This Row],[Format (hide)]]="HEAD",PartCQM[[#This Row],[Format (hide)]]="LIST"),"BLANK CELL","")</f>
        <v/>
      </c>
      <c r="Q53" s="130" t="str">
        <f>IF(OR(PartCQM[[#This Row],[Format (hide)]]="HEAD",PartCQM[[#This Row],[Format (hide)]]="LIST"),"BLANK CELL","")</f>
        <v/>
      </c>
      <c r="R53" s="182"/>
    </row>
    <row r="54" spans="1:18" ht="99" x14ac:dyDescent="0.3">
      <c r="A54" s="185">
        <f t="array" aca="1" ref="A54" ca="1">SUM((TRIM(MID(SUBSTITUTE(C54,".",REPT(" ",256)),(ROW(INDIRECT("1:"&amp;LEN(C54)-LEN(SUBSTITUTE(C54,".",""))+1))-1)*256+1,256)))*(10^((10-ROW(INDIRECT("1:"&amp;LEN(C54)-LEN(SUBSTITUTE(C54,".",""))+1)))*2)))</f>
        <v>4.100201E+18</v>
      </c>
      <c r="B54" s="124" t="s">
        <v>3242</v>
      </c>
      <c r="C54" s="124" t="s">
        <v>2811</v>
      </c>
      <c r="E54" s="124" t="s">
        <v>1549</v>
      </c>
      <c r="F54" s="124" t="s">
        <v>323</v>
      </c>
      <c r="H54" s="124" t="s">
        <v>2508</v>
      </c>
      <c r="I54" s="124" t="str">
        <f t="shared" si="3"/>
        <v/>
      </c>
      <c r="J54" s="227" t="str">
        <f>IF(OR(PartCQM[[#This Row],[Format (hide)]]="HEAD",PartCQM[[#This Row],[Format (hide)]]="LIST"),"BLANK CELL","")</f>
        <v/>
      </c>
      <c r="K54" s="227" t="str">
        <f>IF(OR(PartCQM[[#This Row],[Format (hide)]]="HEAD",PartCQM[[#This Row],[Format (hide)]]="LIST"),"BLANK CELL","")</f>
        <v/>
      </c>
      <c r="L54" s="227" t="str">
        <f>IF(OR(PartCQM[[#This Row],[Format (hide)]]="HEAD",PartCQM[[#This Row],[Format (hide)]]="LIST"),"BLANK CELL","")</f>
        <v/>
      </c>
      <c r="M54" s="124" t="str">
        <f>IF(OR(PartCQM[[#This Row],[Format (hide)]]="HEAD",PartCQM[[#This Row],[Format (hide)]]="LIST"),"BLANK CELL","")</f>
        <v/>
      </c>
      <c r="N54" s="124" t="str">
        <f>IF(OR(PartCQM[[#This Row],[Format (hide)]]="HEAD",PartCQM[[#This Row],[Format (hide)]]="LIST"),"BLANK CELL","")</f>
        <v/>
      </c>
      <c r="O54" s="124" t="str">
        <f>IF(OR(PartCQM[[#This Row],[Format (hide)]]="HEAD",PartCQM[[#This Row],[Format (hide)]]="LIST"),"BLANK CELL","")</f>
        <v/>
      </c>
      <c r="P54" s="124" t="str">
        <f>IF(OR(PartCQM[[#This Row],[Format (hide)]]="HEAD",PartCQM[[#This Row],[Format (hide)]]="LIST"),"BLANK CELL","")</f>
        <v/>
      </c>
      <c r="Q54" s="130" t="str">
        <f>IF(OR(PartCQM[[#This Row],[Format (hide)]]="HEAD",PartCQM[[#This Row],[Format (hide)]]="LIST"),"BLANK CELL","")</f>
        <v/>
      </c>
      <c r="R54" s="182"/>
    </row>
    <row r="55" spans="1:18" ht="82.5" x14ac:dyDescent="0.3">
      <c r="A55" s="185">
        <f t="array" aca="1" ref="A55" ca="1">SUM((TRIM(MID(SUBSTITUTE(C55,".",REPT(" ",256)),(ROW(INDIRECT("1:"&amp;LEN(C55)-LEN(SUBSTITUTE(C55,".",""))+1))-1)*256+1,256)))*(10^((10-ROW(INDIRECT("1:"&amp;LEN(C55)-LEN(SUBSTITUTE(C55,".",""))+1)))*2)))</f>
        <v>4.100202E+18</v>
      </c>
      <c r="B55" s="124" t="s">
        <v>3242</v>
      </c>
      <c r="C55" s="124" t="s">
        <v>2812</v>
      </c>
      <c r="E55" s="124" t="s">
        <v>1550</v>
      </c>
      <c r="F55" s="124" t="s">
        <v>1102</v>
      </c>
      <c r="H55" s="124" t="s">
        <v>2508</v>
      </c>
      <c r="I55" s="124" t="str">
        <f t="shared" si="3"/>
        <v/>
      </c>
      <c r="J55" s="227" t="str">
        <f>IF(OR(PartCQM[[#This Row],[Format (hide)]]="HEAD",PartCQM[[#This Row],[Format (hide)]]="LIST"),"BLANK CELL","")</f>
        <v/>
      </c>
      <c r="K55" s="227" t="str">
        <f>IF(OR(PartCQM[[#This Row],[Format (hide)]]="HEAD",PartCQM[[#This Row],[Format (hide)]]="LIST"),"BLANK CELL","")</f>
        <v/>
      </c>
      <c r="L55" s="227" t="str">
        <f>IF(OR(PartCQM[[#This Row],[Format (hide)]]="HEAD",PartCQM[[#This Row],[Format (hide)]]="LIST"),"BLANK CELL","")</f>
        <v/>
      </c>
      <c r="M55" s="124" t="str">
        <f>IF(OR(PartCQM[[#This Row],[Format (hide)]]="HEAD",PartCQM[[#This Row],[Format (hide)]]="LIST"),"BLANK CELL","")</f>
        <v/>
      </c>
      <c r="N55" s="124" t="str">
        <f>IF(OR(PartCQM[[#This Row],[Format (hide)]]="HEAD",PartCQM[[#This Row],[Format (hide)]]="LIST"),"BLANK CELL","")</f>
        <v/>
      </c>
      <c r="O55" s="124" t="str">
        <f>IF(OR(PartCQM[[#This Row],[Format (hide)]]="HEAD",PartCQM[[#This Row],[Format (hide)]]="LIST"),"BLANK CELL","")</f>
        <v/>
      </c>
      <c r="P55" s="124" t="str">
        <f>IF(OR(PartCQM[[#This Row],[Format (hide)]]="HEAD",PartCQM[[#This Row],[Format (hide)]]="LIST"),"BLANK CELL","")</f>
        <v/>
      </c>
      <c r="Q55" s="130" t="str">
        <f>IF(OR(PartCQM[[#This Row],[Format (hide)]]="HEAD",PartCQM[[#This Row],[Format (hide)]]="LIST"),"BLANK CELL","")</f>
        <v/>
      </c>
      <c r="R55" s="182"/>
    </row>
    <row r="56" spans="1:18" ht="66" x14ac:dyDescent="0.3">
      <c r="A56" s="185">
        <f t="array" aca="1" ref="A56" ca="1">SUM((TRIM(MID(SUBSTITUTE(C56,".",REPT(" ",256)),(ROW(INDIRECT("1:"&amp;LEN(C56)-LEN(SUBSTITUTE(C56,".",""))+1))-1)*256+1,256)))*(10^((10-ROW(INDIRECT("1:"&amp;LEN(C56)-LEN(SUBSTITUTE(C56,".",""))+1)))*2)))</f>
        <v>4.1003E+18</v>
      </c>
      <c r="B56" s="124" t="s">
        <v>3242</v>
      </c>
      <c r="C56" s="124" t="s">
        <v>2813</v>
      </c>
      <c r="E56" s="124" t="s">
        <v>1551</v>
      </c>
      <c r="F56" s="124" t="s">
        <v>104</v>
      </c>
      <c r="H56" s="124" t="s">
        <v>2508</v>
      </c>
      <c r="I56" s="124" t="str">
        <f t="shared" si="3"/>
        <v/>
      </c>
      <c r="J56" s="227" t="str">
        <f>IF(OR(PartCQM[[#This Row],[Format (hide)]]="HEAD",PartCQM[[#This Row],[Format (hide)]]="LIST"),"BLANK CELL","")</f>
        <v/>
      </c>
      <c r="K56" s="227" t="str">
        <f>IF(OR(PartCQM[[#This Row],[Format (hide)]]="HEAD",PartCQM[[#This Row],[Format (hide)]]="LIST"),"BLANK CELL","")</f>
        <v/>
      </c>
      <c r="L56" s="227" t="str">
        <f>IF(OR(PartCQM[[#This Row],[Format (hide)]]="HEAD",PartCQM[[#This Row],[Format (hide)]]="LIST"),"BLANK CELL","")</f>
        <v/>
      </c>
      <c r="M56" s="124" t="str">
        <f>IF(OR(PartCQM[[#This Row],[Format (hide)]]="HEAD",PartCQM[[#This Row],[Format (hide)]]="LIST"),"BLANK CELL","")</f>
        <v/>
      </c>
      <c r="N56" s="124" t="str">
        <f>IF(OR(PartCQM[[#This Row],[Format (hide)]]="HEAD",PartCQM[[#This Row],[Format (hide)]]="LIST"),"BLANK CELL","")</f>
        <v/>
      </c>
      <c r="O56" s="124" t="str">
        <f>IF(OR(PartCQM[[#This Row],[Format (hide)]]="HEAD",PartCQM[[#This Row],[Format (hide)]]="LIST"),"BLANK CELL","")</f>
        <v/>
      </c>
      <c r="P56" s="124" t="str">
        <f>IF(OR(PartCQM[[#This Row],[Format (hide)]]="HEAD",PartCQM[[#This Row],[Format (hide)]]="LIST"),"BLANK CELL","")</f>
        <v/>
      </c>
      <c r="Q56" s="130" t="str">
        <f>IF(OR(PartCQM[[#This Row],[Format (hide)]]="HEAD",PartCQM[[#This Row],[Format (hide)]]="LIST"),"BLANK CELL","")</f>
        <v/>
      </c>
      <c r="R56" s="182"/>
    </row>
    <row r="57" spans="1:18" ht="148.5" x14ac:dyDescent="0.3">
      <c r="A57" s="185">
        <f t="array" aca="1" ref="A57" ca="1">SUM((TRIM(MID(SUBSTITUTE(C57,".",REPT(" ",256)),(ROW(INDIRECT("1:"&amp;LEN(C57)-LEN(SUBSTITUTE(C57,".",""))+1))-1)*256+1,256)))*(10^((10-ROW(INDIRECT("1:"&amp;LEN(C57)-LEN(SUBSTITUTE(C57,".",""))+1)))*2)))</f>
        <v>4.100301E+18</v>
      </c>
      <c r="B57" s="124" t="s">
        <v>3242</v>
      </c>
      <c r="C57" s="124" t="s">
        <v>2814</v>
      </c>
      <c r="E57" s="124" t="s">
        <v>1552</v>
      </c>
      <c r="F57" s="124" t="s">
        <v>1105</v>
      </c>
      <c r="H57" s="124" t="s">
        <v>2508</v>
      </c>
      <c r="I57" s="124" t="str">
        <f t="shared" si="3"/>
        <v/>
      </c>
      <c r="J57" s="227" t="str">
        <f>IF(OR(PartCQM[[#This Row],[Format (hide)]]="HEAD",PartCQM[[#This Row],[Format (hide)]]="LIST"),"BLANK CELL","")</f>
        <v/>
      </c>
      <c r="K57" s="227" t="str">
        <f>IF(OR(PartCQM[[#This Row],[Format (hide)]]="HEAD",PartCQM[[#This Row],[Format (hide)]]="LIST"),"BLANK CELL","")</f>
        <v/>
      </c>
      <c r="L57" s="227" t="str">
        <f>IF(OR(PartCQM[[#This Row],[Format (hide)]]="HEAD",PartCQM[[#This Row],[Format (hide)]]="LIST"),"BLANK CELL","")</f>
        <v/>
      </c>
      <c r="M57" s="124" t="str">
        <f>IF(OR(PartCQM[[#This Row],[Format (hide)]]="HEAD",PartCQM[[#This Row],[Format (hide)]]="LIST"),"BLANK CELL","")</f>
        <v/>
      </c>
      <c r="N57" s="124" t="str">
        <f>IF(OR(PartCQM[[#This Row],[Format (hide)]]="HEAD",PartCQM[[#This Row],[Format (hide)]]="LIST"),"BLANK CELL","")</f>
        <v/>
      </c>
      <c r="O57" s="124" t="str">
        <f>IF(OR(PartCQM[[#This Row],[Format (hide)]]="HEAD",PartCQM[[#This Row],[Format (hide)]]="LIST"),"BLANK CELL","")</f>
        <v/>
      </c>
      <c r="P57" s="124" t="str">
        <f>IF(OR(PartCQM[[#This Row],[Format (hide)]]="HEAD",PartCQM[[#This Row],[Format (hide)]]="LIST"),"BLANK CELL","")</f>
        <v/>
      </c>
      <c r="Q57" s="130" t="str">
        <f>IF(OR(PartCQM[[#This Row],[Format (hide)]]="HEAD",PartCQM[[#This Row],[Format (hide)]]="LIST"),"BLANK CELL","")</f>
        <v/>
      </c>
      <c r="R57" s="182"/>
    </row>
    <row r="58" spans="1:18" ht="99" x14ac:dyDescent="0.3">
      <c r="A58" s="185">
        <f t="array" aca="1" ref="A58" ca="1">SUM((TRIM(MID(SUBSTITUTE(C58,".",REPT(" ",256)),(ROW(INDIRECT("1:"&amp;LEN(C58)-LEN(SUBSTITUTE(C58,".",""))+1))-1)*256+1,256)))*(10^((10-ROW(INDIRECT("1:"&amp;LEN(C58)-LEN(SUBSTITUTE(C58,".",""))+1)))*2)))</f>
        <v>4.100302E+18</v>
      </c>
      <c r="B58" s="124" t="s">
        <v>3242</v>
      </c>
      <c r="C58" s="124" t="s">
        <v>2815</v>
      </c>
      <c r="E58" s="124" t="s">
        <v>1553</v>
      </c>
      <c r="F58" s="124" t="s">
        <v>3610</v>
      </c>
      <c r="H58" s="124" t="s">
        <v>2508</v>
      </c>
      <c r="I58" s="124" t="str">
        <f t="shared" si="3"/>
        <v/>
      </c>
      <c r="J58" s="227" t="str">
        <f>IF(OR(PartCQM[[#This Row],[Format (hide)]]="HEAD",PartCQM[[#This Row],[Format (hide)]]="LIST"),"BLANK CELL","")</f>
        <v/>
      </c>
      <c r="K58" s="227" t="str">
        <f>IF(OR(PartCQM[[#This Row],[Format (hide)]]="HEAD",PartCQM[[#This Row],[Format (hide)]]="LIST"),"BLANK CELL","")</f>
        <v/>
      </c>
      <c r="L58" s="227" t="str">
        <f>IF(OR(PartCQM[[#This Row],[Format (hide)]]="HEAD",PartCQM[[#This Row],[Format (hide)]]="LIST"),"BLANK CELL","")</f>
        <v/>
      </c>
      <c r="M58" s="124" t="str">
        <f>IF(OR(PartCQM[[#This Row],[Format (hide)]]="HEAD",PartCQM[[#This Row],[Format (hide)]]="LIST"),"BLANK CELL","")</f>
        <v/>
      </c>
      <c r="N58" s="124" t="str">
        <f>IF(OR(PartCQM[[#This Row],[Format (hide)]]="HEAD",PartCQM[[#This Row],[Format (hide)]]="LIST"),"BLANK CELL","")</f>
        <v/>
      </c>
      <c r="O58" s="124" t="str">
        <f>IF(OR(PartCQM[[#This Row],[Format (hide)]]="HEAD",PartCQM[[#This Row],[Format (hide)]]="LIST"),"BLANK CELL","")</f>
        <v/>
      </c>
      <c r="P58" s="124" t="str">
        <f>IF(OR(PartCQM[[#This Row],[Format (hide)]]="HEAD",PartCQM[[#This Row],[Format (hide)]]="LIST"),"BLANK CELL","")</f>
        <v/>
      </c>
      <c r="Q58" s="130" t="str">
        <f>IF(OR(PartCQM[[#This Row],[Format (hide)]]="HEAD",PartCQM[[#This Row],[Format (hide)]]="LIST"),"BLANK CELL","")</f>
        <v/>
      </c>
      <c r="R58" s="182"/>
    </row>
    <row r="59" spans="1:18" ht="66" x14ac:dyDescent="0.3">
      <c r="A59" s="185">
        <f t="array" aca="1" ref="A59" ca="1">SUM((TRIM(MID(SUBSTITUTE(C59,".",REPT(" ",256)),(ROW(INDIRECT("1:"&amp;LEN(C59)-LEN(SUBSTITUTE(C59,".",""))+1))-1)*256+1,256)))*(10^((10-ROW(INDIRECT("1:"&amp;LEN(C59)-LEN(SUBSTITUTE(C59,".",""))+1)))*2)))</f>
        <v>4.100303E+18</v>
      </c>
      <c r="B59" s="124" t="s">
        <v>3242</v>
      </c>
      <c r="C59" s="124" t="s">
        <v>2816</v>
      </c>
      <c r="E59" s="124" t="s">
        <v>1554</v>
      </c>
      <c r="F59" s="124" t="s">
        <v>1108</v>
      </c>
      <c r="H59" s="124" t="s">
        <v>2508</v>
      </c>
      <c r="I59" s="124" t="str">
        <f t="shared" si="3"/>
        <v/>
      </c>
      <c r="J59" s="227" t="str">
        <f>IF(OR(PartCQM[[#This Row],[Format (hide)]]="HEAD",PartCQM[[#This Row],[Format (hide)]]="LIST"),"BLANK CELL","")</f>
        <v/>
      </c>
      <c r="K59" s="227" t="str">
        <f>IF(OR(PartCQM[[#This Row],[Format (hide)]]="HEAD",PartCQM[[#This Row],[Format (hide)]]="LIST"),"BLANK CELL","")</f>
        <v/>
      </c>
      <c r="L59" s="227" t="str">
        <f>IF(OR(PartCQM[[#This Row],[Format (hide)]]="HEAD",PartCQM[[#This Row],[Format (hide)]]="LIST"),"BLANK CELL","")</f>
        <v/>
      </c>
      <c r="M59" s="124" t="str">
        <f>IF(OR(PartCQM[[#This Row],[Format (hide)]]="HEAD",PartCQM[[#This Row],[Format (hide)]]="LIST"),"BLANK CELL","")</f>
        <v/>
      </c>
      <c r="N59" s="124" t="str">
        <f>IF(OR(PartCQM[[#This Row],[Format (hide)]]="HEAD",PartCQM[[#This Row],[Format (hide)]]="LIST"),"BLANK CELL","")</f>
        <v/>
      </c>
      <c r="O59" s="124" t="str">
        <f>IF(OR(PartCQM[[#This Row],[Format (hide)]]="HEAD",PartCQM[[#This Row],[Format (hide)]]="LIST"),"BLANK CELL","")</f>
        <v/>
      </c>
      <c r="P59" s="124" t="str">
        <f>IF(OR(PartCQM[[#This Row],[Format (hide)]]="HEAD",PartCQM[[#This Row],[Format (hide)]]="LIST"),"BLANK CELL","")</f>
        <v/>
      </c>
      <c r="Q59" s="130" t="str">
        <f>IF(OR(PartCQM[[#This Row],[Format (hide)]]="HEAD",PartCQM[[#This Row],[Format (hide)]]="LIST"),"BLANK CELL","")</f>
        <v/>
      </c>
      <c r="R59" s="182"/>
    </row>
    <row r="60" spans="1:18" ht="148.5" x14ac:dyDescent="0.3">
      <c r="A60" s="185">
        <f t="array" aca="1" ref="A60" ca="1">SUM((TRIM(MID(SUBSTITUTE(C60,".",REPT(" ",256)),(ROW(INDIRECT("1:"&amp;LEN(C60)-LEN(SUBSTITUTE(C60,".",""))+1))-1)*256+1,256)))*(10^((10-ROW(INDIRECT("1:"&amp;LEN(C60)-LEN(SUBSTITUTE(C60,".",""))+1)))*2)))</f>
        <v>4.100304E+18</v>
      </c>
      <c r="B60" s="124" t="s">
        <v>3242</v>
      </c>
      <c r="C60" s="124" t="s">
        <v>2817</v>
      </c>
      <c r="E60" s="124" t="s">
        <v>1555</v>
      </c>
      <c r="F60" s="124" t="s">
        <v>1110</v>
      </c>
      <c r="H60" s="124" t="s">
        <v>2508</v>
      </c>
      <c r="I60" s="124" t="str">
        <f t="shared" si="3"/>
        <v/>
      </c>
      <c r="J60" s="227" t="str">
        <f>IF(OR(PartCQM[[#This Row],[Format (hide)]]="HEAD",PartCQM[[#This Row],[Format (hide)]]="LIST"),"BLANK CELL","")</f>
        <v/>
      </c>
      <c r="K60" s="227" t="str">
        <f>IF(OR(PartCQM[[#This Row],[Format (hide)]]="HEAD",PartCQM[[#This Row],[Format (hide)]]="LIST"),"BLANK CELL","")</f>
        <v/>
      </c>
      <c r="L60" s="227" t="str">
        <f>IF(OR(PartCQM[[#This Row],[Format (hide)]]="HEAD",PartCQM[[#This Row],[Format (hide)]]="LIST"),"BLANK CELL","")</f>
        <v/>
      </c>
      <c r="M60" s="124" t="str">
        <f>IF(OR(PartCQM[[#This Row],[Format (hide)]]="HEAD",PartCQM[[#This Row],[Format (hide)]]="LIST"),"BLANK CELL","")</f>
        <v/>
      </c>
      <c r="N60" s="124" t="str">
        <f>IF(OR(PartCQM[[#This Row],[Format (hide)]]="HEAD",PartCQM[[#This Row],[Format (hide)]]="LIST"),"BLANK CELL","")</f>
        <v/>
      </c>
      <c r="O60" s="124" t="str">
        <f>IF(OR(PartCQM[[#This Row],[Format (hide)]]="HEAD",PartCQM[[#This Row],[Format (hide)]]="LIST"),"BLANK CELL","")</f>
        <v/>
      </c>
      <c r="P60" s="124" t="str">
        <f>IF(OR(PartCQM[[#This Row],[Format (hide)]]="HEAD",PartCQM[[#This Row],[Format (hide)]]="LIST"),"BLANK CELL","")</f>
        <v/>
      </c>
      <c r="Q60" s="130" t="str">
        <f>IF(OR(PartCQM[[#This Row],[Format (hide)]]="HEAD",PartCQM[[#This Row],[Format (hide)]]="LIST"),"BLANK CELL","")</f>
        <v/>
      </c>
      <c r="R60" s="182"/>
    </row>
    <row r="61" spans="1:18" ht="66" x14ac:dyDescent="0.3">
      <c r="A61" s="185">
        <f t="array" aca="1" ref="A61" ca="1">SUM((TRIM(MID(SUBSTITUTE(C61,".",REPT(" ",256)),(ROW(INDIRECT("1:"&amp;LEN(C61)-LEN(SUBSTITUTE(C61,".",""))+1))-1)*256+1,256)))*(10^((10-ROW(INDIRECT("1:"&amp;LEN(C61)-LEN(SUBSTITUTE(C61,".",""))+1)))*2)))</f>
        <v>4.1004E+18</v>
      </c>
      <c r="B61" s="124" t="s">
        <v>3242</v>
      </c>
      <c r="C61" s="124" t="s">
        <v>2818</v>
      </c>
      <c r="E61" s="124" t="s">
        <v>1556</v>
      </c>
      <c r="F61" s="124" t="s">
        <v>106</v>
      </c>
      <c r="H61" s="124" t="s">
        <v>2508</v>
      </c>
      <c r="I61" s="124" t="str">
        <f t="shared" si="3"/>
        <v/>
      </c>
      <c r="J61" s="227" t="str">
        <f>IF(OR(PartCQM[[#This Row],[Format (hide)]]="HEAD",PartCQM[[#This Row],[Format (hide)]]="LIST"),"BLANK CELL","")</f>
        <v/>
      </c>
      <c r="K61" s="227" t="str">
        <f>IF(OR(PartCQM[[#This Row],[Format (hide)]]="HEAD",PartCQM[[#This Row],[Format (hide)]]="LIST"),"BLANK CELL","")</f>
        <v/>
      </c>
      <c r="L61" s="227" t="str">
        <f>IF(OR(PartCQM[[#This Row],[Format (hide)]]="HEAD",PartCQM[[#This Row],[Format (hide)]]="LIST"),"BLANK CELL","")</f>
        <v/>
      </c>
      <c r="M61" s="124" t="str">
        <f>IF(OR(PartCQM[[#This Row],[Format (hide)]]="HEAD",PartCQM[[#This Row],[Format (hide)]]="LIST"),"BLANK CELL","")</f>
        <v/>
      </c>
      <c r="N61" s="124" t="str">
        <f>IF(OR(PartCQM[[#This Row],[Format (hide)]]="HEAD",PartCQM[[#This Row],[Format (hide)]]="LIST"),"BLANK CELL","")</f>
        <v/>
      </c>
      <c r="O61" s="124" t="str">
        <f>IF(OR(PartCQM[[#This Row],[Format (hide)]]="HEAD",PartCQM[[#This Row],[Format (hide)]]="LIST"),"BLANK CELL","")</f>
        <v/>
      </c>
      <c r="P61" s="124" t="str">
        <f>IF(OR(PartCQM[[#This Row],[Format (hide)]]="HEAD",PartCQM[[#This Row],[Format (hide)]]="LIST"),"BLANK CELL","")</f>
        <v/>
      </c>
      <c r="Q61" s="130" t="str">
        <f>IF(OR(PartCQM[[#This Row],[Format (hide)]]="HEAD",PartCQM[[#This Row],[Format (hide)]]="LIST"),"BLANK CELL","")</f>
        <v/>
      </c>
      <c r="R61" s="182"/>
    </row>
    <row r="62" spans="1:18" ht="231" x14ac:dyDescent="0.3">
      <c r="A62" s="185">
        <f t="array" aca="1" ref="A62" ca="1">SUM((TRIM(MID(SUBSTITUTE(C62,".",REPT(" ",256)),(ROW(INDIRECT("1:"&amp;LEN(C62)-LEN(SUBSTITUTE(C62,".",""))+1))-1)*256+1,256)))*(10^((10-ROW(INDIRECT("1:"&amp;LEN(C62)-LEN(SUBSTITUTE(C62,".",""))+1)))*2)))</f>
        <v>4.100401E+18</v>
      </c>
      <c r="B62" s="124" t="s">
        <v>3242</v>
      </c>
      <c r="C62" s="124" t="s">
        <v>2819</v>
      </c>
      <c r="E62" s="124" t="s">
        <v>1557</v>
      </c>
      <c r="F62" s="124" t="s">
        <v>3611</v>
      </c>
      <c r="H62" s="124" t="s">
        <v>2508</v>
      </c>
      <c r="I62" s="124" t="str">
        <f t="shared" si="3"/>
        <v/>
      </c>
      <c r="J62" s="227" t="str">
        <f>IF(OR(PartCQM[[#This Row],[Format (hide)]]="HEAD",PartCQM[[#This Row],[Format (hide)]]="LIST"),"BLANK CELL","")</f>
        <v/>
      </c>
      <c r="K62" s="227" t="str">
        <f>IF(OR(PartCQM[[#This Row],[Format (hide)]]="HEAD",PartCQM[[#This Row],[Format (hide)]]="LIST"),"BLANK CELL","")</f>
        <v/>
      </c>
      <c r="L62" s="227" t="str">
        <f>IF(OR(PartCQM[[#This Row],[Format (hide)]]="HEAD",PartCQM[[#This Row],[Format (hide)]]="LIST"),"BLANK CELL","")</f>
        <v/>
      </c>
      <c r="M62" s="124" t="str">
        <f>IF(OR(PartCQM[[#This Row],[Format (hide)]]="HEAD",PartCQM[[#This Row],[Format (hide)]]="LIST"),"BLANK CELL","")</f>
        <v/>
      </c>
      <c r="N62" s="124" t="str">
        <f>IF(OR(PartCQM[[#This Row],[Format (hide)]]="HEAD",PartCQM[[#This Row],[Format (hide)]]="LIST"),"BLANK CELL","")</f>
        <v/>
      </c>
      <c r="O62" s="124" t="str">
        <f>IF(OR(PartCQM[[#This Row],[Format (hide)]]="HEAD",PartCQM[[#This Row],[Format (hide)]]="LIST"),"BLANK CELL","")</f>
        <v/>
      </c>
      <c r="P62" s="124" t="str">
        <f>IF(OR(PartCQM[[#This Row],[Format (hide)]]="HEAD",PartCQM[[#This Row],[Format (hide)]]="LIST"),"BLANK CELL","")</f>
        <v/>
      </c>
      <c r="Q62" s="130" t="str">
        <f>IF(OR(PartCQM[[#This Row],[Format (hide)]]="HEAD",PartCQM[[#This Row],[Format (hide)]]="LIST"),"BLANK CELL","")</f>
        <v/>
      </c>
      <c r="R62" s="182"/>
    </row>
    <row r="63" spans="1:18" ht="148.5" x14ac:dyDescent="0.3">
      <c r="A63" s="185">
        <f t="array" aca="1" ref="A63" ca="1">SUM((TRIM(MID(SUBSTITUTE(C63,".",REPT(" ",256)),(ROW(INDIRECT("1:"&amp;LEN(C63)-LEN(SUBSTITUTE(C63,".",""))+1))-1)*256+1,256)))*(10^((10-ROW(INDIRECT("1:"&amp;LEN(C63)-LEN(SUBSTITUTE(C63,".",""))+1)))*2)))</f>
        <v>4.100402E+18</v>
      </c>
      <c r="B63" s="124" t="s">
        <v>3242</v>
      </c>
      <c r="C63" s="124" t="s">
        <v>2820</v>
      </c>
      <c r="E63" s="124" t="s">
        <v>1558</v>
      </c>
      <c r="F63" s="124" t="s">
        <v>1114</v>
      </c>
      <c r="H63" s="124" t="s">
        <v>2508</v>
      </c>
      <c r="I63" s="124" t="str">
        <f t="shared" si="3"/>
        <v/>
      </c>
      <c r="J63" s="227" t="str">
        <f>IF(OR(PartCQM[[#This Row],[Format (hide)]]="HEAD",PartCQM[[#This Row],[Format (hide)]]="LIST"),"BLANK CELL","")</f>
        <v/>
      </c>
      <c r="K63" s="227" t="str">
        <f>IF(OR(PartCQM[[#This Row],[Format (hide)]]="HEAD",PartCQM[[#This Row],[Format (hide)]]="LIST"),"BLANK CELL","")</f>
        <v/>
      </c>
      <c r="L63" s="227" t="str">
        <f>IF(OR(PartCQM[[#This Row],[Format (hide)]]="HEAD",PartCQM[[#This Row],[Format (hide)]]="LIST"),"BLANK CELL","")</f>
        <v/>
      </c>
      <c r="M63" s="124" t="str">
        <f>IF(OR(PartCQM[[#This Row],[Format (hide)]]="HEAD",PartCQM[[#This Row],[Format (hide)]]="LIST"),"BLANK CELL","")</f>
        <v/>
      </c>
      <c r="N63" s="124" t="str">
        <f>IF(OR(PartCQM[[#This Row],[Format (hide)]]="HEAD",PartCQM[[#This Row],[Format (hide)]]="LIST"),"BLANK CELL","")</f>
        <v/>
      </c>
      <c r="O63" s="124" t="str">
        <f>IF(OR(PartCQM[[#This Row],[Format (hide)]]="HEAD",PartCQM[[#This Row],[Format (hide)]]="LIST"),"BLANK CELL","")</f>
        <v/>
      </c>
      <c r="P63" s="124" t="str">
        <f>IF(OR(PartCQM[[#This Row],[Format (hide)]]="HEAD",PartCQM[[#This Row],[Format (hide)]]="LIST"),"BLANK CELL","")</f>
        <v/>
      </c>
      <c r="Q63" s="130" t="str">
        <f>IF(OR(PartCQM[[#This Row],[Format (hide)]]="HEAD",PartCQM[[#This Row],[Format (hide)]]="LIST"),"BLANK CELL","")</f>
        <v/>
      </c>
      <c r="R63" s="182"/>
    </row>
    <row r="64" spans="1:18" ht="66" x14ac:dyDescent="0.3">
      <c r="A64" s="185">
        <f t="array" aca="1" ref="A64" ca="1">SUM((TRIM(MID(SUBSTITUTE(C64,".",REPT(" ",256)),(ROW(INDIRECT("1:"&amp;LEN(C64)-LEN(SUBSTITUTE(C64,".",""))+1))-1)*256+1,256)))*(10^((10-ROW(INDIRECT("1:"&amp;LEN(C64)-LEN(SUBSTITUTE(C64,".",""))+1)))*2)))</f>
        <v>4.1005E+18</v>
      </c>
      <c r="B64" s="124" t="s">
        <v>3242</v>
      </c>
      <c r="C64" s="124" t="s">
        <v>2821</v>
      </c>
      <c r="E64" s="124" t="s">
        <v>1559</v>
      </c>
      <c r="F64" s="124" t="s">
        <v>107</v>
      </c>
      <c r="H64" s="124" t="s">
        <v>2508</v>
      </c>
      <c r="I64" s="124" t="str">
        <f t="shared" si="3"/>
        <v/>
      </c>
      <c r="J64" s="227" t="str">
        <f>IF(OR(PartCQM[[#This Row],[Format (hide)]]="HEAD",PartCQM[[#This Row],[Format (hide)]]="LIST"),"BLANK CELL","")</f>
        <v/>
      </c>
      <c r="K64" s="227" t="str">
        <f>IF(OR(PartCQM[[#This Row],[Format (hide)]]="HEAD",PartCQM[[#This Row],[Format (hide)]]="LIST"),"BLANK CELL","")</f>
        <v/>
      </c>
      <c r="L64" s="227" t="str">
        <f>IF(OR(PartCQM[[#This Row],[Format (hide)]]="HEAD",PartCQM[[#This Row],[Format (hide)]]="LIST"),"BLANK CELL","")</f>
        <v/>
      </c>
      <c r="M64" s="124" t="str">
        <f>IF(OR(PartCQM[[#This Row],[Format (hide)]]="HEAD",PartCQM[[#This Row],[Format (hide)]]="LIST"),"BLANK CELL","")</f>
        <v/>
      </c>
      <c r="N64" s="124" t="str">
        <f>IF(OR(PartCQM[[#This Row],[Format (hide)]]="HEAD",PartCQM[[#This Row],[Format (hide)]]="LIST"),"BLANK CELL","")</f>
        <v/>
      </c>
      <c r="O64" s="124" t="str">
        <f>IF(OR(PartCQM[[#This Row],[Format (hide)]]="HEAD",PartCQM[[#This Row],[Format (hide)]]="LIST"),"BLANK CELL","")</f>
        <v/>
      </c>
      <c r="P64" s="124" t="str">
        <f>IF(OR(PartCQM[[#This Row],[Format (hide)]]="HEAD",PartCQM[[#This Row],[Format (hide)]]="LIST"),"BLANK CELL","")</f>
        <v/>
      </c>
      <c r="Q64" s="130" t="str">
        <f>IF(OR(PartCQM[[#This Row],[Format (hide)]]="HEAD",PartCQM[[#This Row],[Format (hide)]]="LIST"),"BLANK CELL","")</f>
        <v/>
      </c>
      <c r="R64" s="182"/>
    </row>
    <row r="65" spans="1:18" ht="115.5" x14ac:dyDescent="0.3">
      <c r="A65" s="185">
        <f t="array" aca="1" ref="A65" ca="1">SUM((TRIM(MID(SUBSTITUTE(C65,".",REPT(" ",256)),(ROW(INDIRECT("1:"&amp;LEN(C65)-LEN(SUBSTITUTE(C65,".",""))+1))-1)*256+1,256)))*(10^((10-ROW(INDIRECT("1:"&amp;LEN(C65)-LEN(SUBSTITUTE(C65,".",""))+1)))*2)))</f>
        <v>4.100501E+18</v>
      </c>
      <c r="B65" s="124" t="s">
        <v>3242</v>
      </c>
      <c r="C65" s="124" t="s">
        <v>2822</v>
      </c>
      <c r="E65" s="124" t="s">
        <v>1560</v>
      </c>
      <c r="F65" s="124" t="s">
        <v>1117</v>
      </c>
      <c r="H65" s="124" t="s">
        <v>2508</v>
      </c>
      <c r="I65" s="124" t="str">
        <f t="shared" si="3"/>
        <v/>
      </c>
      <c r="J65" s="227" t="str">
        <f>IF(OR(PartCQM[[#This Row],[Format (hide)]]="HEAD",PartCQM[[#This Row],[Format (hide)]]="LIST"),"BLANK CELL","")</f>
        <v/>
      </c>
      <c r="K65" s="227" t="str">
        <f>IF(OR(PartCQM[[#This Row],[Format (hide)]]="HEAD",PartCQM[[#This Row],[Format (hide)]]="LIST"),"BLANK CELL","")</f>
        <v/>
      </c>
      <c r="L65" s="227" t="str">
        <f>IF(OR(PartCQM[[#This Row],[Format (hide)]]="HEAD",PartCQM[[#This Row],[Format (hide)]]="LIST"),"BLANK CELL","")</f>
        <v/>
      </c>
      <c r="M65" s="124" t="str">
        <f>IF(OR(PartCQM[[#This Row],[Format (hide)]]="HEAD",PartCQM[[#This Row],[Format (hide)]]="LIST"),"BLANK CELL","")</f>
        <v/>
      </c>
      <c r="N65" s="124" t="str">
        <f>IF(OR(PartCQM[[#This Row],[Format (hide)]]="HEAD",PartCQM[[#This Row],[Format (hide)]]="LIST"),"BLANK CELL","")</f>
        <v/>
      </c>
      <c r="O65" s="124" t="str">
        <f>IF(OR(PartCQM[[#This Row],[Format (hide)]]="HEAD",PartCQM[[#This Row],[Format (hide)]]="LIST"),"BLANK CELL","")</f>
        <v/>
      </c>
      <c r="P65" s="124" t="str">
        <f>IF(OR(PartCQM[[#This Row],[Format (hide)]]="HEAD",PartCQM[[#This Row],[Format (hide)]]="LIST"),"BLANK CELL","")</f>
        <v/>
      </c>
      <c r="Q65" s="130" t="str">
        <f>IF(OR(PartCQM[[#This Row],[Format (hide)]]="HEAD",PartCQM[[#This Row],[Format (hide)]]="LIST"),"BLANK CELL","")</f>
        <v/>
      </c>
      <c r="R65" s="182"/>
    </row>
    <row r="66" spans="1:18" ht="82.5" x14ac:dyDescent="0.3">
      <c r="A66" s="185">
        <f t="array" aca="1" ref="A66" ca="1">SUM((TRIM(MID(SUBSTITUTE(C66,".",REPT(" ",256)),(ROW(INDIRECT("1:"&amp;LEN(C66)-LEN(SUBSTITUTE(C66,".",""))+1))-1)*256+1,256)))*(10^((10-ROW(INDIRECT("1:"&amp;LEN(C66)-LEN(SUBSTITUTE(C66,".",""))+1)))*2)))</f>
        <v>4.100502E+18</v>
      </c>
      <c r="B66" s="124" t="s">
        <v>3242</v>
      </c>
      <c r="C66" s="124" t="s">
        <v>2823</v>
      </c>
      <c r="E66" s="124" t="s">
        <v>1561</v>
      </c>
      <c r="F66" s="124" t="s">
        <v>108</v>
      </c>
      <c r="H66" s="124" t="s">
        <v>2508</v>
      </c>
      <c r="I66" s="124" t="str">
        <f t="shared" si="3"/>
        <v/>
      </c>
      <c r="J66" s="227" t="str">
        <f>IF(OR(PartCQM[[#This Row],[Format (hide)]]="HEAD",PartCQM[[#This Row],[Format (hide)]]="LIST"),"BLANK CELL","")</f>
        <v/>
      </c>
      <c r="K66" s="227" t="str">
        <f>IF(OR(PartCQM[[#This Row],[Format (hide)]]="HEAD",PartCQM[[#This Row],[Format (hide)]]="LIST"),"BLANK CELL","")</f>
        <v/>
      </c>
      <c r="L66" s="227" t="str">
        <f>IF(OR(PartCQM[[#This Row],[Format (hide)]]="HEAD",PartCQM[[#This Row],[Format (hide)]]="LIST"),"BLANK CELL","")</f>
        <v/>
      </c>
      <c r="M66" s="124" t="str">
        <f>IF(OR(PartCQM[[#This Row],[Format (hide)]]="HEAD",PartCQM[[#This Row],[Format (hide)]]="LIST"),"BLANK CELL","")</f>
        <v/>
      </c>
      <c r="N66" s="124" t="str">
        <f>IF(OR(PartCQM[[#This Row],[Format (hide)]]="HEAD",PartCQM[[#This Row],[Format (hide)]]="LIST"),"BLANK CELL","")</f>
        <v/>
      </c>
      <c r="O66" s="124" t="str">
        <f>IF(OR(PartCQM[[#This Row],[Format (hide)]]="HEAD",PartCQM[[#This Row],[Format (hide)]]="LIST"),"BLANK CELL","")</f>
        <v/>
      </c>
      <c r="P66" s="124" t="str">
        <f>IF(OR(PartCQM[[#This Row],[Format (hide)]]="HEAD",PartCQM[[#This Row],[Format (hide)]]="LIST"),"BLANK CELL","")</f>
        <v/>
      </c>
      <c r="Q66" s="130" t="str">
        <f>IF(OR(PartCQM[[#This Row],[Format (hide)]]="HEAD",PartCQM[[#This Row],[Format (hide)]]="LIST"),"BLANK CELL","")</f>
        <v/>
      </c>
      <c r="R66" s="182"/>
    </row>
    <row r="67" spans="1:18" ht="132" x14ac:dyDescent="0.3">
      <c r="A67" s="185">
        <f t="array" aca="1" ref="A67" ca="1">SUM((TRIM(MID(SUBSTITUTE(C67,".",REPT(" ",256)),(ROW(INDIRECT("1:"&amp;LEN(C67)-LEN(SUBSTITUTE(C67,".",""))+1))-1)*256+1,256)))*(10^((10-ROW(INDIRECT("1:"&amp;LEN(C67)-LEN(SUBSTITUTE(C67,".",""))+1)))*2)))</f>
        <v>4.12E+18</v>
      </c>
      <c r="B67" s="124" t="s">
        <v>3242</v>
      </c>
      <c r="C67" s="124" t="s">
        <v>2825</v>
      </c>
      <c r="E67" s="124" t="s">
        <v>1563</v>
      </c>
      <c r="F67" s="124" t="s">
        <v>1564</v>
      </c>
      <c r="H67" s="124" t="s">
        <v>2508</v>
      </c>
      <c r="I67" s="124" t="str">
        <f t="shared" si="3"/>
        <v/>
      </c>
      <c r="J67" s="227" t="str">
        <f>IF(OR(PartCQM[[#This Row],[Format (hide)]]="HEAD",PartCQM[[#This Row],[Format (hide)]]="LIST"),"BLANK CELL","")</f>
        <v/>
      </c>
      <c r="K67" s="227" t="str">
        <f>IF(OR(PartCQM[[#This Row],[Format (hide)]]="HEAD",PartCQM[[#This Row],[Format (hide)]]="LIST"),"BLANK CELL","")</f>
        <v/>
      </c>
      <c r="L67" s="227" t="str">
        <f>IF(OR(PartCQM[[#This Row],[Format (hide)]]="HEAD",PartCQM[[#This Row],[Format (hide)]]="LIST"),"BLANK CELL","")</f>
        <v/>
      </c>
      <c r="M67" s="124" t="str">
        <f>IF(OR(PartCQM[[#This Row],[Format (hide)]]="HEAD",PartCQM[[#This Row],[Format (hide)]]="LIST"),"BLANK CELL","")</f>
        <v/>
      </c>
      <c r="N67" s="124" t="str">
        <f>IF(OR(PartCQM[[#This Row],[Format (hide)]]="HEAD",PartCQM[[#This Row],[Format (hide)]]="LIST"),"BLANK CELL","")</f>
        <v/>
      </c>
      <c r="O67" s="124" t="str">
        <f>IF(OR(PartCQM[[#This Row],[Format (hide)]]="HEAD",PartCQM[[#This Row],[Format (hide)]]="LIST"),"BLANK CELL","")</f>
        <v/>
      </c>
      <c r="P67" s="124" t="str">
        <f>IF(OR(PartCQM[[#This Row],[Format (hide)]]="HEAD",PartCQM[[#This Row],[Format (hide)]]="LIST"),"BLANK CELL","")</f>
        <v/>
      </c>
      <c r="Q67" s="130" t="str">
        <f>IF(OR(PartCQM[[#This Row],[Format (hide)]]="HEAD",PartCQM[[#This Row],[Format (hide)]]="LIST"),"BLANK CELL","")</f>
        <v/>
      </c>
      <c r="R67" s="182"/>
    </row>
    <row r="68" spans="1:18" ht="148.5" x14ac:dyDescent="0.3">
      <c r="A68" s="185">
        <f t="array" aca="1" ref="A68" ca="1">SUM((TRIM(MID(SUBSTITUTE(C68,".",REPT(" ",256)),(ROW(INDIRECT("1:"&amp;LEN(C68)-LEN(SUBSTITUTE(C68,".",""))+1))-1)*256+1,256)))*(10^((10-ROW(INDIRECT("1:"&amp;LEN(C68)-LEN(SUBSTITUTE(C68,".",""))+1)))*2)))</f>
        <v>4.15E+18</v>
      </c>
      <c r="B68" s="124" t="s">
        <v>3242</v>
      </c>
      <c r="C68" s="124" t="s">
        <v>2826</v>
      </c>
      <c r="E68" s="124" t="s">
        <v>1585</v>
      </c>
      <c r="F68" s="124" t="s">
        <v>1150</v>
      </c>
      <c r="H68" s="124" t="s">
        <v>2508</v>
      </c>
      <c r="I68" s="124" t="str">
        <f t="shared" si="3"/>
        <v/>
      </c>
      <c r="J68" s="227" t="str">
        <f>IF(OR(PartCQM[[#This Row],[Format (hide)]]="HEAD",PartCQM[[#This Row],[Format (hide)]]="LIST"),"BLANK CELL","")</f>
        <v/>
      </c>
      <c r="K68" s="227" t="str">
        <f>IF(OR(PartCQM[[#This Row],[Format (hide)]]="HEAD",PartCQM[[#This Row],[Format (hide)]]="LIST"),"BLANK CELL","")</f>
        <v/>
      </c>
      <c r="L68" s="227" t="str">
        <f>IF(OR(PartCQM[[#This Row],[Format (hide)]]="HEAD",PartCQM[[#This Row],[Format (hide)]]="LIST"),"BLANK CELL","")</f>
        <v/>
      </c>
      <c r="M68" s="124" t="str">
        <f>IF(OR(PartCQM[[#This Row],[Format (hide)]]="HEAD",PartCQM[[#This Row],[Format (hide)]]="LIST"),"BLANK CELL","")</f>
        <v/>
      </c>
      <c r="N68" s="124" t="str">
        <f>IF(OR(PartCQM[[#This Row],[Format (hide)]]="HEAD",PartCQM[[#This Row],[Format (hide)]]="LIST"),"BLANK CELL","")</f>
        <v/>
      </c>
      <c r="O68" s="124" t="str">
        <f>IF(OR(PartCQM[[#This Row],[Format (hide)]]="HEAD",PartCQM[[#This Row],[Format (hide)]]="LIST"),"BLANK CELL","")</f>
        <v/>
      </c>
      <c r="P68" s="124" t="str">
        <f>IF(OR(PartCQM[[#This Row],[Format (hide)]]="HEAD",PartCQM[[#This Row],[Format (hide)]]="LIST"),"BLANK CELL","")</f>
        <v/>
      </c>
      <c r="Q68" s="130" t="str">
        <f>IF(OR(PartCQM[[#This Row],[Format (hide)]]="HEAD",PartCQM[[#This Row],[Format (hide)]]="LIST"),"BLANK CELL","")</f>
        <v/>
      </c>
      <c r="R68" s="182"/>
    </row>
    <row r="69" spans="1:18" ht="82.5" x14ac:dyDescent="0.3">
      <c r="A69" s="185">
        <f t="array" aca="1" ref="A69" ca="1">SUM((TRIM(MID(SUBSTITUTE(C69,".",REPT(" ",256)),(ROW(INDIRECT("1:"&amp;LEN(C69)-LEN(SUBSTITUTE(C69,".",""))+1))-1)*256+1,256)))*(10^((10-ROW(INDIRECT("1:"&amp;LEN(C69)-LEN(SUBSTITUTE(C69,".",""))+1)))*2)))</f>
        <v>4.16E+18</v>
      </c>
      <c r="B69" s="124" t="s">
        <v>3242</v>
      </c>
      <c r="C69" s="124" t="s">
        <v>2827</v>
      </c>
      <c r="E69" s="124" t="s">
        <v>1586</v>
      </c>
      <c r="F69" s="124" t="s">
        <v>1152</v>
      </c>
      <c r="H69" s="124" t="s">
        <v>2508</v>
      </c>
      <c r="I69" s="124" t="str">
        <f t="shared" si="3"/>
        <v/>
      </c>
      <c r="J69" s="227" t="str">
        <f>IF(OR(PartCQM[[#This Row],[Format (hide)]]="HEAD",PartCQM[[#This Row],[Format (hide)]]="LIST"),"BLANK CELL","")</f>
        <v/>
      </c>
      <c r="K69" s="227" t="str">
        <f>IF(OR(PartCQM[[#This Row],[Format (hide)]]="HEAD",PartCQM[[#This Row],[Format (hide)]]="LIST"),"BLANK CELL","")</f>
        <v/>
      </c>
      <c r="L69" s="227" t="str">
        <f>IF(OR(PartCQM[[#This Row],[Format (hide)]]="HEAD",PartCQM[[#This Row],[Format (hide)]]="LIST"),"BLANK CELL","")</f>
        <v/>
      </c>
      <c r="M69" s="124" t="str">
        <f>IF(OR(PartCQM[[#This Row],[Format (hide)]]="HEAD",PartCQM[[#This Row],[Format (hide)]]="LIST"),"BLANK CELL","")</f>
        <v/>
      </c>
      <c r="N69" s="124" t="str">
        <f>IF(OR(PartCQM[[#This Row],[Format (hide)]]="HEAD",PartCQM[[#This Row],[Format (hide)]]="LIST"),"BLANK CELL","")</f>
        <v/>
      </c>
      <c r="O69" s="124" t="str">
        <f>IF(OR(PartCQM[[#This Row],[Format (hide)]]="HEAD",PartCQM[[#This Row],[Format (hide)]]="LIST"),"BLANK CELL","")</f>
        <v/>
      </c>
      <c r="P69" s="124" t="str">
        <f>IF(OR(PartCQM[[#This Row],[Format (hide)]]="HEAD",PartCQM[[#This Row],[Format (hide)]]="LIST"),"BLANK CELL","")</f>
        <v/>
      </c>
      <c r="Q69" s="130" t="str">
        <f>IF(OR(PartCQM[[#This Row],[Format (hide)]]="HEAD",PartCQM[[#This Row],[Format (hide)]]="LIST"),"BLANK CELL","")</f>
        <v/>
      </c>
      <c r="R69" s="182"/>
    </row>
    <row r="70" spans="1:18" ht="66" x14ac:dyDescent="0.3">
      <c r="A70" s="185">
        <f t="array" aca="1" ref="A70" ca="1">SUM((TRIM(MID(SUBSTITUTE(C70,".",REPT(" ",256)),(ROW(INDIRECT("1:"&amp;LEN(C70)-LEN(SUBSTITUTE(C70,".",""))+1))-1)*256+1,256)))*(10^((10-ROW(INDIRECT("1:"&amp;LEN(C70)-LEN(SUBSTITUTE(C70,".",""))+1)))*2)))</f>
        <v>4.1601E+18</v>
      </c>
      <c r="B70" s="124" t="s">
        <v>3242</v>
      </c>
      <c r="C70" s="124" t="s">
        <v>2828</v>
      </c>
      <c r="E70" s="124" t="s">
        <v>1587</v>
      </c>
      <c r="F70" s="124" t="s">
        <v>1588</v>
      </c>
      <c r="H70" s="124" t="s">
        <v>2508</v>
      </c>
      <c r="I70" s="124" t="str">
        <f t="shared" si="3"/>
        <v/>
      </c>
      <c r="J70" s="227" t="str">
        <f>IF(OR(PartCQM[[#This Row],[Format (hide)]]="HEAD",PartCQM[[#This Row],[Format (hide)]]="LIST"),"BLANK CELL","")</f>
        <v/>
      </c>
      <c r="K70" s="227" t="str">
        <f>IF(OR(PartCQM[[#This Row],[Format (hide)]]="HEAD",PartCQM[[#This Row],[Format (hide)]]="LIST"),"BLANK CELL","")</f>
        <v/>
      </c>
      <c r="L70" s="227" t="str">
        <f>IF(OR(PartCQM[[#This Row],[Format (hide)]]="HEAD",PartCQM[[#This Row],[Format (hide)]]="LIST"),"BLANK CELL","")</f>
        <v/>
      </c>
      <c r="M70" s="124" t="str">
        <f>IF(OR(PartCQM[[#This Row],[Format (hide)]]="HEAD",PartCQM[[#This Row],[Format (hide)]]="LIST"),"BLANK CELL","")</f>
        <v/>
      </c>
      <c r="N70" s="124" t="str">
        <f>IF(OR(PartCQM[[#This Row],[Format (hide)]]="HEAD",PartCQM[[#This Row],[Format (hide)]]="LIST"),"BLANK CELL","")</f>
        <v/>
      </c>
      <c r="O70" s="124" t="str">
        <f>IF(OR(PartCQM[[#This Row],[Format (hide)]]="HEAD",PartCQM[[#This Row],[Format (hide)]]="LIST"),"BLANK CELL","")</f>
        <v/>
      </c>
      <c r="P70" s="124" t="str">
        <f>IF(OR(PartCQM[[#This Row],[Format (hide)]]="HEAD",PartCQM[[#This Row],[Format (hide)]]="LIST"),"BLANK CELL","")</f>
        <v/>
      </c>
      <c r="Q70" s="130" t="str">
        <f>IF(OR(PartCQM[[#This Row],[Format (hide)]]="HEAD",PartCQM[[#This Row],[Format (hide)]]="LIST"),"BLANK CELL","")</f>
        <v/>
      </c>
      <c r="R70" s="182"/>
    </row>
    <row r="71" spans="1:18" ht="66" x14ac:dyDescent="0.3">
      <c r="A71" s="185">
        <f t="array" aca="1" ref="A71" ca="1">SUM((TRIM(MID(SUBSTITUTE(C71,".",REPT(" ",256)),(ROW(INDIRECT("1:"&amp;LEN(C71)-LEN(SUBSTITUTE(C71,".",""))+1))-1)*256+1,256)))*(10^((10-ROW(INDIRECT("1:"&amp;LEN(C71)-LEN(SUBSTITUTE(C71,".",""))+1)))*2)))</f>
        <v>4.1602E+18</v>
      </c>
      <c r="B71" s="124" t="s">
        <v>3242</v>
      </c>
      <c r="C71" s="124" t="s">
        <v>2824</v>
      </c>
      <c r="E71" s="124" t="s">
        <v>1589</v>
      </c>
      <c r="F71" s="124" t="s">
        <v>1590</v>
      </c>
      <c r="H71" s="124" t="s">
        <v>2508</v>
      </c>
      <c r="I71" s="124" t="str">
        <f t="shared" si="3"/>
        <v/>
      </c>
      <c r="J71" s="227" t="str">
        <f>IF(OR(PartCQM[[#This Row],[Format (hide)]]="HEAD",PartCQM[[#This Row],[Format (hide)]]="LIST"),"BLANK CELL","")</f>
        <v/>
      </c>
      <c r="K71" s="227" t="str">
        <f>IF(OR(PartCQM[[#This Row],[Format (hide)]]="HEAD",PartCQM[[#This Row],[Format (hide)]]="LIST"),"BLANK CELL","")</f>
        <v/>
      </c>
      <c r="L71" s="227" t="str">
        <f>IF(OR(PartCQM[[#This Row],[Format (hide)]]="HEAD",PartCQM[[#This Row],[Format (hide)]]="LIST"),"BLANK CELL","")</f>
        <v/>
      </c>
      <c r="M71" s="124" t="str">
        <f>IF(OR(PartCQM[[#This Row],[Format (hide)]]="HEAD",PartCQM[[#This Row],[Format (hide)]]="LIST"),"BLANK CELL","")</f>
        <v/>
      </c>
      <c r="N71" s="124" t="str">
        <f>IF(OR(PartCQM[[#This Row],[Format (hide)]]="HEAD",PartCQM[[#This Row],[Format (hide)]]="LIST"),"BLANK CELL","")</f>
        <v/>
      </c>
      <c r="O71" s="124" t="str">
        <f>IF(OR(PartCQM[[#This Row],[Format (hide)]]="HEAD",PartCQM[[#This Row],[Format (hide)]]="LIST"),"BLANK CELL","")</f>
        <v/>
      </c>
      <c r="P71" s="124" t="str">
        <f>IF(OR(PartCQM[[#This Row],[Format (hide)]]="HEAD",PartCQM[[#This Row],[Format (hide)]]="LIST"),"BLANK CELL","")</f>
        <v/>
      </c>
      <c r="Q71" s="130" t="str">
        <f>IF(OR(PartCQM[[#This Row],[Format (hide)]]="HEAD",PartCQM[[#This Row],[Format (hide)]]="LIST"),"BLANK CELL","")</f>
        <v/>
      </c>
      <c r="R71" s="182"/>
    </row>
    <row r="72" spans="1:18" ht="115.5" x14ac:dyDescent="0.3">
      <c r="A72" s="185">
        <f t="array" aca="1" ref="A72" ca="1">SUM((TRIM(MID(SUBSTITUTE(C72,".",REPT(" ",256)),(ROW(INDIRECT("1:"&amp;LEN(C72)-LEN(SUBSTITUTE(C72,".",""))+1))-1)*256+1,256)))*(10^((10-ROW(INDIRECT("1:"&amp;LEN(C72)-LEN(SUBSTITUTE(C72,".",""))+1)))*2)))</f>
        <v>4.17E+18</v>
      </c>
      <c r="B72" s="124" t="s">
        <v>3242</v>
      </c>
      <c r="C72" s="124" t="s">
        <v>2757</v>
      </c>
      <c r="E72" s="124" t="s">
        <v>1487</v>
      </c>
      <c r="F72" s="124" t="s">
        <v>1488</v>
      </c>
      <c r="H72" s="124" t="s">
        <v>2508</v>
      </c>
      <c r="I72" s="124" t="str">
        <f t="shared" si="3"/>
        <v/>
      </c>
      <c r="J72" s="227" t="str">
        <f>IF(OR(PartCQM[[#This Row],[Format (hide)]]="HEAD",PartCQM[[#This Row],[Format (hide)]]="LIST"),"BLANK CELL","")</f>
        <v/>
      </c>
      <c r="K72" s="227" t="str">
        <f>IF(OR(PartCQM[[#This Row],[Format (hide)]]="HEAD",PartCQM[[#This Row],[Format (hide)]]="LIST"),"BLANK CELL","")</f>
        <v/>
      </c>
      <c r="L72" s="227" t="str">
        <f>IF(OR(PartCQM[[#This Row],[Format (hide)]]="HEAD",PartCQM[[#This Row],[Format (hide)]]="LIST"),"BLANK CELL","")</f>
        <v/>
      </c>
      <c r="M72" s="124" t="str">
        <f>IF(OR(PartCQM[[#This Row],[Format (hide)]]="HEAD",PartCQM[[#This Row],[Format (hide)]]="LIST"),"BLANK CELL","")</f>
        <v/>
      </c>
      <c r="N72" s="124" t="str">
        <f>IF(OR(PartCQM[[#This Row],[Format (hide)]]="HEAD",PartCQM[[#This Row],[Format (hide)]]="LIST"),"BLANK CELL","")</f>
        <v/>
      </c>
      <c r="O72" s="124" t="str">
        <f>IF(OR(PartCQM[[#This Row],[Format (hide)]]="HEAD",PartCQM[[#This Row],[Format (hide)]]="LIST"),"BLANK CELL","")</f>
        <v/>
      </c>
      <c r="P72" s="124" t="str">
        <f>IF(OR(PartCQM[[#This Row],[Format (hide)]]="HEAD",PartCQM[[#This Row],[Format (hide)]]="LIST"),"BLANK CELL","")</f>
        <v/>
      </c>
      <c r="Q72" s="130" t="str">
        <f>IF(OR(PartCQM[[#This Row],[Format (hide)]]="HEAD",PartCQM[[#This Row],[Format (hide)]]="LIST"),"BLANK CELL","")</f>
        <v/>
      </c>
      <c r="R72" s="182"/>
    </row>
    <row r="73" spans="1:18" ht="66" x14ac:dyDescent="0.3">
      <c r="A73" s="185">
        <f t="array" aca="1" ref="A73" ca="1">SUM((TRIM(MID(SUBSTITUTE(C73,".",REPT(" ",256)),(ROW(INDIRECT("1:"&amp;LEN(C73)-LEN(SUBSTITUTE(C73,".",""))+1))-1)*256+1,256)))*(10^((10-ROW(INDIRECT("1:"&amp;LEN(C73)-LEN(SUBSTITUTE(C73,".",""))+1)))*2)))</f>
        <v>4.1701E+18</v>
      </c>
      <c r="B73" s="124" t="s">
        <v>3242</v>
      </c>
      <c r="C73" s="124" t="s">
        <v>2829</v>
      </c>
      <c r="E73" s="124" t="s">
        <v>1591</v>
      </c>
      <c r="F73" s="124" t="s">
        <v>1156</v>
      </c>
      <c r="H73" s="124" t="s">
        <v>2508</v>
      </c>
      <c r="I73" s="124" t="str">
        <f t="shared" si="3"/>
        <v/>
      </c>
      <c r="J73" s="227" t="str">
        <f>IF(OR(PartCQM[[#This Row],[Format (hide)]]="HEAD",PartCQM[[#This Row],[Format (hide)]]="LIST"),"BLANK CELL","")</f>
        <v/>
      </c>
      <c r="K73" s="227" t="str">
        <f>IF(OR(PartCQM[[#This Row],[Format (hide)]]="HEAD",PartCQM[[#This Row],[Format (hide)]]="LIST"),"BLANK CELL","")</f>
        <v/>
      </c>
      <c r="L73" s="227" t="str">
        <f>IF(OR(PartCQM[[#This Row],[Format (hide)]]="HEAD",PartCQM[[#This Row],[Format (hide)]]="LIST"),"BLANK CELL","")</f>
        <v/>
      </c>
      <c r="M73" s="124" t="str">
        <f>IF(OR(PartCQM[[#This Row],[Format (hide)]]="HEAD",PartCQM[[#This Row],[Format (hide)]]="LIST"),"BLANK CELL","")</f>
        <v/>
      </c>
      <c r="N73" s="124" t="str">
        <f>IF(OR(PartCQM[[#This Row],[Format (hide)]]="HEAD",PartCQM[[#This Row],[Format (hide)]]="LIST"),"BLANK CELL","")</f>
        <v/>
      </c>
      <c r="O73" s="124" t="str">
        <f>IF(OR(PartCQM[[#This Row],[Format (hide)]]="HEAD",PartCQM[[#This Row],[Format (hide)]]="LIST"),"BLANK CELL","")</f>
        <v/>
      </c>
      <c r="P73" s="124" t="str">
        <f>IF(OR(PartCQM[[#This Row],[Format (hide)]]="HEAD",PartCQM[[#This Row],[Format (hide)]]="LIST"),"BLANK CELL","")</f>
        <v/>
      </c>
      <c r="Q73" s="130" t="str">
        <f>IF(OR(PartCQM[[#This Row],[Format (hide)]]="HEAD",PartCQM[[#This Row],[Format (hide)]]="LIST"),"BLANK CELL","")</f>
        <v/>
      </c>
      <c r="R73" s="182"/>
    </row>
    <row r="74" spans="1:18" ht="66" x14ac:dyDescent="0.3">
      <c r="A74" s="185">
        <f t="array" aca="1" ref="A74" ca="1">SUM((TRIM(MID(SUBSTITUTE(C74,".",REPT(" ",256)),(ROW(INDIRECT("1:"&amp;LEN(C74)-LEN(SUBSTITUTE(C74,".",""))+1))-1)*256+1,256)))*(10^((10-ROW(INDIRECT("1:"&amp;LEN(C74)-LEN(SUBSTITUTE(C74,".",""))+1)))*2)))</f>
        <v>4.1702E+18</v>
      </c>
      <c r="B74" s="124" t="s">
        <v>3242</v>
      </c>
      <c r="C74" s="124" t="s">
        <v>2830</v>
      </c>
      <c r="E74" s="124" t="s">
        <v>1592</v>
      </c>
      <c r="F74" s="124" t="s">
        <v>1158</v>
      </c>
      <c r="H74" s="124" t="s">
        <v>2508</v>
      </c>
      <c r="I74" s="124" t="str">
        <f t="shared" si="3"/>
        <v/>
      </c>
      <c r="J74" s="227" t="str">
        <f>IF(OR(PartCQM[[#This Row],[Format (hide)]]="HEAD",PartCQM[[#This Row],[Format (hide)]]="LIST"),"BLANK CELL","")</f>
        <v/>
      </c>
      <c r="K74" s="227" t="str">
        <f>IF(OR(PartCQM[[#This Row],[Format (hide)]]="HEAD",PartCQM[[#This Row],[Format (hide)]]="LIST"),"BLANK CELL","")</f>
        <v/>
      </c>
      <c r="L74" s="227" t="str">
        <f>IF(OR(PartCQM[[#This Row],[Format (hide)]]="HEAD",PartCQM[[#This Row],[Format (hide)]]="LIST"),"BLANK CELL","")</f>
        <v/>
      </c>
      <c r="M74" s="124" t="str">
        <f>IF(OR(PartCQM[[#This Row],[Format (hide)]]="HEAD",PartCQM[[#This Row],[Format (hide)]]="LIST"),"BLANK CELL","")</f>
        <v/>
      </c>
      <c r="N74" s="124" t="str">
        <f>IF(OR(PartCQM[[#This Row],[Format (hide)]]="HEAD",PartCQM[[#This Row],[Format (hide)]]="LIST"),"BLANK CELL","")</f>
        <v/>
      </c>
      <c r="O74" s="124" t="str">
        <f>IF(OR(PartCQM[[#This Row],[Format (hide)]]="HEAD",PartCQM[[#This Row],[Format (hide)]]="LIST"),"BLANK CELL","")</f>
        <v/>
      </c>
      <c r="P74" s="124" t="str">
        <f>IF(OR(PartCQM[[#This Row],[Format (hide)]]="HEAD",PartCQM[[#This Row],[Format (hide)]]="LIST"),"BLANK CELL","")</f>
        <v/>
      </c>
      <c r="Q74" s="130" t="str">
        <f>IF(OR(PartCQM[[#This Row],[Format (hide)]]="HEAD",PartCQM[[#This Row],[Format (hide)]]="LIST"),"BLANK CELL","")</f>
        <v/>
      </c>
      <c r="R74" s="182"/>
    </row>
    <row r="75" spans="1:18" ht="99" x14ac:dyDescent="0.3">
      <c r="A75" s="185">
        <f t="array" aca="1" ref="A75" ca="1">SUM((TRIM(MID(SUBSTITUTE(C75,".",REPT(" ",256)),(ROW(INDIRECT("1:"&amp;LEN(C75)-LEN(SUBSTITUTE(C75,".",""))+1))-1)*256+1,256)))*(10^((10-ROW(INDIRECT("1:"&amp;LEN(C75)-LEN(SUBSTITUTE(C75,".",""))+1)))*2)))</f>
        <v>4.1703E+18</v>
      </c>
      <c r="B75" s="124" t="s">
        <v>3242</v>
      </c>
      <c r="C75" s="124" t="s">
        <v>2758</v>
      </c>
      <c r="E75" s="124" t="s">
        <v>1489</v>
      </c>
      <c r="F75" s="124" t="s">
        <v>316</v>
      </c>
      <c r="H75" s="124" t="s">
        <v>2508</v>
      </c>
      <c r="I75" s="124" t="str">
        <f t="shared" si="3"/>
        <v/>
      </c>
      <c r="J75" s="227" t="str">
        <f>IF(OR(PartCQM[[#This Row],[Format (hide)]]="HEAD",PartCQM[[#This Row],[Format (hide)]]="LIST"),"BLANK CELL","")</f>
        <v/>
      </c>
      <c r="K75" s="227" t="str">
        <f>IF(OR(PartCQM[[#This Row],[Format (hide)]]="HEAD",PartCQM[[#This Row],[Format (hide)]]="LIST"),"BLANK CELL","")</f>
        <v/>
      </c>
      <c r="L75" s="227" t="str">
        <f>IF(OR(PartCQM[[#This Row],[Format (hide)]]="HEAD",PartCQM[[#This Row],[Format (hide)]]="LIST"),"BLANK CELL","")</f>
        <v/>
      </c>
      <c r="M75" s="124" t="str">
        <f>IF(OR(PartCQM[[#This Row],[Format (hide)]]="HEAD",PartCQM[[#This Row],[Format (hide)]]="LIST"),"BLANK CELL","")</f>
        <v/>
      </c>
      <c r="N75" s="124" t="str">
        <f>IF(OR(PartCQM[[#This Row],[Format (hide)]]="HEAD",PartCQM[[#This Row],[Format (hide)]]="LIST"),"BLANK CELL","")</f>
        <v/>
      </c>
      <c r="O75" s="124" t="str">
        <f>IF(OR(PartCQM[[#This Row],[Format (hide)]]="HEAD",PartCQM[[#This Row],[Format (hide)]]="LIST"),"BLANK CELL","")</f>
        <v/>
      </c>
      <c r="P75" s="124" t="str">
        <f>IF(OR(PartCQM[[#This Row],[Format (hide)]]="HEAD",PartCQM[[#This Row],[Format (hide)]]="LIST"),"BLANK CELL","")</f>
        <v/>
      </c>
      <c r="Q75" s="130" t="str">
        <f>IF(OR(PartCQM[[#This Row],[Format (hide)]]="HEAD",PartCQM[[#This Row],[Format (hide)]]="LIST"),"BLANK CELL","")</f>
        <v/>
      </c>
      <c r="R75" s="182"/>
    </row>
    <row r="76" spans="1:18" ht="82.5" x14ac:dyDescent="0.3">
      <c r="A76" s="185">
        <f t="array" aca="1" ref="A76" ca="1">SUM((TRIM(MID(SUBSTITUTE(C76,".",REPT(" ",256)),(ROW(INDIRECT("1:"&amp;LEN(C76)-LEN(SUBSTITUTE(C76,".",""))+1))-1)*256+1,256)))*(10^((10-ROW(INDIRECT("1:"&amp;LEN(C76)-LEN(SUBSTITUTE(C76,".",""))+1)))*2)))</f>
        <v>4.18E+18</v>
      </c>
      <c r="B76" s="124" t="s">
        <v>3242</v>
      </c>
      <c r="C76" s="124" t="s">
        <v>2753</v>
      </c>
      <c r="E76" s="124" t="s">
        <v>1483</v>
      </c>
      <c r="F76" s="124" t="s">
        <v>1484</v>
      </c>
      <c r="H76" s="124" t="s">
        <v>2508</v>
      </c>
      <c r="I76" s="124" t="str">
        <f t="shared" si="3"/>
        <v/>
      </c>
      <c r="J76" s="227" t="str">
        <f>IF(OR(PartCQM[[#This Row],[Format (hide)]]="HEAD",PartCQM[[#This Row],[Format (hide)]]="LIST"),"BLANK CELL","")</f>
        <v/>
      </c>
      <c r="K76" s="227" t="str">
        <f>IF(OR(PartCQM[[#This Row],[Format (hide)]]="HEAD",PartCQM[[#This Row],[Format (hide)]]="LIST"),"BLANK CELL","")</f>
        <v/>
      </c>
      <c r="L76" s="227" t="str">
        <f>IF(OR(PartCQM[[#This Row],[Format (hide)]]="HEAD",PartCQM[[#This Row],[Format (hide)]]="LIST"),"BLANK CELL","")</f>
        <v/>
      </c>
      <c r="M76" s="124" t="str">
        <f>IF(OR(PartCQM[[#This Row],[Format (hide)]]="HEAD",PartCQM[[#This Row],[Format (hide)]]="LIST"),"BLANK CELL","")</f>
        <v/>
      </c>
      <c r="N76" s="124" t="str">
        <f>IF(OR(PartCQM[[#This Row],[Format (hide)]]="HEAD",PartCQM[[#This Row],[Format (hide)]]="LIST"),"BLANK CELL","")</f>
        <v/>
      </c>
      <c r="O76" s="124" t="str">
        <f>IF(OR(PartCQM[[#This Row],[Format (hide)]]="HEAD",PartCQM[[#This Row],[Format (hide)]]="LIST"),"BLANK CELL","")</f>
        <v/>
      </c>
      <c r="P76" s="124" t="str">
        <f>IF(OR(PartCQM[[#This Row],[Format (hide)]]="HEAD",PartCQM[[#This Row],[Format (hide)]]="LIST"),"BLANK CELL","")</f>
        <v/>
      </c>
      <c r="Q76" s="130" t="str">
        <f>IF(OR(PartCQM[[#This Row],[Format (hide)]]="HEAD",PartCQM[[#This Row],[Format (hide)]]="LIST"),"BLANK CELL","")</f>
        <v/>
      </c>
      <c r="R76" s="182"/>
    </row>
    <row r="77" spans="1:18" ht="99" x14ac:dyDescent="0.3">
      <c r="A77" s="185">
        <f t="array" aca="1" ref="A77" ca="1">SUM((TRIM(MID(SUBSTITUTE(C77,".",REPT(" ",256)),(ROW(INDIRECT("1:"&amp;LEN(C77)-LEN(SUBSTITUTE(C77,".",""))+1))-1)*256+1,256)))*(10^((10-ROW(INDIRECT("1:"&amp;LEN(C77)-LEN(SUBSTITUTE(C77,".",""))+1)))*2)))</f>
        <v>4.1801E+18</v>
      </c>
      <c r="B77" s="124" t="s">
        <v>3242</v>
      </c>
      <c r="C77" s="124" t="s">
        <v>2754</v>
      </c>
      <c r="E77" s="124" t="s">
        <v>1593</v>
      </c>
      <c r="F77" s="124" t="s">
        <v>1594</v>
      </c>
      <c r="H77" s="124" t="s">
        <v>2508</v>
      </c>
      <c r="I77" s="124" t="str">
        <f t="shared" si="3"/>
        <v/>
      </c>
      <c r="J77" s="227" t="str">
        <f>IF(OR(PartCQM[[#This Row],[Format (hide)]]="HEAD",PartCQM[[#This Row],[Format (hide)]]="LIST"),"BLANK CELL","")</f>
        <v/>
      </c>
      <c r="K77" s="227" t="str">
        <f>IF(OR(PartCQM[[#This Row],[Format (hide)]]="HEAD",PartCQM[[#This Row],[Format (hide)]]="LIST"),"BLANK CELL","")</f>
        <v/>
      </c>
      <c r="L77" s="227" t="str">
        <f>IF(OR(PartCQM[[#This Row],[Format (hide)]]="HEAD",PartCQM[[#This Row],[Format (hide)]]="LIST"),"BLANK CELL","")</f>
        <v/>
      </c>
      <c r="M77" s="124" t="str">
        <f>IF(OR(PartCQM[[#This Row],[Format (hide)]]="HEAD",PartCQM[[#This Row],[Format (hide)]]="LIST"),"BLANK CELL","")</f>
        <v/>
      </c>
      <c r="N77" s="124" t="str">
        <f>IF(OR(PartCQM[[#This Row],[Format (hide)]]="HEAD",PartCQM[[#This Row],[Format (hide)]]="LIST"),"BLANK CELL","")</f>
        <v/>
      </c>
      <c r="O77" s="124" t="str">
        <f>IF(OR(PartCQM[[#This Row],[Format (hide)]]="HEAD",PartCQM[[#This Row],[Format (hide)]]="LIST"),"BLANK CELL","")</f>
        <v/>
      </c>
      <c r="P77" s="124" t="str">
        <f>IF(OR(PartCQM[[#This Row],[Format (hide)]]="HEAD",PartCQM[[#This Row],[Format (hide)]]="LIST"),"BLANK CELL","")</f>
        <v/>
      </c>
      <c r="Q77" s="130" t="str">
        <f>IF(OR(PartCQM[[#This Row],[Format (hide)]]="HEAD",PartCQM[[#This Row],[Format (hide)]]="LIST"),"BLANK CELL","")</f>
        <v/>
      </c>
      <c r="R77" s="182"/>
    </row>
    <row r="78" spans="1:18" ht="28.5" x14ac:dyDescent="0.3">
      <c r="A78" s="185">
        <f t="array" aca="1" ref="A78" ca="1">SUM((TRIM(MID(SUBSTITUTE(C78,".",REPT(" ",256)),(ROW(INDIRECT("1:"&amp;LEN(C78)-LEN(SUBSTITUTE(C78,".",""))+1))-1)*256+1,256)))*(10^((10-ROW(INDIRECT("1:"&amp;LEN(C78)-LEN(SUBSTITUTE(C78,".",""))+1)))*2)))</f>
        <v>5E+18</v>
      </c>
      <c r="B78" s="124" t="s">
        <v>3242</v>
      </c>
      <c r="C78" s="124">
        <v>5</v>
      </c>
      <c r="D78" s="124" t="s">
        <v>1406</v>
      </c>
      <c r="E78" s="129" t="s">
        <v>1595</v>
      </c>
      <c r="F78" s="129" t="s">
        <v>1160</v>
      </c>
      <c r="G78" s="124" t="str">
        <f>IF(OR(PartCQM[[#This Row],[Format (hide)]]="HEAD",PartCQM[[#This Row],[Format (hide)]]="LIST"),"BLANK CELL","")</f>
        <v>BLANK CELL</v>
      </c>
      <c r="H78" s="124" t="str">
        <f>IF(OR(PartCQM[[#This Row],[Format (hide)]]="HEAD",PartCQM[[#This Row],[Format (hide)]]="LIST"),"BLANK CELL","")</f>
        <v>BLANK CELL</v>
      </c>
      <c r="I78" s="124" t="str">
        <f>IF(OR(PartCQM[[#This Row],[Format (hide)]]="HEAD",PartCQM[[#This Row],[Format (hide)]]="LIST"),"BLANK CELL","")</f>
        <v>BLANK CELL</v>
      </c>
      <c r="J78" s="124" t="str">
        <f>IF(OR(PartCQM[[#This Row],[Format (hide)]]="HEAD",PartCQM[[#This Row],[Format (hide)]]="LIST"),"BLANK CELL","")</f>
        <v>BLANK CELL</v>
      </c>
      <c r="K78" s="124" t="str">
        <f>IF(OR(PartCQM[[#This Row],[Format (hide)]]="HEAD",PartCQM[[#This Row],[Format (hide)]]="LIST"),"BLANK CELL","")</f>
        <v>BLANK CELL</v>
      </c>
      <c r="L78" s="124" t="str">
        <f>IF(OR(PartCQM[[#This Row],[Format (hide)]]="HEAD",PartCQM[[#This Row],[Format (hide)]]="LIST"),"BLANK CELL","")</f>
        <v>BLANK CELL</v>
      </c>
      <c r="M78" s="124" t="str">
        <f>IF(OR(PartCQM[[#This Row],[Format (hide)]]="HEAD",PartCQM[[#This Row],[Format (hide)]]="LIST"),"BLANK CELL","")</f>
        <v>BLANK CELL</v>
      </c>
      <c r="N78" s="124" t="str">
        <f>IF(OR(PartCQM[[#This Row],[Format (hide)]]="HEAD",PartCQM[[#This Row],[Format (hide)]]="LIST"),"BLANK CELL","")</f>
        <v>BLANK CELL</v>
      </c>
      <c r="O78" s="124" t="str">
        <f>IF(OR(PartCQM[[#This Row],[Format (hide)]]="HEAD",PartCQM[[#This Row],[Format (hide)]]="LIST"),"BLANK CELL","")</f>
        <v>BLANK CELL</v>
      </c>
      <c r="P78" s="124" t="str">
        <f>IF(OR(PartCQM[[#This Row],[Format (hide)]]="HEAD",PartCQM[[#This Row],[Format (hide)]]="LIST"),"BLANK CELL","")</f>
        <v>BLANK CELL</v>
      </c>
      <c r="Q78" s="130" t="str">
        <f>IF(OR(PartCQM[[#This Row],[Format (hide)]]="HEAD",PartCQM[[#This Row],[Format (hide)]]="LIST"),"BLANK CELL","")</f>
        <v>BLANK CELL</v>
      </c>
      <c r="R78" s="182"/>
    </row>
    <row r="79" spans="1:18" ht="181.5" x14ac:dyDescent="0.3">
      <c r="A79" s="185">
        <f t="array" aca="1" ref="A79" ca="1">SUM((TRIM(MID(SUBSTITUTE(C79,".",REPT(" ",256)),(ROW(INDIRECT("1:"&amp;LEN(C79)-LEN(SUBSTITUTE(C79,".",""))+1))-1)*256+1,256)))*(10^((10-ROW(INDIRECT("1:"&amp;LEN(C79)-LEN(SUBSTITUTE(C79,".",""))+1)))*2)))</f>
        <v>5.01E+18</v>
      </c>
      <c r="B79" s="124" t="s">
        <v>3242</v>
      </c>
      <c r="C79" s="124" t="s">
        <v>2831</v>
      </c>
      <c r="E79" s="124" t="s">
        <v>1596</v>
      </c>
      <c r="F79" s="124" t="s">
        <v>1597</v>
      </c>
      <c r="H79" s="124" t="s">
        <v>2508</v>
      </c>
      <c r="I79" s="124" t="str">
        <f t="shared" ref="I79:I114" si="4">IF($I$1="Yes","Compliant","")</f>
        <v/>
      </c>
      <c r="J79" s="227" t="str">
        <f>IF(OR(PartCQM[[#This Row],[Format (hide)]]="HEAD",PartCQM[[#This Row],[Format (hide)]]="LIST"),"BLANK CELL","")</f>
        <v/>
      </c>
      <c r="K79" s="227" t="str">
        <f>IF(OR(PartCQM[[#This Row],[Format (hide)]]="HEAD",PartCQM[[#This Row],[Format (hide)]]="LIST"),"BLANK CELL","")</f>
        <v/>
      </c>
      <c r="L79" s="227" t="str">
        <f>IF(OR(PartCQM[[#This Row],[Format (hide)]]="HEAD",PartCQM[[#This Row],[Format (hide)]]="LIST"),"BLANK CELL","")</f>
        <v/>
      </c>
      <c r="M79" s="124" t="str">
        <f>IF(OR(PartCQM[[#This Row],[Format (hide)]]="HEAD",PartCQM[[#This Row],[Format (hide)]]="LIST"),"BLANK CELL","")</f>
        <v/>
      </c>
      <c r="N79" s="124" t="str">
        <f>IF(OR(PartCQM[[#This Row],[Format (hide)]]="HEAD",PartCQM[[#This Row],[Format (hide)]]="LIST"),"BLANK CELL","")</f>
        <v/>
      </c>
      <c r="O79" s="124" t="str">
        <f>IF(OR(PartCQM[[#This Row],[Format (hide)]]="HEAD",PartCQM[[#This Row],[Format (hide)]]="LIST"),"BLANK CELL","")</f>
        <v/>
      </c>
      <c r="P79" s="124" t="str">
        <f>IF(OR(PartCQM[[#This Row],[Format (hide)]]="HEAD",PartCQM[[#This Row],[Format (hide)]]="LIST"),"BLANK CELL","")</f>
        <v/>
      </c>
      <c r="Q79" s="130" t="str">
        <f>IF(OR(PartCQM[[#This Row],[Format (hide)]]="HEAD",PartCQM[[#This Row],[Format (hide)]]="LIST"),"BLANK CELL","")</f>
        <v/>
      </c>
      <c r="R79" s="182"/>
    </row>
    <row r="80" spans="1:18" ht="66" x14ac:dyDescent="0.3">
      <c r="A80" s="185">
        <f t="array" aca="1" ref="A80" ca="1">SUM((TRIM(MID(SUBSTITUTE(C80,".",REPT(" ",256)),(ROW(INDIRECT("1:"&amp;LEN(C80)-LEN(SUBSTITUTE(C80,".",""))+1))-1)*256+1,256)))*(10^((10-ROW(INDIRECT("1:"&amp;LEN(C80)-LEN(SUBSTITUTE(C80,".",""))+1)))*2)))</f>
        <v>5.0101E+18</v>
      </c>
      <c r="B80" s="124" t="s">
        <v>3242</v>
      </c>
      <c r="C80" s="124" t="s">
        <v>2832</v>
      </c>
      <c r="E80" s="124" t="s">
        <v>1598</v>
      </c>
      <c r="F80" s="124" t="s">
        <v>115</v>
      </c>
      <c r="H80" s="124" t="s">
        <v>2508</v>
      </c>
      <c r="I80" s="124" t="str">
        <f t="shared" si="4"/>
        <v/>
      </c>
      <c r="J80" s="227" t="str">
        <f>IF(OR(PartCQM[[#This Row],[Format (hide)]]="HEAD",PartCQM[[#This Row],[Format (hide)]]="LIST"),"BLANK CELL","")</f>
        <v/>
      </c>
      <c r="K80" s="227" t="str">
        <f>IF(OR(PartCQM[[#This Row],[Format (hide)]]="HEAD",PartCQM[[#This Row],[Format (hide)]]="LIST"),"BLANK CELL","")</f>
        <v/>
      </c>
      <c r="L80" s="227" t="str">
        <f>IF(OR(PartCQM[[#This Row],[Format (hide)]]="HEAD",PartCQM[[#This Row],[Format (hide)]]="LIST"),"BLANK CELL","")</f>
        <v/>
      </c>
      <c r="M80" s="124" t="str">
        <f>IF(OR(PartCQM[[#This Row],[Format (hide)]]="HEAD",PartCQM[[#This Row],[Format (hide)]]="LIST"),"BLANK CELL","")</f>
        <v/>
      </c>
      <c r="N80" s="124" t="str">
        <f>IF(OR(PartCQM[[#This Row],[Format (hide)]]="HEAD",PartCQM[[#This Row],[Format (hide)]]="LIST"),"BLANK CELL","")</f>
        <v/>
      </c>
      <c r="O80" s="124" t="str">
        <f>IF(OR(PartCQM[[#This Row],[Format (hide)]]="HEAD",PartCQM[[#This Row],[Format (hide)]]="LIST"),"BLANK CELL","")</f>
        <v/>
      </c>
      <c r="P80" s="124" t="str">
        <f>IF(OR(PartCQM[[#This Row],[Format (hide)]]="HEAD",PartCQM[[#This Row],[Format (hide)]]="LIST"),"BLANK CELL","")</f>
        <v/>
      </c>
      <c r="Q80" s="130" t="str">
        <f>IF(OR(PartCQM[[#This Row],[Format (hide)]]="HEAD",PartCQM[[#This Row],[Format (hide)]]="LIST"),"BLANK CELL","")</f>
        <v/>
      </c>
      <c r="R80" s="182"/>
    </row>
    <row r="81" spans="1:18" ht="66" x14ac:dyDescent="0.3">
      <c r="A81" s="185">
        <f t="array" aca="1" ref="A81" ca="1">SUM((TRIM(MID(SUBSTITUTE(C81,".",REPT(" ",256)),(ROW(INDIRECT("1:"&amp;LEN(C81)-LEN(SUBSTITUTE(C81,".",""))+1))-1)*256+1,256)))*(10^((10-ROW(INDIRECT("1:"&amp;LEN(C81)-LEN(SUBSTITUTE(C81,".",""))+1)))*2)))</f>
        <v>5.0102E+18</v>
      </c>
      <c r="B81" s="124" t="s">
        <v>3242</v>
      </c>
      <c r="C81" s="124" t="s">
        <v>2833</v>
      </c>
      <c r="E81" s="124" t="s">
        <v>1599</v>
      </c>
      <c r="F81" s="124" t="s">
        <v>239</v>
      </c>
      <c r="H81" s="124" t="s">
        <v>2508</v>
      </c>
      <c r="I81" s="124" t="str">
        <f t="shared" si="4"/>
        <v/>
      </c>
      <c r="J81" s="227" t="str">
        <f>IF(OR(PartCQM[[#This Row],[Format (hide)]]="HEAD",PartCQM[[#This Row],[Format (hide)]]="LIST"),"BLANK CELL","")</f>
        <v/>
      </c>
      <c r="K81" s="227" t="str">
        <f>IF(OR(PartCQM[[#This Row],[Format (hide)]]="HEAD",PartCQM[[#This Row],[Format (hide)]]="LIST"),"BLANK CELL","")</f>
        <v/>
      </c>
      <c r="L81" s="227" t="str">
        <f>IF(OR(PartCQM[[#This Row],[Format (hide)]]="HEAD",PartCQM[[#This Row],[Format (hide)]]="LIST"),"BLANK CELL","")</f>
        <v/>
      </c>
      <c r="M81" s="124" t="str">
        <f>IF(OR(PartCQM[[#This Row],[Format (hide)]]="HEAD",PartCQM[[#This Row],[Format (hide)]]="LIST"),"BLANK CELL","")</f>
        <v/>
      </c>
      <c r="N81" s="124" t="str">
        <f>IF(OR(PartCQM[[#This Row],[Format (hide)]]="HEAD",PartCQM[[#This Row],[Format (hide)]]="LIST"),"BLANK CELL","")</f>
        <v/>
      </c>
      <c r="O81" s="124" t="str">
        <f>IF(OR(PartCQM[[#This Row],[Format (hide)]]="HEAD",PartCQM[[#This Row],[Format (hide)]]="LIST"),"BLANK CELL","")</f>
        <v/>
      </c>
      <c r="P81" s="124" t="str">
        <f>IF(OR(PartCQM[[#This Row],[Format (hide)]]="HEAD",PartCQM[[#This Row],[Format (hide)]]="LIST"),"BLANK CELL","")</f>
        <v/>
      </c>
      <c r="Q81" s="130" t="str">
        <f>IF(OR(PartCQM[[#This Row],[Format (hide)]]="HEAD",PartCQM[[#This Row],[Format (hide)]]="LIST"),"BLANK CELL","")</f>
        <v/>
      </c>
      <c r="R81" s="182"/>
    </row>
    <row r="82" spans="1:18" ht="66" x14ac:dyDescent="0.3">
      <c r="A82" s="185">
        <f t="array" aca="1" ref="A82" ca="1">SUM((TRIM(MID(SUBSTITUTE(C82,".",REPT(" ",256)),(ROW(INDIRECT("1:"&amp;LEN(C82)-LEN(SUBSTITUTE(C82,".",""))+1))-1)*256+1,256)))*(10^((10-ROW(INDIRECT("1:"&amp;LEN(C82)-LEN(SUBSTITUTE(C82,".",""))+1)))*2)))</f>
        <v>5.0103E+18</v>
      </c>
      <c r="B82" s="124" t="s">
        <v>3242</v>
      </c>
      <c r="C82" s="124" t="s">
        <v>2834</v>
      </c>
      <c r="E82" s="124" t="s">
        <v>1600</v>
      </c>
      <c r="F82" s="124" t="s">
        <v>240</v>
      </c>
      <c r="H82" s="124" t="s">
        <v>2508</v>
      </c>
      <c r="I82" s="124" t="str">
        <f t="shared" si="4"/>
        <v/>
      </c>
      <c r="J82" s="227" t="str">
        <f>IF(OR(PartCQM[[#This Row],[Format (hide)]]="HEAD",PartCQM[[#This Row],[Format (hide)]]="LIST"),"BLANK CELL","")</f>
        <v/>
      </c>
      <c r="K82" s="227" t="str">
        <f>IF(OR(PartCQM[[#This Row],[Format (hide)]]="HEAD",PartCQM[[#This Row],[Format (hide)]]="LIST"),"BLANK CELL","")</f>
        <v/>
      </c>
      <c r="L82" s="227" t="str">
        <f>IF(OR(PartCQM[[#This Row],[Format (hide)]]="HEAD",PartCQM[[#This Row],[Format (hide)]]="LIST"),"BLANK CELL","")</f>
        <v/>
      </c>
      <c r="M82" s="124" t="str">
        <f>IF(OR(PartCQM[[#This Row],[Format (hide)]]="HEAD",PartCQM[[#This Row],[Format (hide)]]="LIST"),"BLANK CELL","")</f>
        <v/>
      </c>
      <c r="N82" s="124" t="str">
        <f>IF(OR(PartCQM[[#This Row],[Format (hide)]]="HEAD",PartCQM[[#This Row],[Format (hide)]]="LIST"),"BLANK CELL","")</f>
        <v/>
      </c>
      <c r="O82" s="124" t="str">
        <f>IF(OR(PartCQM[[#This Row],[Format (hide)]]="HEAD",PartCQM[[#This Row],[Format (hide)]]="LIST"),"BLANK CELL","")</f>
        <v/>
      </c>
      <c r="P82" s="124" t="str">
        <f>IF(OR(PartCQM[[#This Row],[Format (hide)]]="HEAD",PartCQM[[#This Row],[Format (hide)]]="LIST"),"BLANK CELL","")</f>
        <v/>
      </c>
      <c r="Q82" s="130" t="str">
        <f>IF(OR(PartCQM[[#This Row],[Format (hide)]]="HEAD",PartCQM[[#This Row],[Format (hide)]]="LIST"),"BLANK CELL","")</f>
        <v/>
      </c>
      <c r="R82" s="182"/>
    </row>
    <row r="83" spans="1:18" ht="66" x14ac:dyDescent="0.3">
      <c r="A83" s="185">
        <f t="array" aca="1" ref="A83" ca="1">SUM((TRIM(MID(SUBSTITUTE(C83,".",REPT(" ",256)),(ROW(INDIRECT("1:"&amp;LEN(C83)-LEN(SUBSTITUTE(C83,".",""))+1))-1)*256+1,256)))*(10^((10-ROW(INDIRECT("1:"&amp;LEN(C83)-LEN(SUBSTITUTE(C83,".",""))+1)))*2)))</f>
        <v>5.0104E+18</v>
      </c>
      <c r="B83" s="124" t="s">
        <v>3242</v>
      </c>
      <c r="C83" s="124" t="s">
        <v>2835</v>
      </c>
      <c r="E83" s="124" t="s">
        <v>1601</v>
      </c>
      <c r="F83" s="124" t="s">
        <v>118</v>
      </c>
      <c r="H83" s="124" t="s">
        <v>2508</v>
      </c>
      <c r="I83" s="124" t="str">
        <f t="shared" si="4"/>
        <v/>
      </c>
      <c r="J83" s="227" t="str">
        <f>IF(OR(PartCQM[[#This Row],[Format (hide)]]="HEAD",PartCQM[[#This Row],[Format (hide)]]="LIST"),"BLANK CELL","")</f>
        <v/>
      </c>
      <c r="K83" s="227" t="str">
        <f>IF(OR(PartCQM[[#This Row],[Format (hide)]]="HEAD",PartCQM[[#This Row],[Format (hide)]]="LIST"),"BLANK CELL","")</f>
        <v/>
      </c>
      <c r="L83" s="227" t="str">
        <f>IF(OR(PartCQM[[#This Row],[Format (hide)]]="HEAD",PartCQM[[#This Row],[Format (hide)]]="LIST"),"BLANK CELL","")</f>
        <v/>
      </c>
      <c r="M83" s="124" t="str">
        <f>IF(OR(PartCQM[[#This Row],[Format (hide)]]="HEAD",PartCQM[[#This Row],[Format (hide)]]="LIST"),"BLANK CELL","")</f>
        <v/>
      </c>
      <c r="N83" s="124" t="str">
        <f>IF(OR(PartCQM[[#This Row],[Format (hide)]]="HEAD",PartCQM[[#This Row],[Format (hide)]]="LIST"),"BLANK CELL","")</f>
        <v/>
      </c>
      <c r="O83" s="124" t="str">
        <f>IF(OR(PartCQM[[#This Row],[Format (hide)]]="HEAD",PartCQM[[#This Row],[Format (hide)]]="LIST"),"BLANK CELL","")</f>
        <v/>
      </c>
      <c r="P83" s="124" t="str">
        <f>IF(OR(PartCQM[[#This Row],[Format (hide)]]="HEAD",PartCQM[[#This Row],[Format (hide)]]="LIST"),"BLANK CELL","")</f>
        <v/>
      </c>
      <c r="Q83" s="130" t="str">
        <f>IF(OR(PartCQM[[#This Row],[Format (hide)]]="HEAD",PartCQM[[#This Row],[Format (hide)]]="LIST"),"BLANK CELL","")</f>
        <v/>
      </c>
      <c r="R83" s="182"/>
    </row>
    <row r="84" spans="1:18" ht="66" x14ac:dyDescent="0.3">
      <c r="A84" s="185">
        <f t="array" aca="1" ref="A84" ca="1">SUM((TRIM(MID(SUBSTITUTE(C84,".",REPT(" ",256)),(ROW(INDIRECT("1:"&amp;LEN(C84)-LEN(SUBSTITUTE(C84,".",""))+1))-1)*256+1,256)))*(10^((10-ROW(INDIRECT("1:"&amp;LEN(C84)-LEN(SUBSTITUTE(C84,".",""))+1)))*2)))</f>
        <v>5.0105E+18</v>
      </c>
      <c r="B84" s="124" t="s">
        <v>3242</v>
      </c>
      <c r="C84" s="124" t="s">
        <v>2836</v>
      </c>
      <c r="E84" s="124" t="s">
        <v>1602</v>
      </c>
      <c r="F84" s="124" t="s">
        <v>241</v>
      </c>
      <c r="H84" s="124" t="s">
        <v>2508</v>
      </c>
      <c r="I84" s="124" t="str">
        <f t="shared" si="4"/>
        <v/>
      </c>
      <c r="J84" s="227" t="str">
        <f>IF(OR(PartCQM[[#This Row],[Format (hide)]]="HEAD",PartCQM[[#This Row],[Format (hide)]]="LIST"),"BLANK CELL","")</f>
        <v/>
      </c>
      <c r="K84" s="227" t="str">
        <f>IF(OR(PartCQM[[#This Row],[Format (hide)]]="HEAD",PartCQM[[#This Row],[Format (hide)]]="LIST"),"BLANK CELL","")</f>
        <v/>
      </c>
      <c r="L84" s="227" t="str">
        <f>IF(OR(PartCQM[[#This Row],[Format (hide)]]="HEAD",PartCQM[[#This Row],[Format (hide)]]="LIST"),"BLANK CELL","")</f>
        <v/>
      </c>
      <c r="M84" s="124" t="str">
        <f>IF(OR(PartCQM[[#This Row],[Format (hide)]]="HEAD",PartCQM[[#This Row],[Format (hide)]]="LIST"),"BLANK CELL","")</f>
        <v/>
      </c>
      <c r="N84" s="124" t="str">
        <f>IF(OR(PartCQM[[#This Row],[Format (hide)]]="HEAD",PartCQM[[#This Row],[Format (hide)]]="LIST"),"BLANK CELL","")</f>
        <v/>
      </c>
      <c r="O84" s="124" t="str">
        <f>IF(OR(PartCQM[[#This Row],[Format (hide)]]="HEAD",PartCQM[[#This Row],[Format (hide)]]="LIST"),"BLANK CELL","")</f>
        <v/>
      </c>
      <c r="P84" s="124" t="str">
        <f>IF(OR(PartCQM[[#This Row],[Format (hide)]]="HEAD",PartCQM[[#This Row],[Format (hide)]]="LIST"),"BLANK CELL","")</f>
        <v/>
      </c>
      <c r="Q84" s="130" t="str">
        <f>IF(OR(PartCQM[[#This Row],[Format (hide)]]="HEAD",PartCQM[[#This Row],[Format (hide)]]="LIST"),"BLANK CELL","")</f>
        <v/>
      </c>
      <c r="R84" s="182"/>
    </row>
    <row r="85" spans="1:18" ht="66" x14ac:dyDescent="0.3">
      <c r="A85" s="185">
        <f t="array" aca="1" ref="A85" ca="1">SUM((TRIM(MID(SUBSTITUTE(C85,".",REPT(" ",256)),(ROW(INDIRECT("1:"&amp;LEN(C85)-LEN(SUBSTITUTE(C85,".",""))+1))-1)*256+1,256)))*(10^((10-ROW(INDIRECT("1:"&amp;LEN(C85)-LEN(SUBSTITUTE(C85,".",""))+1)))*2)))</f>
        <v>5.0106E+18</v>
      </c>
      <c r="B85" s="124" t="s">
        <v>3242</v>
      </c>
      <c r="C85" s="124" t="s">
        <v>2837</v>
      </c>
      <c r="E85" s="124" t="s">
        <v>1603</v>
      </c>
      <c r="F85" s="124" t="s">
        <v>48</v>
      </c>
      <c r="H85" s="124" t="s">
        <v>2508</v>
      </c>
      <c r="I85" s="124" t="str">
        <f t="shared" si="4"/>
        <v/>
      </c>
      <c r="J85" s="227" t="str">
        <f>IF(OR(PartCQM[[#This Row],[Format (hide)]]="HEAD",PartCQM[[#This Row],[Format (hide)]]="LIST"),"BLANK CELL","")</f>
        <v/>
      </c>
      <c r="K85" s="227" t="str">
        <f>IF(OR(PartCQM[[#This Row],[Format (hide)]]="HEAD",PartCQM[[#This Row],[Format (hide)]]="LIST"),"BLANK CELL","")</f>
        <v/>
      </c>
      <c r="L85" s="227" t="str">
        <f>IF(OR(PartCQM[[#This Row],[Format (hide)]]="HEAD",PartCQM[[#This Row],[Format (hide)]]="LIST"),"BLANK CELL","")</f>
        <v/>
      </c>
      <c r="M85" s="124" t="str">
        <f>IF(OR(PartCQM[[#This Row],[Format (hide)]]="HEAD",PartCQM[[#This Row],[Format (hide)]]="LIST"),"BLANK CELL","")</f>
        <v/>
      </c>
      <c r="N85" s="124" t="str">
        <f>IF(OR(PartCQM[[#This Row],[Format (hide)]]="HEAD",PartCQM[[#This Row],[Format (hide)]]="LIST"),"BLANK CELL","")</f>
        <v/>
      </c>
      <c r="O85" s="124" t="str">
        <f>IF(OR(PartCQM[[#This Row],[Format (hide)]]="HEAD",PartCQM[[#This Row],[Format (hide)]]="LIST"),"BLANK CELL","")</f>
        <v/>
      </c>
      <c r="P85" s="124" t="str">
        <f>IF(OR(PartCQM[[#This Row],[Format (hide)]]="HEAD",PartCQM[[#This Row],[Format (hide)]]="LIST"),"BLANK CELL","")</f>
        <v/>
      </c>
      <c r="Q85" s="130" t="str">
        <f>IF(OR(PartCQM[[#This Row],[Format (hide)]]="HEAD",PartCQM[[#This Row],[Format (hide)]]="LIST"),"BLANK CELL","")</f>
        <v/>
      </c>
      <c r="R85" s="182"/>
    </row>
    <row r="86" spans="1:18" ht="66" x14ac:dyDescent="0.3">
      <c r="A86" s="185">
        <f t="array" aca="1" ref="A86" ca="1">SUM((TRIM(MID(SUBSTITUTE(C86,".",REPT(" ",256)),(ROW(INDIRECT("1:"&amp;LEN(C86)-LEN(SUBSTITUTE(C86,".",""))+1))-1)*256+1,256)))*(10^((10-ROW(INDIRECT("1:"&amp;LEN(C86)-LEN(SUBSTITUTE(C86,".",""))+1)))*2)))</f>
        <v>5.0107E+18</v>
      </c>
      <c r="B86" s="124" t="s">
        <v>3242</v>
      </c>
      <c r="C86" s="124" t="s">
        <v>2838</v>
      </c>
      <c r="E86" s="124" t="s">
        <v>1604</v>
      </c>
      <c r="F86" s="124" t="s">
        <v>242</v>
      </c>
      <c r="H86" s="124" t="s">
        <v>2508</v>
      </c>
      <c r="I86" s="124" t="str">
        <f t="shared" si="4"/>
        <v/>
      </c>
      <c r="J86" s="227" t="str">
        <f>IF(OR(PartCQM[[#This Row],[Format (hide)]]="HEAD",PartCQM[[#This Row],[Format (hide)]]="LIST"),"BLANK CELL","")</f>
        <v/>
      </c>
      <c r="K86" s="227" t="str">
        <f>IF(OR(PartCQM[[#This Row],[Format (hide)]]="HEAD",PartCQM[[#This Row],[Format (hide)]]="LIST"),"BLANK CELL","")</f>
        <v/>
      </c>
      <c r="L86" s="227" t="str">
        <f>IF(OR(PartCQM[[#This Row],[Format (hide)]]="HEAD",PartCQM[[#This Row],[Format (hide)]]="LIST"),"BLANK CELL","")</f>
        <v/>
      </c>
      <c r="M86" s="124" t="str">
        <f>IF(OR(PartCQM[[#This Row],[Format (hide)]]="HEAD",PartCQM[[#This Row],[Format (hide)]]="LIST"),"BLANK CELL","")</f>
        <v/>
      </c>
      <c r="N86" s="124" t="str">
        <f>IF(OR(PartCQM[[#This Row],[Format (hide)]]="HEAD",PartCQM[[#This Row],[Format (hide)]]="LIST"),"BLANK CELL","")</f>
        <v/>
      </c>
      <c r="O86" s="124" t="str">
        <f>IF(OR(PartCQM[[#This Row],[Format (hide)]]="HEAD",PartCQM[[#This Row],[Format (hide)]]="LIST"),"BLANK CELL","")</f>
        <v/>
      </c>
      <c r="P86" s="124" t="str">
        <f>IF(OR(PartCQM[[#This Row],[Format (hide)]]="HEAD",PartCQM[[#This Row],[Format (hide)]]="LIST"),"BLANK CELL","")</f>
        <v/>
      </c>
      <c r="Q86" s="130" t="str">
        <f>IF(OR(PartCQM[[#This Row],[Format (hide)]]="HEAD",PartCQM[[#This Row],[Format (hide)]]="LIST"),"BLANK CELL","")</f>
        <v/>
      </c>
      <c r="R86" s="182"/>
    </row>
    <row r="87" spans="1:18" ht="66" x14ac:dyDescent="0.3">
      <c r="A87" s="185">
        <f t="array" aca="1" ref="A87" ca="1">SUM((TRIM(MID(SUBSTITUTE(C87,".",REPT(" ",256)),(ROW(INDIRECT("1:"&amp;LEN(C87)-LEN(SUBSTITUTE(C87,".",""))+1))-1)*256+1,256)))*(10^((10-ROW(INDIRECT("1:"&amp;LEN(C87)-LEN(SUBSTITUTE(C87,".",""))+1)))*2)))</f>
        <v>5.0108E+18</v>
      </c>
      <c r="B87" s="124" t="s">
        <v>3242</v>
      </c>
      <c r="C87" s="124" t="s">
        <v>2839</v>
      </c>
      <c r="E87" s="124" t="s">
        <v>1605</v>
      </c>
      <c r="F87" s="124" t="s">
        <v>243</v>
      </c>
      <c r="H87" s="124" t="s">
        <v>2508</v>
      </c>
      <c r="I87" s="124" t="str">
        <f t="shared" si="4"/>
        <v/>
      </c>
      <c r="J87" s="227" t="str">
        <f>IF(OR(PartCQM[[#This Row],[Format (hide)]]="HEAD",PartCQM[[#This Row],[Format (hide)]]="LIST"),"BLANK CELL","")</f>
        <v/>
      </c>
      <c r="K87" s="227" t="str">
        <f>IF(OR(PartCQM[[#This Row],[Format (hide)]]="HEAD",PartCQM[[#This Row],[Format (hide)]]="LIST"),"BLANK CELL","")</f>
        <v/>
      </c>
      <c r="L87" s="227" t="str">
        <f>IF(OR(PartCQM[[#This Row],[Format (hide)]]="HEAD",PartCQM[[#This Row],[Format (hide)]]="LIST"),"BLANK CELL","")</f>
        <v/>
      </c>
      <c r="M87" s="124" t="str">
        <f>IF(OR(PartCQM[[#This Row],[Format (hide)]]="HEAD",PartCQM[[#This Row],[Format (hide)]]="LIST"),"BLANK CELL","")</f>
        <v/>
      </c>
      <c r="N87" s="124" t="str">
        <f>IF(OR(PartCQM[[#This Row],[Format (hide)]]="HEAD",PartCQM[[#This Row],[Format (hide)]]="LIST"),"BLANK CELL","")</f>
        <v/>
      </c>
      <c r="O87" s="124" t="str">
        <f>IF(OR(PartCQM[[#This Row],[Format (hide)]]="HEAD",PartCQM[[#This Row],[Format (hide)]]="LIST"),"BLANK CELL","")</f>
        <v/>
      </c>
      <c r="P87" s="124" t="str">
        <f>IF(OR(PartCQM[[#This Row],[Format (hide)]]="HEAD",PartCQM[[#This Row],[Format (hide)]]="LIST"),"BLANK CELL","")</f>
        <v/>
      </c>
      <c r="Q87" s="130" t="str">
        <f>IF(OR(PartCQM[[#This Row],[Format (hide)]]="HEAD",PartCQM[[#This Row],[Format (hide)]]="LIST"),"BLANK CELL","")</f>
        <v/>
      </c>
      <c r="R87" s="182"/>
    </row>
    <row r="88" spans="1:18" ht="66" x14ac:dyDescent="0.3">
      <c r="A88" s="185">
        <f t="array" aca="1" ref="A88" ca="1">SUM((TRIM(MID(SUBSTITUTE(C88,".",REPT(" ",256)),(ROW(INDIRECT("1:"&amp;LEN(C88)-LEN(SUBSTITUTE(C88,".",""))+1))-1)*256+1,256)))*(10^((10-ROW(INDIRECT("1:"&amp;LEN(C88)-LEN(SUBSTITUTE(C88,".",""))+1)))*2)))</f>
        <v>5.0109E+18</v>
      </c>
      <c r="B88" s="124" t="s">
        <v>3242</v>
      </c>
      <c r="C88" s="124" t="s">
        <v>2840</v>
      </c>
      <c r="E88" s="124" t="s">
        <v>1606</v>
      </c>
      <c r="F88" s="124" t="s">
        <v>244</v>
      </c>
      <c r="H88" s="124" t="s">
        <v>2508</v>
      </c>
      <c r="I88" s="124" t="str">
        <f t="shared" si="4"/>
        <v/>
      </c>
      <c r="J88" s="227" t="str">
        <f>IF(OR(PartCQM[[#This Row],[Format (hide)]]="HEAD",PartCQM[[#This Row],[Format (hide)]]="LIST"),"BLANK CELL","")</f>
        <v/>
      </c>
      <c r="K88" s="227" t="str">
        <f>IF(OR(PartCQM[[#This Row],[Format (hide)]]="HEAD",PartCQM[[#This Row],[Format (hide)]]="LIST"),"BLANK CELL","")</f>
        <v/>
      </c>
      <c r="L88" s="227" t="str">
        <f>IF(OR(PartCQM[[#This Row],[Format (hide)]]="HEAD",PartCQM[[#This Row],[Format (hide)]]="LIST"),"BLANK CELL","")</f>
        <v/>
      </c>
      <c r="M88" s="124" t="str">
        <f>IF(OR(PartCQM[[#This Row],[Format (hide)]]="HEAD",PartCQM[[#This Row],[Format (hide)]]="LIST"),"BLANK CELL","")</f>
        <v/>
      </c>
      <c r="N88" s="124" t="str">
        <f>IF(OR(PartCQM[[#This Row],[Format (hide)]]="HEAD",PartCQM[[#This Row],[Format (hide)]]="LIST"),"BLANK CELL","")</f>
        <v/>
      </c>
      <c r="O88" s="124" t="str">
        <f>IF(OR(PartCQM[[#This Row],[Format (hide)]]="HEAD",PartCQM[[#This Row],[Format (hide)]]="LIST"),"BLANK CELL","")</f>
        <v/>
      </c>
      <c r="P88" s="124" t="str">
        <f>IF(OR(PartCQM[[#This Row],[Format (hide)]]="HEAD",PartCQM[[#This Row],[Format (hide)]]="LIST"),"BLANK CELL","")</f>
        <v/>
      </c>
      <c r="Q88" s="130" t="str">
        <f>IF(OR(PartCQM[[#This Row],[Format (hide)]]="HEAD",PartCQM[[#This Row],[Format (hide)]]="LIST"),"BLANK CELL","")</f>
        <v/>
      </c>
      <c r="R88" s="182"/>
    </row>
    <row r="89" spans="1:18" ht="66" x14ac:dyDescent="0.3">
      <c r="A89" s="185">
        <f t="array" aca="1" ref="A89" ca="1">SUM((TRIM(MID(SUBSTITUTE(C89,".",REPT(" ",256)),(ROW(INDIRECT("1:"&amp;LEN(C89)-LEN(SUBSTITUTE(C89,".",""))+1))-1)*256+1,256)))*(10^((10-ROW(INDIRECT("1:"&amp;LEN(C89)-LEN(SUBSTITUTE(C89,".",""))+1)))*2)))</f>
        <v>5.011E+18</v>
      </c>
      <c r="B89" s="124" t="s">
        <v>3242</v>
      </c>
      <c r="C89" s="124" t="s">
        <v>2841</v>
      </c>
      <c r="E89" s="124" t="s">
        <v>1607</v>
      </c>
      <c r="F89" s="124" t="s">
        <v>245</v>
      </c>
      <c r="H89" s="124" t="s">
        <v>2508</v>
      </c>
      <c r="I89" s="124" t="str">
        <f t="shared" si="4"/>
        <v/>
      </c>
      <c r="J89" s="227" t="str">
        <f>IF(OR(PartCQM[[#This Row],[Format (hide)]]="HEAD",PartCQM[[#This Row],[Format (hide)]]="LIST"),"BLANK CELL","")</f>
        <v/>
      </c>
      <c r="K89" s="227" t="str">
        <f>IF(OR(PartCQM[[#This Row],[Format (hide)]]="HEAD",PartCQM[[#This Row],[Format (hide)]]="LIST"),"BLANK CELL","")</f>
        <v/>
      </c>
      <c r="L89" s="227" t="str">
        <f>IF(OR(PartCQM[[#This Row],[Format (hide)]]="HEAD",PartCQM[[#This Row],[Format (hide)]]="LIST"),"BLANK CELL","")</f>
        <v/>
      </c>
      <c r="M89" s="124" t="str">
        <f>IF(OR(PartCQM[[#This Row],[Format (hide)]]="HEAD",PartCQM[[#This Row],[Format (hide)]]="LIST"),"BLANK CELL","")</f>
        <v/>
      </c>
      <c r="N89" s="124" t="str">
        <f>IF(OR(PartCQM[[#This Row],[Format (hide)]]="HEAD",PartCQM[[#This Row],[Format (hide)]]="LIST"),"BLANK CELL","")</f>
        <v/>
      </c>
      <c r="O89" s="124" t="str">
        <f>IF(OR(PartCQM[[#This Row],[Format (hide)]]="HEAD",PartCQM[[#This Row],[Format (hide)]]="LIST"),"BLANK CELL","")</f>
        <v/>
      </c>
      <c r="P89" s="124" t="str">
        <f>IF(OR(PartCQM[[#This Row],[Format (hide)]]="HEAD",PartCQM[[#This Row],[Format (hide)]]="LIST"),"BLANK CELL","")</f>
        <v/>
      </c>
      <c r="Q89" s="130" t="str">
        <f>IF(OR(PartCQM[[#This Row],[Format (hide)]]="HEAD",PartCQM[[#This Row],[Format (hide)]]="LIST"),"BLANK CELL","")</f>
        <v/>
      </c>
      <c r="R89" s="182"/>
    </row>
    <row r="90" spans="1:18" ht="66" x14ac:dyDescent="0.3">
      <c r="A90" s="185">
        <f t="array" aca="1" ref="A90" ca="1">SUM((TRIM(MID(SUBSTITUTE(C90,".",REPT(" ",256)),(ROW(INDIRECT("1:"&amp;LEN(C90)-LEN(SUBSTITUTE(C90,".",""))+1))-1)*256+1,256)))*(10^((10-ROW(INDIRECT("1:"&amp;LEN(C90)-LEN(SUBSTITUTE(C90,".",""))+1)))*2)))</f>
        <v>5.0111E+18</v>
      </c>
      <c r="B90" s="124" t="s">
        <v>3242</v>
      </c>
      <c r="C90" s="124" t="s">
        <v>2842</v>
      </c>
      <c r="E90" s="124" t="s">
        <v>1608</v>
      </c>
      <c r="F90" s="124" t="s">
        <v>246</v>
      </c>
      <c r="H90" s="124" t="s">
        <v>2508</v>
      </c>
      <c r="I90" s="124" t="str">
        <f t="shared" si="4"/>
        <v/>
      </c>
      <c r="J90" s="227" t="str">
        <f>IF(OR(PartCQM[[#This Row],[Format (hide)]]="HEAD",PartCQM[[#This Row],[Format (hide)]]="LIST"),"BLANK CELL","")</f>
        <v/>
      </c>
      <c r="K90" s="227" t="str">
        <f>IF(OR(PartCQM[[#This Row],[Format (hide)]]="HEAD",PartCQM[[#This Row],[Format (hide)]]="LIST"),"BLANK CELL","")</f>
        <v/>
      </c>
      <c r="L90" s="227" t="str">
        <f>IF(OR(PartCQM[[#This Row],[Format (hide)]]="HEAD",PartCQM[[#This Row],[Format (hide)]]="LIST"),"BLANK CELL","")</f>
        <v/>
      </c>
      <c r="M90" s="124" t="str">
        <f>IF(OR(PartCQM[[#This Row],[Format (hide)]]="HEAD",PartCQM[[#This Row],[Format (hide)]]="LIST"),"BLANK CELL","")</f>
        <v/>
      </c>
      <c r="N90" s="124" t="str">
        <f>IF(OR(PartCQM[[#This Row],[Format (hide)]]="HEAD",PartCQM[[#This Row],[Format (hide)]]="LIST"),"BLANK CELL","")</f>
        <v/>
      </c>
      <c r="O90" s="124" t="str">
        <f>IF(OR(PartCQM[[#This Row],[Format (hide)]]="HEAD",PartCQM[[#This Row],[Format (hide)]]="LIST"),"BLANK CELL","")</f>
        <v/>
      </c>
      <c r="P90" s="124" t="str">
        <f>IF(OR(PartCQM[[#This Row],[Format (hide)]]="HEAD",PartCQM[[#This Row],[Format (hide)]]="LIST"),"BLANK CELL","")</f>
        <v/>
      </c>
      <c r="Q90" s="130" t="str">
        <f>IF(OR(PartCQM[[#This Row],[Format (hide)]]="HEAD",PartCQM[[#This Row],[Format (hide)]]="LIST"),"BLANK CELL","")</f>
        <v/>
      </c>
      <c r="R90" s="182"/>
    </row>
    <row r="91" spans="1:18" ht="66" x14ac:dyDescent="0.3">
      <c r="A91" s="185">
        <f t="array" aca="1" ref="A91" ca="1">SUM((TRIM(MID(SUBSTITUTE(C91,".",REPT(" ",256)),(ROW(INDIRECT("1:"&amp;LEN(C91)-LEN(SUBSTITUTE(C91,".",""))+1))-1)*256+1,256)))*(10^((10-ROW(INDIRECT("1:"&amp;LEN(C91)-LEN(SUBSTITUTE(C91,".",""))+1)))*2)))</f>
        <v>5.0112E+18</v>
      </c>
      <c r="B91" s="124" t="s">
        <v>3242</v>
      </c>
      <c r="C91" s="124" t="s">
        <v>2843</v>
      </c>
      <c r="E91" s="124" t="s">
        <v>1609</v>
      </c>
      <c r="F91" s="124" t="s">
        <v>247</v>
      </c>
      <c r="H91" s="124" t="s">
        <v>2508</v>
      </c>
      <c r="I91" s="124" t="str">
        <f t="shared" si="4"/>
        <v/>
      </c>
      <c r="J91" s="227" t="str">
        <f>IF(OR(PartCQM[[#This Row],[Format (hide)]]="HEAD",PartCQM[[#This Row],[Format (hide)]]="LIST"),"BLANK CELL","")</f>
        <v/>
      </c>
      <c r="K91" s="227" t="str">
        <f>IF(OR(PartCQM[[#This Row],[Format (hide)]]="HEAD",PartCQM[[#This Row],[Format (hide)]]="LIST"),"BLANK CELL","")</f>
        <v/>
      </c>
      <c r="L91" s="227" t="str">
        <f>IF(OR(PartCQM[[#This Row],[Format (hide)]]="HEAD",PartCQM[[#This Row],[Format (hide)]]="LIST"),"BLANK CELL","")</f>
        <v/>
      </c>
      <c r="M91" s="124" t="str">
        <f>IF(OR(PartCQM[[#This Row],[Format (hide)]]="HEAD",PartCQM[[#This Row],[Format (hide)]]="LIST"),"BLANK CELL","")</f>
        <v/>
      </c>
      <c r="N91" s="124" t="str">
        <f>IF(OR(PartCQM[[#This Row],[Format (hide)]]="HEAD",PartCQM[[#This Row],[Format (hide)]]="LIST"),"BLANK CELL","")</f>
        <v/>
      </c>
      <c r="O91" s="124" t="str">
        <f>IF(OR(PartCQM[[#This Row],[Format (hide)]]="HEAD",PartCQM[[#This Row],[Format (hide)]]="LIST"),"BLANK CELL","")</f>
        <v/>
      </c>
      <c r="P91" s="124" t="str">
        <f>IF(OR(PartCQM[[#This Row],[Format (hide)]]="HEAD",PartCQM[[#This Row],[Format (hide)]]="LIST"),"BLANK CELL","")</f>
        <v/>
      </c>
      <c r="Q91" s="130" t="str">
        <f>IF(OR(PartCQM[[#This Row],[Format (hide)]]="HEAD",PartCQM[[#This Row],[Format (hide)]]="LIST"),"BLANK CELL","")</f>
        <v/>
      </c>
      <c r="R91" s="182"/>
    </row>
    <row r="92" spans="1:18" ht="66" x14ac:dyDescent="0.3">
      <c r="A92" s="185">
        <f t="array" aca="1" ref="A92" ca="1">SUM((TRIM(MID(SUBSTITUTE(C92,".",REPT(" ",256)),(ROW(INDIRECT("1:"&amp;LEN(C92)-LEN(SUBSTITUTE(C92,".",""))+1))-1)*256+1,256)))*(10^((10-ROW(INDIRECT("1:"&amp;LEN(C92)-LEN(SUBSTITUTE(C92,".",""))+1)))*2)))</f>
        <v>5.0113E+18</v>
      </c>
      <c r="B92" s="124" t="s">
        <v>3242</v>
      </c>
      <c r="C92" s="124" t="s">
        <v>2844</v>
      </c>
      <c r="E92" s="124" t="s">
        <v>1610</v>
      </c>
      <c r="F92" s="124" t="s">
        <v>324</v>
      </c>
      <c r="H92" s="124" t="s">
        <v>2508</v>
      </c>
      <c r="I92" s="124" t="str">
        <f t="shared" si="4"/>
        <v/>
      </c>
      <c r="J92" s="227" t="str">
        <f>IF(OR(PartCQM[[#This Row],[Format (hide)]]="HEAD",PartCQM[[#This Row],[Format (hide)]]="LIST"),"BLANK CELL","")</f>
        <v/>
      </c>
      <c r="K92" s="227" t="str">
        <f>IF(OR(PartCQM[[#This Row],[Format (hide)]]="HEAD",PartCQM[[#This Row],[Format (hide)]]="LIST"),"BLANK CELL","")</f>
        <v/>
      </c>
      <c r="L92" s="227" t="str">
        <f>IF(OR(PartCQM[[#This Row],[Format (hide)]]="HEAD",PartCQM[[#This Row],[Format (hide)]]="LIST"),"BLANK CELL","")</f>
        <v/>
      </c>
      <c r="M92" s="124" t="str">
        <f>IF(OR(PartCQM[[#This Row],[Format (hide)]]="HEAD",PartCQM[[#This Row],[Format (hide)]]="LIST"),"BLANK CELL","")</f>
        <v/>
      </c>
      <c r="N92" s="124" t="str">
        <f>IF(OR(PartCQM[[#This Row],[Format (hide)]]="HEAD",PartCQM[[#This Row],[Format (hide)]]="LIST"),"BLANK CELL","")</f>
        <v/>
      </c>
      <c r="O92" s="124" t="str">
        <f>IF(OR(PartCQM[[#This Row],[Format (hide)]]="HEAD",PartCQM[[#This Row],[Format (hide)]]="LIST"),"BLANK CELL","")</f>
        <v/>
      </c>
      <c r="P92" s="124" t="str">
        <f>IF(OR(PartCQM[[#This Row],[Format (hide)]]="HEAD",PartCQM[[#This Row],[Format (hide)]]="LIST"),"BLANK CELL","")</f>
        <v/>
      </c>
      <c r="Q92" s="130" t="str">
        <f>IF(OR(PartCQM[[#This Row],[Format (hide)]]="HEAD",PartCQM[[#This Row],[Format (hide)]]="LIST"),"BLANK CELL","")</f>
        <v/>
      </c>
      <c r="R92" s="182"/>
    </row>
    <row r="93" spans="1:18" ht="66" x14ac:dyDescent="0.3">
      <c r="A93" s="185">
        <f t="array" aca="1" ref="A93" ca="1">SUM((TRIM(MID(SUBSTITUTE(C93,".",REPT(" ",256)),(ROW(INDIRECT("1:"&amp;LEN(C93)-LEN(SUBSTITUTE(C93,".",""))+1))-1)*256+1,256)))*(10^((10-ROW(INDIRECT("1:"&amp;LEN(C93)-LEN(SUBSTITUTE(C93,".",""))+1)))*2)))</f>
        <v>5.0114E+18</v>
      </c>
      <c r="B93" s="124" t="s">
        <v>3242</v>
      </c>
      <c r="C93" s="124" t="s">
        <v>2845</v>
      </c>
      <c r="E93" s="124" t="s">
        <v>1611</v>
      </c>
      <c r="F93" s="124" t="s">
        <v>325</v>
      </c>
      <c r="H93" s="124" t="s">
        <v>2508</v>
      </c>
      <c r="I93" s="124" t="str">
        <f t="shared" si="4"/>
        <v/>
      </c>
      <c r="J93" s="227" t="str">
        <f>IF(OR(PartCQM[[#This Row],[Format (hide)]]="HEAD",PartCQM[[#This Row],[Format (hide)]]="LIST"),"BLANK CELL","")</f>
        <v/>
      </c>
      <c r="K93" s="227" t="str">
        <f>IF(OR(PartCQM[[#This Row],[Format (hide)]]="HEAD",PartCQM[[#This Row],[Format (hide)]]="LIST"),"BLANK CELL","")</f>
        <v/>
      </c>
      <c r="L93" s="227" t="str">
        <f>IF(OR(PartCQM[[#This Row],[Format (hide)]]="HEAD",PartCQM[[#This Row],[Format (hide)]]="LIST"),"BLANK CELL","")</f>
        <v/>
      </c>
      <c r="M93" s="124" t="str">
        <f>IF(OR(PartCQM[[#This Row],[Format (hide)]]="HEAD",PartCQM[[#This Row],[Format (hide)]]="LIST"),"BLANK CELL","")</f>
        <v/>
      </c>
      <c r="N93" s="124" t="str">
        <f>IF(OR(PartCQM[[#This Row],[Format (hide)]]="HEAD",PartCQM[[#This Row],[Format (hide)]]="LIST"),"BLANK CELL","")</f>
        <v/>
      </c>
      <c r="O93" s="124" t="str">
        <f>IF(OR(PartCQM[[#This Row],[Format (hide)]]="HEAD",PartCQM[[#This Row],[Format (hide)]]="LIST"),"BLANK CELL","")</f>
        <v/>
      </c>
      <c r="P93" s="124" t="str">
        <f>IF(OR(PartCQM[[#This Row],[Format (hide)]]="HEAD",PartCQM[[#This Row],[Format (hide)]]="LIST"),"BLANK CELL","")</f>
        <v/>
      </c>
      <c r="Q93" s="130" t="str">
        <f>IF(OR(PartCQM[[#This Row],[Format (hide)]]="HEAD",PartCQM[[#This Row],[Format (hide)]]="LIST"),"BLANK CELL","")</f>
        <v/>
      </c>
      <c r="R93" s="182"/>
    </row>
    <row r="94" spans="1:18" ht="66" x14ac:dyDescent="0.3">
      <c r="A94" s="185">
        <f t="array" aca="1" ref="A94" ca="1">SUM((TRIM(MID(SUBSTITUTE(C94,".",REPT(" ",256)),(ROW(INDIRECT("1:"&amp;LEN(C94)-LEN(SUBSTITUTE(C94,".",""))+1))-1)*256+1,256)))*(10^((10-ROW(INDIRECT("1:"&amp;LEN(C94)-LEN(SUBSTITUTE(C94,".",""))+1)))*2)))</f>
        <v>5.0115E+18</v>
      </c>
      <c r="B94" s="124" t="s">
        <v>3242</v>
      </c>
      <c r="C94" s="124" t="s">
        <v>3294</v>
      </c>
      <c r="E94" s="124" t="s">
        <v>1612</v>
      </c>
      <c r="F94" s="124" t="s">
        <v>326</v>
      </c>
      <c r="H94" s="124" t="s">
        <v>2508</v>
      </c>
      <c r="I94" s="124" t="str">
        <f t="shared" si="4"/>
        <v/>
      </c>
      <c r="J94" s="227" t="str">
        <f>IF(OR(PartCQM[[#This Row],[Format (hide)]]="HEAD",PartCQM[[#This Row],[Format (hide)]]="LIST"),"BLANK CELL","")</f>
        <v/>
      </c>
      <c r="K94" s="227" t="str">
        <f>IF(OR(PartCQM[[#This Row],[Format (hide)]]="HEAD",PartCQM[[#This Row],[Format (hide)]]="LIST"),"BLANK CELL","")</f>
        <v/>
      </c>
      <c r="L94" s="227" t="str">
        <f>IF(OR(PartCQM[[#This Row],[Format (hide)]]="HEAD",PartCQM[[#This Row],[Format (hide)]]="LIST"),"BLANK CELL","")</f>
        <v/>
      </c>
      <c r="M94" s="124" t="str">
        <f>IF(OR(PartCQM[[#This Row],[Format (hide)]]="HEAD",PartCQM[[#This Row],[Format (hide)]]="LIST"),"BLANK CELL","")</f>
        <v/>
      </c>
      <c r="N94" s="124" t="str">
        <f>IF(OR(PartCQM[[#This Row],[Format (hide)]]="HEAD",PartCQM[[#This Row],[Format (hide)]]="LIST"),"BLANK CELL","")</f>
        <v/>
      </c>
      <c r="O94" s="124" t="str">
        <f>IF(OR(PartCQM[[#This Row],[Format (hide)]]="HEAD",PartCQM[[#This Row],[Format (hide)]]="LIST"),"BLANK CELL","")</f>
        <v/>
      </c>
      <c r="P94" s="124" t="str">
        <f>IF(OR(PartCQM[[#This Row],[Format (hide)]]="HEAD",PartCQM[[#This Row],[Format (hide)]]="LIST"),"BLANK CELL","")</f>
        <v/>
      </c>
      <c r="Q94" s="130" t="str">
        <f>IF(OR(PartCQM[[#This Row],[Format (hide)]]="HEAD",PartCQM[[#This Row],[Format (hide)]]="LIST"),"BLANK CELL","")</f>
        <v/>
      </c>
      <c r="R94" s="182"/>
    </row>
    <row r="95" spans="1:18" ht="66" x14ac:dyDescent="0.3">
      <c r="A95" s="185">
        <f t="array" aca="1" ref="A95" ca="1">SUM((TRIM(MID(SUBSTITUTE(C95,".",REPT(" ",256)),(ROW(INDIRECT("1:"&amp;LEN(C95)-LEN(SUBSTITUTE(C95,".",""))+1))-1)*256+1,256)))*(10^((10-ROW(INDIRECT("1:"&amp;LEN(C95)-LEN(SUBSTITUTE(C95,".",""))+1)))*2)))</f>
        <v>5.0116E+18</v>
      </c>
      <c r="B95" s="124" t="s">
        <v>3242</v>
      </c>
      <c r="C95" s="124" t="s">
        <v>3295</v>
      </c>
      <c r="E95" s="124" t="s">
        <v>1613</v>
      </c>
      <c r="F95" s="124" t="s">
        <v>327</v>
      </c>
      <c r="H95" s="124" t="s">
        <v>2508</v>
      </c>
      <c r="I95" s="124" t="str">
        <f t="shared" si="4"/>
        <v/>
      </c>
      <c r="J95" s="227" t="str">
        <f>IF(OR(PartCQM[[#This Row],[Format (hide)]]="HEAD",PartCQM[[#This Row],[Format (hide)]]="LIST"),"BLANK CELL","")</f>
        <v/>
      </c>
      <c r="K95" s="227" t="str">
        <f>IF(OR(PartCQM[[#This Row],[Format (hide)]]="HEAD",PartCQM[[#This Row],[Format (hide)]]="LIST"),"BLANK CELL","")</f>
        <v/>
      </c>
      <c r="L95" s="227" t="str">
        <f>IF(OR(PartCQM[[#This Row],[Format (hide)]]="HEAD",PartCQM[[#This Row],[Format (hide)]]="LIST"),"BLANK CELL","")</f>
        <v/>
      </c>
      <c r="M95" s="124" t="str">
        <f>IF(OR(PartCQM[[#This Row],[Format (hide)]]="HEAD",PartCQM[[#This Row],[Format (hide)]]="LIST"),"BLANK CELL","")</f>
        <v/>
      </c>
      <c r="N95" s="124" t="str">
        <f>IF(OR(PartCQM[[#This Row],[Format (hide)]]="HEAD",PartCQM[[#This Row],[Format (hide)]]="LIST"),"BLANK CELL","")</f>
        <v/>
      </c>
      <c r="O95" s="124" t="str">
        <f>IF(OR(PartCQM[[#This Row],[Format (hide)]]="HEAD",PartCQM[[#This Row],[Format (hide)]]="LIST"),"BLANK CELL","")</f>
        <v/>
      </c>
      <c r="P95" s="124" t="str">
        <f>IF(OR(PartCQM[[#This Row],[Format (hide)]]="HEAD",PartCQM[[#This Row],[Format (hide)]]="LIST"),"BLANK CELL","")</f>
        <v/>
      </c>
      <c r="Q95" s="130" t="str">
        <f>IF(OR(PartCQM[[#This Row],[Format (hide)]]="HEAD",PartCQM[[#This Row],[Format (hide)]]="LIST"),"BLANK CELL","")</f>
        <v/>
      </c>
      <c r="R95" s="182"/>
    </row>
    <row r="96" spans="1:18" ht="66" x14ac:dyDescent="0.3">
      <c r="A96" s="185">
        <f t="array" aca="1" ref="A96" ca="1">SUM((TRIM(MID(SUBSTITUTE(C96,".",REPT(" ",256)),(ROW(INDIRECT("1:"&amp;LEN(C96)-LEN(SUBSTITUTE(C96,".",""))+1))-1)*256+1,256)))*(10^((10-ROW(INDIRECT("1:"&amp;LEN(C96)-LEN(SUBSTITUTE(C96,".",""))+1)))*2)))</f>
        <v>5.0117E+18</v>
      </c>
      <c r="B96" s="124" t="s">
        <v>3242</v>
      </c>
      <c r="C96" s="124" t="s">
        <v>3296</v>
      </c>
      <c r="E96" s="124" t="s">
        <v>1614</v>
      </c>
      <c r="F96" s="124" t="s">
        <v>1175</v>
      </c>
      <c r="H96" s="124" t="s">
        <v>2508</v>
      </c>
      <c r="I96" s="124" t="str">
        <f t="shared" si="4"/>
        <v/>
      </c>
      <c r="J96" s="227" t="str">
        <f>IF(OR(PartCQM[[#This Row],[Format (hide)]]="HEAD",PartCQM[[#This Row],[Format (hide)]]="LIST"),"BLANK CELL","")</f>
        <v/>
      </c>
      <c r="K96" s="227" t="str">
        <f>IF(OR(PartCQM[[#This Row],[Format (hide)]]="HEAD",PartCQM[[#This Row],[Format (hide)]]="LIST"),"BLANK CELL","")</f>
        <v/>
      </c>
      <c r="L96" s="227" t="str">
        <f>IF(OR(PartCQM[[#This Row],[Format (hide)]]="HEAD",PartCQM[[#This Row],[Format (hide)]]="LIST"),"BLANK CELL","")</f>
        <v/>
      </c>
      <c r="M96" s="124" t="str">
        <f>IF(OR(PartCQM[[#This Row],[Format (hide)]]="HEAD",PartCQM[[#This Row],[Format (hide)]]="LIST"),"BLANK CELL","")</f>
        <v/>
      </c>
      <c r="N96" s="124" t="str">
        <f>IF(OR(PartCQM[[#This Row],[Format (hide)]]="HEAD",PartCQM[[#This Row],[Format (hide)]]="LIST"),"BLANK CELL","")</f>
        <v/>
      </c>
      <c r="O96" s="124" t="str">
        <f>IF(OR(PartCQM[[#This Row],[Format (hide)]]="HEAD",PartCQM[[#This Row],[Format (hide)]]="LIST"),"BLANK CELL","")</f>
        <v/>
      </c>
      <c r="P96" s="124" t="str">
        <f>IF(OR(PartCQM[[#This Row],[Format (hide)]]="HEAD",PartCQM[[#This Row],[Format (hide)]]="LIST"),"BLANK CELL","")</f>
        <v/>
      </c>
      <c r="Q96" s="130" t="str">
        <f>IF(OR(PartCQM[[#This Row],[Format (hide)]]="HEAD",PartCQM[[#This Row],[Format (hide)]]="LIST"),"BLANK CELL","")</f>
        <v/>
      </c>
      <c r="R96" s="182"/>
    </row>
    <row r="97" spans="1:18" ht="66" x14ac:dyDescent="0.3">
      <c r="A97" s="185">
        <f t="array" aca="1" ref="A97" ca="1">SUM((TRIM(MID(SUBSTITUTE(C97,".",REPT(" ",256)),(ROW(INDIRECT("1:"&amp;LEN(C97)-LEN(SUBSTITUTE(C97,".",""))+1))-1)*256+1,256)))*(10^((10-ROW(INDIRECT("1:"&amp;LEN(C97)-LEN(SUBSTITUTE(C97,".",""))+1)))*2)))</f>
        <v>5.0118E+18</v>
      </c>
      <c r="B97" s="124" t="s">
        <v>3242</v>
      </c>
      <c r="C97" s="124" t="s">
        <v>3297</v>
      </c>
      <c r="E97" s="124" t="s">
        <v>1615</v>
      </c>
      <c r="F97" s="124" t="s">
        <v>123</v>
      </c>
      <c r="H97" s="124" t="s">
        <v>2508</v>
      </c>
      <c r="I97" s="124" t="str">
        <f t="shared" si="4"/>
        <v/>
      </c>
      <c r="J97" s="227" t="str">
        <f>IF(OR(PartCQM[[#This Row],[Format (hide)]]="HEAD",PartCQM[[#This Row],[Format (hide)]]="LIST"),"BLANK CELL","")</f>
        <v/>
      </c>
      <c r="K97" s="227" t="str">
        <f>IF(OR(PartCQM[[#This Row],[Format (hide)]]="HEAD",PartCQM[[#This Row],[Format (hide)]]="LIST"),"BLANK CELL","")</f>
        <v/>
      </c>
      <c r="L97" s="227" t="str">
        <f>IF(OR(PartCQM[[#This Row],[Format (hide)]]="HEAD",PartCQM[[#This Row],[Format (hide)]]="LIST"),"BLANK CELL","")</f>
        <v/>
      </c>
      <c r="M97" s="124" t="str">
        <f>IF(OR(PartCQM[[#This Row],[Format (hide)]]="HEAD",PartCQM[[#This Row],[Format (hide)]]="LIST"),"BLANK CELL","")</f>
        <v/>
      </c>
      <c r="N97" s="124" t="str">
        <f>IF(OR(PartCQM[[#This Row],[Format (hide)]]="HEAD",PartCQM[[#This Row],[Format (hide)]]="LIST"),"BLANK CELL","")</f>
        <v/>
      </c>
      <c r="O97" s="124" t="str">
        <f>IF(OR(PartCQM[[#This Row],[Format (hide)]]="HEAD",PartCQM[[#This Row],[Format (hide)]]="LIST"),"BLANK CELL","")</f>
        <v/>
      </c>
      <c r="P97" s="124" t="str">
        <f>IF(OR(PartCQM[[#This Row],[Format (hide)]]="HEAD",PartCQM[[#This Row],[Format (hide)]]="LIST"),"BLANK CELL","")</f>
        <v/>
      </c>
      <c r="Q97" s="130" t="str">
        <f>IF(OR(PartCQM[[#This Row],[Format (hide)]]="HEAD",PartCQM[[#This Row],[Format (hide)]]="LIST"),"BLANK CELL","")</f>
        <v/>
      </c>
      <c r="R97" s="182"/>
    </row>
    <row r="98" spans="1:18" ht="66" x14ac:dyDescent="0.3">
      <c r="A98" s="185">
        <f t="array" aca="1" ref="A98" ca="1">SUM((TRIM(MID(SUBSTITUTE(C98,".",REPT(" ",256)),(ROW(INDIRECT("1:"&amp;LEN(C98)-LEN(SUBSTITUTE(C98,".",""))+1))-1)*256+1,256)))*(10^((10-ROW(INDIRECT("1:"&amp;LEN(C98)-LEN(SUBSTITUTE(C98,".",""))+1)))*2)))</f>
        <v>5.0119E+18</v>
      </c>
      <c r="B98" s="124" t="s">
        <v>3242</v>
      </c>
      <c r="C98" s="124" t="s">
        <v>3298</v>
      </c>
      <c r="E98" s="124" t="s">
        <v>1616</v>
      </c>
      <c r="F98" s="124" t="s">
        <v>1617</v>
      </c>
      <c r="H98" s="124" t="s">
        <v>2508</v>
      </c>
      <c r="I98" s="124" t="str">
        <f t="shared" si="4"/>
        <v/>
      </c>
      <c r="J98" s="227" t="str">
        <f>IF(OR(PartCQM[[#This Row],[Format (hide)]]="HEAD",PartCQM[[#This Row],[Format (hide)]]="LIST"),"BLANK CELL","")</f>
        <v/>
      </c>
      <c r="K98" s="227" t="str">
        <f>IF(OR(PartCQM[[#This Row],[Format (hide)]]="HEAD",PartCQM[[#This Row],[Format (hide)]]="LIST"),"BLANK CELL","")</f>
        <v/>
      </c>
      <c r="L98" s="227" t="str">
        <f>IF(OR(PartCQM[[#This Row],[Format (hide)]]="HEAD",PartCQM[[#This Row],[Format (hide)]]="LIST"),"BLANK CELL","")</f>
        <v/>
      </c>
      <c r="M98" s="124" t="str">
        <f>IF(OR(PartCQM[[#This Row],[Format (hide)]]="HEAD",PartCQM[[#This Row],[Format (hide)]]="LIST"),"BLANK CELL","")</f>
        <v/>
      </c>
      <c r="N98" s="124" t="str">
        <f>IF(OR(PartCQM[[#This Row],[Format (hide)]]="HEAD",PartCQM[[#This Row],[Format (hide)]]="LIST"),"BLANK CELL","")</f>
        <v/>
      </c>
      <c r="O98" s="124" t="str">
        <f>IF(OR(PartCQM[[#This Row],[Format (hide)]]="HEAD",PartCQM[[#This Row],[Format (hide)]]="LIST"),"BLANK CELL","")</f>
        <v/>
      </c>
      <c r="P98" s="124" t="str">
        <f>IF(OR(PartCQM[[#This Row],[Format (hide)]]="HEAD",PartCQM[[#This Row],[Format (hide)]]="LIST"),"BLANK CELL","")</f>
        <v/>
      </c>
      <c r="Q98" s="130" t="str">
        <f>IF(OR(PartCQM[[#This Row],[Format (hide)]]="HEAD",PartCQM[[#This Row],[Format (hide)]]="LIST"),"BLANK CELL","")</f>
        <v/>
      </c>
      <c r="R98" s="182"/>
    </row>
    <row r="99" spans="1:18" ht="66" x14ac:dyDescent="0.3">
      <c r="A99" s="185">
        <f t="array" aca="1" ref="A99" ca="1">SUM((TRIM(MID(SUBSTITUTE(C99,".",REPT(" ",256)),(ROW(INDIRECT("1:"&amp;LEN(C99)-LEN(SUBSTITUTE(C99,".",""))+1))-1)*256+1,256)))*(10^((10-ROW(INDIRECT("1:"&amp;LEN(C99)-LEN(SUBSTITUTE(C99,".",""))+1)))*2)))</f>
        <v>5.02E+18</v>
      </c>
      <c r="B99" s="124" t="s">
        <v>3242</v>
      </c>
      <c r="C99" s="124" t="s">
        <v>2846</v>
      </c>
      <c r="E99" s="124" t="s">
        <v>1618</v>
      </c>
      <c r="F99" s="124" t="s">
        <v>1619</v>
      </c>
      <c r="H99" s="124" t="s">
        <v>2508</v>
      </c>
      <c r="I99" s="124" t="str">
        <f t="shared" si="4"/>
        <v/>
      </c>
      <c r="J99" s="227" t="str">
        <f>IF(OR(PartCQM[[#This Row],[Format (hide)]]="HEAD",PartCQM[[#This Row],[Format (hide)]]="LIST"),"BLANK CELL","")</f>
        <v/>
      </c>
      <c r="K99" s="227" t="str">
        <f>IF(OR(PartCQM[[#This Row],[Format (hide)]]="HEAD",PartCQM[[#This Row],[Format (hide)]]="LIST"),"BLANK CELL","")</f>
        <v/>
      </c>
      <c r="L99" s="227" t="str">
        <f>IF(OR(PartCQM[[#This Row],[Format (hide)]]="HEAD",PartCQM[[#This Row],[Format (hide)]]="LIST"),"BLANK CELL","")</f>
        <v/>
      </c>
      <c r="M99" s="124" t="str">
        <f>IF(OR(PartCQM[[#This Row],[Format (hide)]]="HEAD",PartCQM[[#This Row],[Format (hide)]]="LIST"),"BLANK CELL","")</f>
        <v/>
      </c>
      <c r="N99" s="124" t="str">
        <f>IF(OR(PartCQM[[#This Row],[Format (hide)]]="HEAD",PartCQM[[#This Row],[Format (hide)]]="LIST"),"BLANK CELL","")</f>
        <v/>
      </c>
      <c r="O99" s="124" t="str">
        <f>IF(OR(PartCQM[[#This Row],[Format (hide)]]="HEAD",PartCQM[[#This Row],[Format (hide)]]="LIST"),"BLANK CELL","")</f>
        <v/>
      </c>
      <c r="P99" s="124" t="str">
        <f>IF(OR(PartCQM[[#This Row],[Format (hide)]]="HEAD",PartCQM[[#This Row],[Format (hide)]]="LIST"),"BLANK CELL","")</f>
        <v/>
      </c>
      <c r="Q99" s="130" t="str">
        <f>IF(OR(PartCQM[[#This Row],[Format (hide)]]="HEAD",PartCQM[[#This Row],[Format (hide)]]="LIST"),"BLANK CELL","")</f>
        <v/>
      </c>
      <c r="R99" s="182"/>
    </row>
    <row r="100" spans="1:18" ht="115.5" x14ac:dyDescent="0.3">
      <c r="A100" s="185">
        <f t="array" aca="1" ref="A100" ca="1">SUM((TRIM(MID(SUBSTITUTE(C100,".",REPT(" ",256)),(ROW(INDIRECT("1:"&amp;LEN(C100)-LEN(SUBSTITUTE(C100,".",""))+1))-1)*256+1,256)))*(10^((10-ROW(INDIRECT("1:"&amp;LEN(C100)-LEN(SUBSTITUTE(C100,".",""))+1)))*2)))</f>
        <v>5.03E+18</v>
      </c>
      <c r="B100" s="124" t="s">
        <v>3242</v>
      </c>
      <c r="C100" s="124" t="s">
        <v>2847</v>
      </c>
      <c r="E100" s="124" t="s">
        <v>1620</v>
      </c>
      <c r="F100" s="124" t="s">
        <v>1182</v>
      </c>
      <c r="H100" s="124" t="s">
        <v>2508</v>
      </c>
      <c r="I100" s="124" t="str">
        <f t="shared" si="4"/>
        <v/>
      </c>
      <c r="J100" s="227" t="str">
        <f>IF(OR(PartCQM[[#This Row],[Format (hide)]]="HEAD",PartCQM[[#This Row],[Format (hide)]]="LIST"),"BLANK CELL","")</f>
        <v/>
      </c>
      <c r="K100" s="227" t="str">
        <f>IF(OR(PartCQM[[#This Row],[Format (hide)]]="HEAD",PartCQM[[#This Row],[Format (hide)]]="LIST"),"BLANK CELL","")</f>
        <v/>
      </c>
      <c r="L100" s="227" t="str">
        <f>IF(OR(PartCQM[[#This Row],[Format (hide)]]="HEAD",PartCQM[[#This Row],[Format (hide)]]="LIST"),"BLANK CELL","")</f>
        <v/>
      </c>
      <c r="M100" s="124" t="str">
        <f>IF(OR(PartCQM[[#This Row],[Format (hide)]]="HEAD",PartCQM[[#This Row],[Format (hide)]]="LIST"),"BLANK CELL","")</f>
        <v/>
      </c>
      <c r="N100" s="124" t="str">
        <f>IF(OR(PartCQM[[#This Row],[Format (hide)]]="HEAD",PartCQM[[#This Row],[Format (hide)]]="LIST"),"BLANK CELL","")</f>
        <v/>
      </c>
      <c r="O100" s="124" t="str">
        <f>IF(OR(PartCQM[[#This Row],[Format (hide)]]="HEAD",PartCQM[[#This Row],[Format (hide)]]="LIST"),"BLANK CELL","")</f>
        <v/>
      </c>
      <c r="P100" s="124" t="str">
        <f>IF(OR(PartCQM[[#This Row],[Format (hide)]]="HEAD",PartCQM[[#This Row],[Format (hide)]]="LIST"),"BLANK CELL","")</f>
        <v/>
      </c>
      <c r="Q100" s="130" t="str">
        <f>IF(OR(PartCQM[[#This Row],[Format (hide)]]="HEAD",PartCQM[[#This Row],[Format (hide)]]="LIST"),"BLANK CELL","")</f>
        <v/>
      </c>
      <c r="R100" s="182"/>
    </row>
    <row r="101" spans="1:18" ht="66" x14ac:dyDescent="0.3">
      <c r="A101" s="185">
        <f t="array" aca="1" ref="A101" ca="1">SUM((TRIM(MID(SUBSTITUTE(C101,".",REPT(" ",256)),(ROW(INDIRECT("1:"&amp;LEN(C101)-LEN(SUBSTITUTE(C101,".",""))+1))-1)*256+1,256)))*(10^((10-ROW(INDIRECT("1:"&amp;LEN(C101)-LEN(SUBSTITUTE(C101,".",""))+1)))*2)))</f>
        <v>5.0301E+18</v>
      </c>
      <c r="B101" s="124" t="s">
        <v>3242</v>
      </c>
      <c r="C101" s="124" t="s">
        <v>2848</v>
      </c>
      <c r="E101" s="124" t="s">
        <v>1621</v>
      </c>
      <c r="F101" s="124" t="s">
        <v>124</v>
      </c>
      <c r="H101" s="124" t="s">
        <v>2508</v>
      </c>
      <c r="I101" s="124" t="str">
        <f t="shared" si="4"/>
        <v/>
      </c>
      <c r="J101" s="227" t="str">
        <f>IF(OR(PartCQM[[#This Row],[Format (hide)]]="HEAD",PartCQM[[#This Row],[Format (hide)]]="LIST"),"BLANK CELL","")</f>
        <v/>
      </c>
      <c r="K101" s="227" t="str">
        <f>IF(OR(PartCQM[[#This Row],[Format (hide)]]="HEAD",PartCQM[[#This Row],[Format (hide)]]="LIST"),"BLANK CELL","")</f>
        <v/>
      </c>
      <c r="L101" s="227" t="str">
        <f>IF(OR(PartCQM[[#This Row],[Format (hide)]]="HEAD",PartCQM[[#This Row],[Format (hide)]]="LIST"),"BLANK CELL","")</f>
        <v/>
      </c>
      <c r="M101" s="124" t="str">
        <f>IF(OR(PartCQM[[#This Row],[Format (hide)]]="HEAD",PartCQM[[#This Row],[Format (hide)]]="LIST"),"BLANK CELL","")</f>
        <v/>
      </c>
      <c r="N101" s="124" t="str">
        <f>IF(OR(PartCQM[[#This Row],[Format (hide)]]="HEAD",PartCQM[[#This Row],[Format (hide)]]="LIST"),"BLANK CELL","")</f>
        <v/>
      </c>
      <c r="O101" s="124" t="str">
        <f>IF(OR(PartCQM[[#This Row],[Format (hide)]]="HEAD",PartCQM[[#This Row],[Format (hide)]]="LIST"),"BLANK CELL","")</f>
        <v/>
      </c>
      <c r="P101" s="124" t="str">
        <f>IF(OR(PartCQM[[#This Row],[Format (hide)]]="HEAD",PartCQM[[#This Row],[Format (hide)]]="LIST"),"BLANK CELL","")</f>
        <v/>
      </c>
      <c r="Q101" s="130" t="str">
        <f>IF(OR(PartCQM[[#This Row],[Format (hide)]]="HEAD",PartCQM[[#This Row],[Format (hide)]]="LIST"),"BLANK CELL","")</f>
        <v/>
      </c>
      <c r="R101" s="182"/>
    </row>
    <row r="102" spans="1:18" ht="66" x14ac:dyDescent="0.3">
      <c r="A102" s="185">
        <f t="array" aca="1" ref="A102" ca="1">SUM((TRIM(MID(SUBSTITUTE(C102,".",REPT(" ",256)),(ROW(INDIRECT("1:"&amp;LEN(C102)-LEN(SUBSTITUTE(C102,".",""))+1))-1)*256+1,256)))*(10^((10-ROW(INDIRECT("1:"&amp;LEN(C102)-LEN(SUBSTITUTE(C102,".",""))+1)))*2)))</f>
        <v>5.0302E+18</v>
      </c>
      <c r="B102" s="124" t="s">
        <v>3242</v>
      </c>
      <c r="C102" s="124" t="s">
        <v>2849</v>
      </c>
      <c r="E102" s="124" t="s">
        <v>1622</v>
      </c>
      <c r="F102" s="124" t="s">
        <v>125</v>
      </c>
      <c r="H102" s="124" t="s">
        <v>2508</v>
      </c>
      <c r="I102" s="124" t="str">
        <f t="shared" si="4"/>
        <v/>
      </c>
      <c r="J102" s="227" t="str">
        <f>IF(OR(PartCQM[[#This Row],[Format (hide)]]="HEAD",PartCQM[[#This Row],[Format (hide)]]="LIST"),"BLANK CELL","")</f>
        <v/>
      </c>
      <c r="K102" s="227" t="str">
        <f>IF(OR(PartCQM[[#This Row],[Format (hide)]]="HEAD",PartCQM[[#This Row],[Format (hide)]]="LIST"),"BLANK CELL","")</f>
        <v/>
      </c>
      <c r="L102" s="227" t="str">
        <f>IF(OR(PartCQM[[#This Row],[Format (hide)]]="HEAD",PartCQM[[#This Row],[Format (hide)]]="LIST"),"BLANK CELL","")</f>
        <v/>
      </c>
      <c r="M102" s="124" t="str">
        <f>IF(OR(PartCQM[[#This Row],[Format (hide)]]="HEAD",PartCQM[[#This Row],[Format (hide)]]="LIST"),"BLANK CELL","")</f>
        <v/>
      </c>
      <c r="N102" s="124" t="str">
        <f>IF(OR(PartCQM[[#This Row],[Format (hide)]]="HEAD",PartCQM[[#This Row],[Format (hide)]]="LIST"),"BLANK CELL","")</f>
        <v/>
      </c>
      <c r="O102" s="124" t="str">
        <f>IF(OR(PartCQM[[#This Row],[Format (hide)]]="HEAD",PartCQM[[#This Row],[Format (hide)]]="LIST"),"BLANK CELL","")</f>
        <v/>
      </c>
      <c r="P102" s="124" t="str">
        <f>IF(OR(PartCQM[[#This Row],[Format (hide)]]="HEAD",PartCQM[[#This Row],[Format (hide)]]="LIST"),"BLANK CELL","")</f>
        <v/>
      </c>
      <c r="Q102" s="130" t="str">
        <f>IF(OR(PartCQM[[#This Row],[Format (hide)]]="HEAD",PartCQM[[#This Row],[Format (hide)]]="LIST"),"BLANK CELL","")</f>
        <v/>
      </c>
      <c r="R102" s="182"/>
    </row>
    <row r="103" spans="1:18" ht="66" x14ac:dyDescent="0.3">
      <c r="A103" s="185">
        <f t="array" aca="1" ref="A103" ca="1">SUM((TRIM(MID(SUBSTITUTE(C103,".",REPT(" ",256)),(ROW(INDIRECT("1:"&amp;LEN(C103)-LEN(SUBSTITUTE(C103,".",""))+1))-1)*256+1,256)))*(10^((10-ROW(INDIRECT("1:"&amp;LEN(C103)-LEN(SUBSTITUTE(C103,".",""))+1)))*2)))</f>
        <v>5.0303E+18</v>
      </c>
      <c r="B103" s="124" t="s">
        <v>3242</v>
      </c>
      <c r="C103" s="124" t="s">
        <v>2850</v>
      </c>
      <c r="E103" s="124" t="s">
        <v>1623</v>
      </c>
      <c r="F103" s="124" t="s">
        <v>126</v>
      </c>
      <c r="H103" s="124" t="s">
        <v>2508</v>
      </c>
      <c r="I103" s="124" t="str">
        <f t="shared" si="4"/>
        <v/>
      </c>
      <c r="J103" s="227" t="str">
        <f>IF(OR(PartCQM[[#This Row],[Format (hide)]]="HEAD",PartCQM[[#This Row],[Format (hide)]]="LIST"),"BLANK CELL","")</f>
        <v/>
      </c>
      <c r="K103" s="227" t="str">
        <f>IF(OR(PartCQM[[#This Row],[Format (hide)]]="HEAD",PartCQM[[#This Row],[Format (hide)]]="LIST"),"BLANK CELL","")</f>
        <v/>
      </c>
      <c r="L103" s="227" t="str">
        <f>IF(OR(PartCQM[[#This Row],[Format (hide)]]="HEAD",PartCQM[[#This Row],[Format (hide)]]="LIST"),"BLANK CELL","")</f>
        <v/>
      </c>
      <c r="M103" s="124" t="str">
        <f>IF(OR(PartCQM[[#This Row],[Format (hide)]]="HEAD",PartCQM[[#This Row],[Format (hide)]]="LIST"),"BLANK CELL","")</f>
        <v/>
      </c>
      <c r="N103" s="124" t="str">
        <f>IF(OR(PartCQM[[#This Row],[Format (hide)]]="HEAD",PartCQM[[#This Row],[Format (hide)]]="LIST"),"BLANK CELL","")</f>
        <v/>
      </c>
      <c r="O103" s="124" t="str">
        <f>IF(OR(PartCQM[[#This Row],[Format (hide)]]="HEAD",PartCQM[[#This Row],[Format (hide)]]="LIST"),"BLANK CELL","")</f>
        <v/>
      </c>
      <c r="P103" s="124" t="str">
        <f>IF(OR(PartCQM[[#This Row],[Format (hide)]]="HEAD",PartCQM[[#This Row],[Format (hide)]]="LIST"),"BLANK CELL","")</f>
        <v/>
      </c>
      <c r="Q103" s="130" t="str">
        <f>IF(OR(PartCQM[[#This Row],[Format (hide)]]="HEAD",PartCQM[[#This Row],[Format (hide)]]="LIST"),"BLANK CELL","")</f>
        <v/>
      </c>
      <c r="R103" s="182"/>
    </row>
    <row r="104" spans="1:18" ht="66" x14ac:dyDescent="0.3">
      <c r="A104" s="185">
        <f t="array" aca="1" ref="A104" ca="1">SUM((TRIM(MID(SUBSTITUTE(C104,".",REPT(" ",256)),(ROW(INDIRECT("1:"&amp;LEN(C104)-LEN(SUBSTITUTE(C104,".",""))+1))-1)*256+1,256)))*(10^((10-ROW(INDIRECT("1:"&amp;LEN(C104)-LEN(SUBSTITUTE(C104,".",""))+1)))*2)))</f>
        <v>5.0304E+18</v>
      </c>
      <c r="B104" s="124" t="s">
        <v>3242</v>
      </c>
      <c r="C104" s="124" t="s">
        <v>2851</v>
      </c>
      <c r="E104" s="124" t="s">
        <v>1624</v>
      </c>
      <c r="F104" s="124" t="s">
        <v>127</v>
      </c>
      <c r="H104" s="124" t="s">
        <v>2508</v>
      </c>
      <c r="I104" s="124" t="str">
        <f t="shared" si="4"/>
        <v/>
      </c>
      <c r="J104" s="227" t="str">
        <f>IF(OR(PartCQM[[#This Row],[Format (hide)]]="HEAD",PartCQM[[#This Row],[Format (hide)]]="LIST"),"BLANK CELL","")</f>
        <v/>
      </c>
      <c r="K104" s="227" t="str">
        <f>IF(OR(PartCQM[[#This Row],[Format (hide)]]="HEAD",PartCQM[[#This Row],[Format (hide)]]="LIST"),"BLANK CELL","")</f>
        <v/>
      </c>
      <c r="L104" s="227" t="str">
        <f>IF(OR(PartCQM[[#This Row],[Format (hide)]]="HEAD",PartCQM[[#This Row],[Format (hide)]]="LIST"),"BLANK CELL","")</f>
        <v/>
      </c>
      <c r="M104" s="124" t="str">
        <f>IF(OR(PartCQM[[#This Row],[Format (hide)]]="HEAD",PartCQM[[#This Row],[Format (hide)]]="LIST"),"BLANK CELL","")</f>
        <v/>
      </c>
      <c r="N104" s="124" t="str">
        <f>IF(OR(PartCQM[[#This Row],[Format (hide)]]="HEAD",PartCQM[[#This Row],[Format (hide)]]="LIST"),"BLANK CELL","")</f>
        <v/>
      </c>
      <c r="O104" s="124" t="str">
        <f>IF(OR(PartCQM[[#This Row],[Format (hide)]]="HEAD",PartCQM[[#This Row],[Format (hide)]]="LIST"),"BLANK CELL","")</f>
        <v/>
      </c>
      <c r="P104" s="124" t="str">
        <f>IF(OR(PartCQM[[#This Row],[Format (hide)]]="HEAD",PartCQM[[#This Row],[Format (hide)]]="LIST"),"BLANK CELL","")</f>
        <v/>
      </c>
      <c r="Q104" s="130" t="str">
        <f>IF(OR(PartCQM[[#This Row],[Format (hide)]]="HEAD",PartCQM[[#This Row],[Format (hide)]]="LIST"),"BLANK CELL","")</f>
        <v/>
      </c>
      <c r="R104" s="182"/>
    </row>
    <row r="105" spans="1:18" ht="66" x14ac:dyDescent="0.3">
      <c r="A105" s="185">
        <f t="array" aca="1" ref="A105" ca="1">SUM((TRIM(MID(SUBSTITUTE(C105,".",REPT(" ",256)),(ROW(INDIRECT("1:"&amp;LEN(C105)-LEN(SUBSTITUTE(C105,".",""))+1))-1)*256+1,256)))*(10^((10-ROW(INDIRECT("1:"&amp;LEN(C105)-LEN(SUBSTITUTE(C105,".",""))+1)))*2)))</f>
        <v>5.0305E+18</v>
      </c>
      <c r="B105" s="124" t="s">
        <v>3242</v>
      </c>
      <c r="C105" s="124" t="s">
        <v>2852</v>
      </c>
      <c r="E105" s="124" t="s">
        <v>1625</v>
      </c>
      <c r="F105" s="124" t="s">
        <v>548</v>
      </c>
      <c r="H105" s="124" t="s">
        <v>2508</v>
      </c>
      <c r="I105" s="124" t="str">
        <f t="shared" si="4"/>
        <v/>
      </c>
      <c r="J105" s="227" t="str">
        <f>IF(OR(PartCQM[[#This Row],[Format (hide)]]="HEAD",PartCQM[[#This Row],[Format (hide)]]="LIST"),"BLANK CELL","")</f>
        <v/>
      </c>
      <c r="K105" s="227" t="str">
        <f>IF(OR(PartCQM[[#This Row],[Format (hide)]]="HEAD",PartCQM[[#This Row],[Format (hide)]]="LIST"),"BLANK CELL","")</f>
        <v/>
      </c>
      <c r="L105" s="227" t="str">
        <f>IF(OR(PartCQM[[#This Row],[Format (hide)]]="HEAD",PartCQM[[#This Row],[Format (hide)]]="LIST"),"BLANK CELL","")</f>
        <v/>
      </c>
      <c r="M105" s="124" t="str">
        <f>IF(OR(PartCQM[[#This Row],[Format (hide)]]="HEAD",PartCQM[[#This Row],[Format (hide)]]="LIST"),"BLANK CELL","")</f>
        <v/>
      </c>
      <c r="N105" s="124" t="str">
        <f>IF(OR(PartCQM[[#This Row],[Format (hide)]]="HEAD",PartCQM[[#This Row],[Format (hide)]]="LIST"),"BLANK CELL","")</f>
        <v/>
      </c>
      <c r="O105" s="124" t="str">
        <f>IF(OR(PartCQM[[#This Row],[Format (hide)]]="HEAD",PartCQM[[#This Row],[Format (hide)]]="LIST"),"BLANK CELL","")</f>
        <v/>
      </c>
      <c r="P105" s="124" t="str">
        <f>IF(OR(PartCQM[[#This Row],[Format (hide)]]="HEAD",PartCQM[[#This Row],[Format (hide)]]="LIST"),"BLANK CELL","")</f>
        <v/>
      </c>
      <c r="Q105" s="130" t="str">
        <f>IF(OR(PartCQM[[#This Row],[Format (hide)]]="HEAD",PartCQM[[#This Row],[Format (hide)]]="LIST"),"BLANK CELL","")</f>
        <v/>
      </c>
      <c r="R105" s="182"/>
    </row>
    <row r="106" spans="1:18" ht="66" x14ac:dyDescent="0.3">
      <c r="A106" s="185">
        <f t="array" aca="1" ref="A106" ca="1">SUM((TRIM(MID(SUBSTITUTE(C106,".",REPT(" ",256)),(ROW(INDIRECT("1:"&amp;LEN(C106)-LEN(SUBSTITUTE(C106,".",""))+1))-1)*256+1,256)))*(10^((10-ROW(INDIRECT("1:"&amp;LEN(C106)-LEN(SUBSTITUTE(C106,".",""))+1)))*2)))</f>
        <v>5.0306E+18</v>
      </c>
      <c r="B106" s="124" t="s">
        <v>3242</v>
      </c>
      <c r="C106" s="124" t="s">
        <v>2853</v>
      </c>
      <c r="E106" s="124" t="s">
        <v>1626</v>
      </c>
      <c r="F106" s="124" t="s">
        <v>128</v>
      </c>
      <c r="H106" s="124" t="s">
        <v>2508</v>
      </c>
      <c r="I106" s="124" t="str">
        <f t="shared" si="4"/>
        <v/>
      </c>
      <c r="J106" s="227" t="str">
        <f>IF(OR(PartCQM[[#This Row],[Format (hide)]]="HEAD",PartCQM[[#This Row],[Format (hide)]]="LIST"),"BLANK CELL","")</f>
        <v/>
      </c>
      <c r="K106" s="227" t="str">
        <f>IF(OR(PartCQM[[#This Row],[Format (hide)]]="HEAD",PartCQM[[#This Row],[Format (hide)]]="LIST"),"BLANK CELL","")</f>
        <v/>
      </c>
      <c r="L106" s="227" t="str">
        <f>IF(OR(PartCQM[[#This Row],[Format (hide)]]="HEAD",PartCQM[[#This Row],[Format (hide)]]="LIST"),"BLANK CELL","")</f>
        <v/>
      </c>
      <c r="M106" s="124" t="str">
        <f>IF(OR(PartCQM[[#This Row],[Format (hide)]]="HEAD",PartCQM[[#This Row],[Format (hide)]]="LIST"),"BLANK CELL","")</f>
        <v/>
      </c>
      <c r="N106" s="124" t="str">
        <f>IF(OR(PartCQM[[#This Row],[Format (hide)]]="HEAD",PartCQM[[#This Row],[Format (hide)]]="LIST"),"BLANK CELL","")</f>
        <v/>
      </c>
      <c r="O106" s="124" t="str">
        <f>IF(OR(PartCQM[[#This Row],[Format (hide)]]="HEAD",PartCQM[[#This Row],[Format (hide)]]="LIST"),"BLANK CELL","")</f>
        <v/>
      </c>
      <c r="P106" s="124" t="str">
        <f>IF(OR(PartCQM[[#This Row],[Format (hide)]]="HEAD",PartCQM[[#This Row],[Format (hide)]]="LIST"),"BLANK CELL","")</f>
        <v/>
      </c>
      <c r="Q106" s="130" t="str">
        <f>IF(OR(PartCQM[[#This Row],[Format (hide)]]="HEAD",PartCQM[[#This Row],[Format (hide)]]="LIST"),"BLANK CELL","")</f>
        <v/>
      </c>
      <c r="R106" s="182"/>
    </row>
    <row r="107" spans="1:18" ht="66" x14ac:dyDescent="0.3">
      <c r="A107" s="185">
        <f t="array" aca="1" ref="A107" ca="1">SUM((TRIM(MID(SUBSTITUTE(C107,".",REPT(" ",256)),(ROW(INDIRECT("1:"&amp;LEN(C107)-LEN(SUBSTITUTE(C107,".",""))+1))-1)*256+1,256)))*(10^((10-ROW(INDIRECT("1:"&amp;LEN(C107)-LEN(SUBSTITUTE(C107,".",""))+1)))*2)))</f>
        <v>5.0307E+18</v>
      </c>
      <c r="B107" s="124" t="s">
        <v>3242</v>
      </c>
      <c r="C107" s="124" t="s">
        <v>2854</v>
      </c>
      <c r="E107" s="124" t="s">
        <v>1627</v>
      </c>
      <c r="F107" s="124" t="s">
        <v>1190</v>
      </c>
      <c r="H107" s="124" t="s">
        <v>2508</v>
      </c>
      <c r="I107" s="124" t="str">
        <f t="shared" si="4"/>
        <v/>
      </c>
      <c r="J107" s="227" t="str">
        <f>IF(OR(PartCQM[[#This Row],[Format (hide)]]="HEAD",PartCQM[[#This Row],[Format (hide)]]="LIST"),"BLANK CELL","")</f>
        <v/>
      </c>
      <c r="K107" s="227" t="str">
        <f>IF(OR(PartCQM[[#This Row],[Format (hide)]]="HEAD",PartCQM[[#This Row],[Format (hide)]]="LIST"),"BLANK CELL","")</f>
        <v/>
      </c>
      <c r="L107" s="227" t="str">
        <f>IF(OR(PartCQM[[#This Row],[Format (hide)]]="HEAD",PartCQM[[#This Row],[Format (hide)]]="LIST"),"BLANK CELL","")</f>
        <v/>
      </c>
      <c r="M107" s="124" t="str">
        <f>IF(OR(PartCQM[[#This Row],[Format (hide)]]="HEAD",PartCQM[[#This Row],[Format (hide)]]="LIST"),"BLANK CELL","")</f>
        <v/>
      </c>
      <c r="N107" s="124" t="str">
        <f>IF(OR(PartCQM[[#This Row],[Format (hide)]]="HEAD",PartCQM[[#This Row],[Format (hide)]]="LIST"),"BLANK CELL","")</f>
        <v/>
      </c>
      <c r="O107" s="124" t="str">
        <f>IF(OR(PartCQM[[#This Row],[Format (hide)]]="HEAD",PartCQM[[#This Row],[Format (hide)]]="LIST"),"BLANK CELL","")</f>
        <v/>
      </c>
      <c r="P107" s="124" t="str">
        <f>IF(OR(PartCQM[[#This Row],[Format (hide)]]="HEAD",PartCQM[[#This Row],[Format (hide)]]="LIST"),"BLANK CELL","")</f>
        <v/>
      </c>
      <c r="Q107" s="130" t="str">
        <f>IF(OR(PartCQM[[#This Row],[Format (hide)]]="HEAD",PartCQM[[#This Row],[Format (hide)]]="LIST"),"BLANK CELL","")</f>
        <v/>
      </c>
      <c r="R107" s="182"/>
    </row>
    <row r="108" spans="1:18" ht="115.5" x14ac:dyDescent="0.3">
      <c r="A108" s="185">
        <f t="array" aca="1" ref="A108" ca="1">SUM((TRIM(MID(SUBSTITUTE(C108,".",REPT(" ",256)),(ROW(INDIRECT("1:"&amp;LEN(C108)-LEN(SUBSTITUTE(C108,".",""))+1))-1)*256+1,256)))*(10^((10-ROW(INDIRECT("1:"&amp;LEN(C108)-LEN(SUBSTITUTE(C108,".",""))+1)))*2)))</f>
        <v>5.0308E+18</v>
      </c>
      <c r="B108" s="124" t="s">
        <v>3242</v>
      </c>
      <c r="C108" s="124" t="s">
        <v>2855</v>
      </c>
      <c r="E108" s="124" t="s">
        <v>1628</v>
      </c>
      <c r="F108" s="124" t="s">
        <v>1629</v>
      </c>
      <c r="H108" s="124" t="s">
        <v>2508</v>
      </c>
      <c r="I108" s="124" t="str">
        <f t="shared" si="4"/>
        <v/>
      </c>
      <c r="J108" s="227" t="str">
        <f>IF(OR(PartCQM[[#This Row],[Format (hide)]]="HEAD",PartCQM[[#This Row],[Format (hide)]]="LIST"),"BLANK CELL","")</f>
        <v/>
      </c>
      <c r="K108" s="227" t="str">
        <f>IF(OR(PartCQM[[#This Row],[Format (hide)]]="HEAD",PartCQM[[#This Row],[Format (hide)]]="LIST"),"BLANK CELL","")</f>
        <v/>
      </c>
      <c r="L108" s="227" t="str">
        <f>IF(OR(PartCQM[[#This Row],[Format (hide)]]="HEAD",PartCQM[[#This Row],[Format (hide)]]="LIST"),"BLANK CELL","")</f>
        <v/>
      </c>
      <c r="M108" s="124" t="str">
        <f>IF(OR(PartCQM[[#This Row],[Format (hide)]]="HEAD",PartCQM[[#This Row],[Format (hide)]]="LIST"),"BLANK CELL","")</f>
        <v/>
      </c>
      <c r="N108" s="124" t="str">
        <f>IF(OR(PartCQM[[#This Row],[Format (hide)]]="HEAD",PartCQM[[#This Row],[Format (hide)]]="LIST"),"BLANK CELL","")</f>
        <v/>
      </c>
      <c r="O108" s="124" t="str">
        <f>IF(OR(PartCQM[[#This Row],[Format (hide)]]="HEAD",PartCQM[[#This Row],[Format (hide)]]="LIST"),"BLANK CELL","")</f>
        <v/>
      </c>
      <c r="P108" s="124" t="str">
        <f>IF(OR(PartCQM[[#This Row],[Format (hide)]]="HEAD",PartCQM[[#This Row],[Format (hide)]]="LIST"),"BLANK CELL","")</f>
        <v/>
      </c>
      <c r="Q108" s="130" t="str">
        <f>IF(OR(PartCQM[[#This Row],[Format (hide)]]="HEAD",PartCQM[[#This Row],[Format (hide)]]="LIST"),"BLANK CELL","")</f>
        <v/>
      </c>
      <c r="R108" s="182"/>
    </row>
    <row r="109" spans="1:18" ht="99" x14ac:dyDescent="0.3">
      <c r="A109" s="185">
        <f t="array" aca="1" ref="A109" ca="1">SUM((TRIM(MID(SUBSTITUTE(C109,".",REPT(" ",256)),(ROW(INDIRECT("1:"&amp;LEN(C109)-LEN(SUBSTITUTE(C109,".",""))+1))-1)*256+1,256)))*(10^((10-ROW(INDIRECT("1:"&amp;LEN(C109)-LEN(SUBSTITUTE(C109,".",""))+1)))*2)))</f>
        <v>5.0309E+18</v>
      </c>
      <c r="B109" s="124" t="s">
        <v>3242</v>
      </c>
      <c r="C109" s="124" t="s">
        <v>2856</v>
      </c>
      <c r="E109" s="124" t="s">
        <v>1630</v>
      </c>
      <c r="F109" s="124" t="s">
        <v>328</v>
      </c>
      <c r="H109" s="124" t="s">
        <v>2508</v>
      </c>
      <c r="I109" s="124" t="str">
        <f t="shared" si="4"/>
        <v/>
      </c>
      <c r="J109" s="227" t="str">
        <f>IF(OR(PartCQM[[#This Row],[Format (hide)]]="HEAD",PartCQM[[#This Row],[Format (hide)]]="LIST"),"BLANK CELL","")</f>
        <v/>
      </c>
      <c r="K109" s="227" t="str">
        <f>IF(OR(PartCQM[[#This Row],[Format (hide)]]="HEAD",PartCQM[[#This Row],[Format (hide)]]="LIST"),"BLANK CELL","")</f>
        <v/>
      </c>
      <c r="L109" s="227" t="str">
        <f>IF(OR(PartCQM[[#This Row],[Format (hide)]]="HEAD",PartCQM[[#This Row],[Format (hide)]]="LIST"),"BLANK CELL","")</f>
        <v/>
      </c>
      <c r="M109" s="124" t="str">
        <f>IF(OR(PartCQM[[#This Row],[Format (hide)]]="HEAD",PartCQM[[#This Row],[Format (hide)]]="LIST"),"BLANK CELL","")</f>
        <v/>
      </c>
      <c r="N109" s="124" t="str">
        <f>IF(OR(PartCQM[[#This Row],[Format (hide)]]="HEAD",PartCQM[[#This Row],[Format (hide)]]="LIST"),"BLANK CELL","")</f>
        <v/>
      </c>
      <c r="O109" s="124" t="str">
        <f>IF(OR(PartCQM[[#This Row],[Format (hide)]]="HEAD",PartCQM[[#This Row],[Format (hide)]]="LIST"),"BLANK CELL","")</f>
        <v/>
      </c>
      <c r="P109" s="124" t="str">
        <f>IF(OR(PartCQM[[#This Row],[Format (hide)]]="HEAD",PartCQM[[#This Row],[Format (hide)]]="LIST"),"BLANK CELL","")</f>
        <v/>
      </c>
      <c r="Q109" s="130" t="str">
        <f>IF(OR(PartCQM[[#This Row],[Format (hide)]]="HEAD",PartCQM[[#This Row],[Format (hide)]]="LIST"),"BLANK CELL","")</f>
        <v/>
      </c>
      <c r="R109" s="182"/>
    </row>
    <row r="110" spans="1:18" ht="66" x14ac:dyDescent="0.3">
      <c r="A110" s="185">
        <f t="array" aca="1" ref="A110" ca="1">SUM((TRIM(MID(SUBSTITUTE(C110,".",REPT(" ",256)),(ROW(INDIRECT("1:"&amp;LEN(C110)-LEN(SUBSTITUTE(C110,".",""))+1))-1)*256+1,256)))*(10^((10-ROW(INDIRECT("1:"&amp;LEN(C110)-LEN(SUBSTITUTE(C110,".",""))+1)))*2)))</f>
        <v>5.031E+18</v>
      </c>
      <c r="B110" s="124" t="s">
        <v>3242</v>
      </c>
      <c r="C110" s="124" t="s">
        <v>2857</v>
      </c>
      <c r="E110" s="124" t="s">
        <v>1631</v>
      </c>
      <c r="F110" s="124" t="s">
        <v>130</v>
      </c>
      <c r="H110" s="124" t="s">
        <v>2508</v>
      </c>
      <c r="I110" s="124" t="str">
        <f t="shared" si="4"/>
        <v/>
      </c>
      <c r="J110" s="227" t="str">
        <f>IF(OR(PartCQM[[#This Row],[Format (hide)]]="HEAD",PartCQM[[#This Row],[Format (hide)]]="LIST"),"BLANK CELL","")</f>
        <v/>
      </c>
      <c r="K110" s="227" t="str">
        <f>IF(OR(PartCQM[[#This Row],[Format (hide)]]="HEAD",PartCQM[[#This Row],[Format (hide)]]="LIST"),"BLANK CELL","")</f>
        <v/>
      </c>
      <c r="L110" s="227" t="str">
        <f>IF(OR(PartCQM[[#This Row],[Format (hide)]]="HEAD",PartCQM[[#This Row],[Format (hide)]]="LIST"),"BLANK CELL","")</f>
        <v/>
      </c>
      <c r="M110" s="124" t="str">
        <f>IF(OR(PartCQM[[#This Row],[Format (hide)]]="HEAD",PartCQM[[#This Row],[Format (hide)]]="LIST"),"BLANK CELL","")</f>
        <v/>
      </c>
      <c r="N110" s="124" t="str">
        <f>IF(OR(PartCQM[[#This Row],[Format (hide)]]="HEAD",PartCQM[[#This Row],[Format (hide)]]="LIST"),"BLANK CELL","")</f>
        <v/>
      </c>
      <c r="O110" s="124" t="str">
        <f>IF(OR(PartCQM[[#This Row],[Format (hide)]]="HEAD",PartCQM[[#This Row],[Format (hide)]]="LIST"),"BLANK CELL","")</f>
        <v/>
      </c>
      <c r="P110" s="124" t="str">
        <f>IF(OR(PartCQM[[#This Row],[Format (hide)]]="HEAD",PartCQM[[#This Row],[Format (hide)]]="LIST"),"BLANK CELL","")</f>
        <v/>
      </c>
      <c r="Q110" s="130" t="str">
        <f>IF(OR(PartCQM[[#This Row],[Format (hide)]]="HEAD",PartCQM[[#This Row],[Format (hide)]]="LIST"),"BLANK CELL","")</f>
        <v/>
      </c>
      <c r="R110" s="182"/>
    </row>
    <row r="111" spans="1:18" ht="66" x14ac:dyDescent="0.3">
      <c r="A111" s="185">
        <f t="array" aca="1" ref="A111" ca="1">SUM((TRIM(MID(SUBSTITUTE(C111,".",REPT(" ",256)),(ROW(INDIRECT("1:"&amp;LEN(C111)-LEN(SUBSTITUTE(C111,".",""))+1))-1)*256+1,256)))*(10^((10-ROW(INDIRECT("1:"&amp;LEN(C111)-LEN(SUBSTITUTE(C111,".",""))+1)))*2)))</f>
        <v>5.04E+18</v>
      </c>
      <c r="B111" s="124" t="s">
        <v>3242</v>
      </c>
      <c r="C111" s="124" t="s">
        <v>2858</v>
      </c>
      <c r="E111" s="124" t="s">
        <v>1632</v>
      </c>
      <c r="F111" s="124" t="s">
        <v>1196</v>
      </c>
      <c r="H111" s="124" t="s">
        <v>2508</v>
      </c>
      <c r="I111" s="124" t="str">
        <f t="shared" si="4"/>
        <v/>
      </c>
      <c r="J111" s="227" t="str">
        <f>IF(OR(PartCQM[[#This Row],[Format (hide)]]="HEAD",PartCQM[[#This Row],[Format (hide)]]="LIST"),"BLANK CELL","")</f>
        <v/>
      </c>
      <c r="K111" s="227" t="str">
        <f>IF(OR(PartCQM[[#This Row],[Format (hide)]]="HEAD",PartCQM[[#This Row],[Format (hide)]]="LIST"),"BLANK CELL","")</f>
        <v/>
      </c>
      <c r="L111" s="227" t="str">
        <f>IF(OR(PartCQM[[#This Row],[Format (hide)]]="HEAD",PartCQM[[#This Row],[Format (hide)]]="LIST"),"BLANK CELL","")</f>
        <v/>
      </c>
      <c r="M111" s="124" t="str">
        <f>IF(OR(PartCQM[[#This Row],[Format (hide)]]="HEAD",PartCQM[[#This Row],[Format (hide)]]="LIST"),"BLANK CELL","")</f>
        <v/>
      </c>
      <c r="N111" s="124" t="str">
        <f>IF(OR(PartCQM[[#This Row],[Format (hide)]]="HEAD",PartCQM[[#This Row],[Format (hide)]]="LIST"),"BLANK CELL","")</f>
        <v/>
      </c>
      <c r="O111" s="124" t="str">
        <f>IF(OR(PartCQM[[#This Row],[Format (hide)]]="HEAD",PartCQM[[#This Row],[Format (hide)]]="LIST"),"BLANK CELL","")</f>
        <v/>
      </c>
      <c r="P111" s="124" t="str">
        <f>IF(OR(PartCQM[[#This Row],[Format (hide)]]="HEAD",PartCQM[[#This Row],[Format (hide)]]="LIST"),"BLANK CELL","")</f>
        <v/>
      </c>
      <c r="Q111" s="130" t="str">
        <f>IF(OR(PartCQM[[#This Row],[Format (hide)]]="HEAD",PartCQM[[#This Row],[Format (hide)]]="LIST"),"BLANK CELL","")</f>
        <v/>
      </c>
      <c r="R111" s="182"/>
    </row>
    <row r="112" spans="1:18" ht="82.5" x14ac:dyDescent="0.3">
      <c r="A112" s="185">
        <f t="array" aca="1" ref="A112" ca="1">SUM((TRIM(MID(SUBSTITUTE(C112,".",REPT(" ",256)),(ROW(INDIRECT("1:"&amp;LEN(C112)-LEN(SUBSTITUTE(C112,".",""))+1))-1)*256+1,256)))*(10^((10-ROW(INDIRECT("1:"&amp;LEN(C112)-LEN(SUBSTITUTE(C112,".",""))+1)))*2)))</f>
        <v>5.05E+18</v>
      </c>
      <c r="B112" s="124" t="s">
        <v>3242</v>
      </c>
      <c r="C112" s="124" t="s">
        <v>2859</v>
      </c>
      <c r="E112" s="124" t="s">
        <v>1633</v>
      </c>
      <c r="F112" s="124" t="s">
        <v>1634</v>
      </c>
      <c r="H112" s="124" t="s">
        <v>2508</v>
      </c>
      <c r="I112" s="124" t="str">
        <f t="shared" si="4"/>
        <v/>
      </c>
      <c r="J112" s="227" t="str">
        <f>IF(OR(PartCQM[[#This Row],[Format (hide)]]="HEAD",PartCQM[[#This Row],[Format (hide)]]="LIST"),"BLANK CELL","")</f>
        <v/>
      </c>
      <c r="K112" s="227" t="str">
        <f>IF(OR(PartCQM[[#This Row],[Format (hide)]]="HEAD",PartCQM[[#This Row],[Format (hide)]]="LIST"),"BLANK CELL","")</f>
        <v/>
      </c>
      <c r="L112" s="227" t="str">
        <f>IF(OR(PartCQM[[#This Row],[Format (hide)]]="HEAD",PartCQM[[#This Row],[Format (hide)]]="LIST"),"BLANK CELL","")</f>
        <v/>
      </c>
      <c r="M112" s="124" t="str">
        <f>IF(OR(PartCQM[[#This Row],[Format (hide)]]="HEAD",PartCQM[[#This Row],[Format (hide)]]="LIST"),"BLANK CELL","")</f>
        <v/>
      </c>
      <c r="N112" s="124" t="str">
        <f>IF(OR(PartCQM[[#This Row],[Format (hide)]]="HEAD",PartCQM[[#This Row],[Format (hide)]]="LIST"),"BLANK CELL","")</f>
        <v/>
      </c>
      <c r="O112" s="124" t="str">
        <f>IF(OR(PartCQM[[#This Row],[Format (hide)]]="HEAD",PartCQM[[#This Row],[Format (hide)]]="LIST"),"BLANK CELL","")</f>
        <v/>
      </c>
      <c r="P112" s="124" t="str">
        <f>IF(OR(PartCQM[[#This Row],[Format (hide)]]="HEAD",PartCQM[[#This Row],[Format (hide)]]="LIST"),"BLANK CELL","")</f>
        <v/>
      </c>
      <c r="Q112" s="130" t="str">
        <f>IF(OR(PartCQM[[#This Row],[Format (hide)]]="HEAD",PartCQM[[#This Row],[Format (hide)]]="LIST"),"BLANK CELL","")</f>
        <v/>
      </c>
      <c r="R112" s="182"/>
    </row>
    <row r="113" spans="1:18" ht="66" x14ac:dyDescent="0.3">
      <c r="A113" s="185">
        <f t="array" aca="1" ref="A113" ca="1">SUM((TRIM(MID(SUBSTITUTE(C113,".",REPT(" ",256)),(ROW(INDIRECT("1:"&amp;LEN(C113)-LEN(SUBSTITUTE(C113,".",""))+1))-1)*256+1,256)))*(10^((10-ROW(INDIRECT("1:"&amp;LEN(C113)-LEN(SUBSTITUTE(C113,".",""))+1)))*2)))</f>
        <v>5.06E+18</v>
      </c>
      <c r="B113" s="124" t="s">
        <v>3242</v>
      </c>
      <c r="C113" s="124" t="s">
        <v>2860</v>
      </c>
      <c r="E113" s="124" t="s">
        <v>1635</v>
      </c>
      <c r="F113" s="124" t="s">
        <v>131</v>
      </c>
      <c r="H113" s="124" t="s">
        <v>2508</v>
      </c>
      <c r="I113" s="124" t="str">
        <f t="shared" si="4"/>
        <v/>
      </c>
      <c r="J113" s="227" t="str">
        <f>IF(OR(PartCQM[[#This Row],[Format (hide)]]="HEAD",PartCQM[[#This Row],[Format (hide)]]="LIST"),"BLANK CELL","")</f>
        <v/>
      </c>
      <c r="K113" s="227" t="str">
        <f>IF(OR(PartCQM[[#This Row],[Format (hide)]]="HEAD",PartCQM[[#This Row],[Format (hide)]]="LIST"),"BLANK CELL","")</f>
        <v/>
      </c>
      <c r="L113" s="227" t="str">
        <f>IF(OR(PartCQM[[#This Row],[Format (hide)]]="HEAD",PartCQM[[#This Row],[Format (hide)]]="LIST"),"BLANK CELL","")</f>
        <v/>
      </c>
      <c r="M113" s="124" t="str">
        <f>IF(OR(PartCQM[[#This Row],[Format (hide)]]="HEAD",PartCQM[[#This Row],[Format (hide)]]="LIST"),"BLANK CELL","")</f>
        <v/>
      </c>
      <c r="N113" s="124" t="str">
        <f>IF(OR(PartCQM[[#This Row],[Format (hide)]]="HEAD",PartCQM[[#This Row],[Format (hide)]]="LIST"),"BLANK CELL","")</f>
        <v/>
      </c>
      <c r="O113" s="124" t="str">
        <f>IF(OR(PartCQM[[#This Row],[Format (hide)]]="HEAD",PartCQM[[#This Row],[Format (hide)]]="LIST"),"BLANK CELL","")</f>
        <v/>
      </c>
      <c r="P113" s="124" t="str">
        <f>IF(OR(PartCQM[[#This Row],[Format (hide)]]="HEAD",PartCQM[[#This Row],[Format (hide)]]="LIST"),"BLANK CELL","")</f>
        <v/>
      </c>
      <c r="Q113" s="130" t="str">
        <f>IF(OR(PartCQM[[#This Row],[Format (hide)]]="HEAD",PartCQM[[#This Row],[Format (hide)]]="LIST"),"BLANK CELL","")</f>
        <v/>
      </c>
      <c r="R113" s="182"/>
    </row>
    <row r="114" spans="1:18" ht="99" x14ac:dyDescent="0.3">
      <c r="A114" s="186">
        <f t="array" aca="1" ref="A114" ca="1">SUM((TRIM(MID(SUBSTITUTE(C114,".",REPT(" ",256)),(ROW(INDIRECT("1:"&amp;LEN(C114)-LEN(SUBSTITUTE(C114,".",""))+1))-1)*256+1,256)))*(10^((10-ROW(INDIRECT("1:"&amp;LEN(C114)-LEN(SUBSTITUTE(C114,".",""))+1)))*2)))</f>
        <v>5.07E+18</v>
      </c>
      <c r="B114" s="134" t="s">
        <v>3242</v>
      </c>
      <c r="C114" s="134" t="s">
        <v>2861</v>
      </c>
      <c r="D114" s="134"/>
      <c r="E114" s="134" t="s">
        <v>1636</v>
      </c>
      <c r="F114" s="134" t="s">
        <v>1637</v>
      </c>
      <c r="G114" s="134"/>
      <c r="H114" s="134" t="s">
        <v>2508</v>
      </c>
      <c r="I114" s="134" t="str">
        <f t="shared" si="4"/>
        <v/>
      </c>
      <c r="J114" s="227" t="str">
        <f>IF(OR(PartCQM[[#This Row],[Format (hide)]]="HEAD",PartCQM[[#This Row],[Format (hide)]]="LIST"),"BLANK CELL","")</f>
        <v/>
      </c>
      <c r="K114" s="227" t="str">
        <f>IF(OR(PartCQM[[#This Row],[Format (hide)]]="HEAD",PartCQM[[#This Row],[Format (hide)]]="LIST"),"BLANK CELL","")</f>
        <v/>
      </c>
      <c r="L114" s="227" t="str">
        <f>IF(OR(PartCQM[[#This Row],[Format (hide)]]="HEAD",PartCQM[[#This Row],[Format (hide)]]="LIST"),"BLANK CELL","")</f>
        <v/>
      </c>
      <c r="M114" s="134" t="str">
        <f>IF(OR(PartCQM[[#This Row],[Format (hide)]]="HEAD",PartCQM[[#This Row],[Format (hide)]]="LIST"),"BLANK CELL","")</f>
        <v/>
      </c>
      <c r="N114" s="134" t="str">
        <f>IF(OR(PartCQM[[#This Row],[Format (hide)]]="HEAD",PartCQM[[#This Row],[Format (hide)]]="LIST"),"BLANK CELL","")</f>
        <v/>
      </c>
      <c r="O114" s="134" t="str">
        <f>IF(OR(PartCQM[[#This Row],[Format (hide)]]="HEAD",PartCQM[[#This Row],[Format (hide)]]="LIST"),"BLANK CELL","")</f>
        <v/>
      </c>
      <c r="P114" s="134" t="str">
        <f>IF(OR(PartCQM[[#This Row],[Format (hide)]]="HEAD",PartCQM[[#This Row],[Format (hide)]]="LIST"),"BLANK CELL","")</f>
        <v/>
      </c>
      <c r="Q114" s="135" t="str">
        <f>IF(OR(PartCQM[[#This Row],[Format (hide)]]="HEAD",PartCQM[[#This Row],[Format (hide)]]="LIST"),"BLANK CELL","")</f>
        <v/>
      </c>
      <c r="R114" s="182"/>
    </row>
    <row r="115" spans="1:18" x14ac:dyDescent="0.3">
      <c r="A115" s="185">
        <f ca="1">COUNTA(A3:A114)</f>
        <v>112</v>
      </c>
      <c r="B115" s="124">
        <f t="shared" ref="B115:F115" si="5">COUNTA(B3:B114)</f>
        <v>112</v>
      </c>
      <c r="C115" s="124">
        <f t="shared" si="5"/>
        <v>112</v>
      </c>
      <c r="D115" s="124">
        <f t="shared" si="5"/>
        <v>6</v>
      </c>
      <c r="E115" s="124">
        <f t="shared" si="5"/>
        <v>112</v>
      </c>
      <c r="F115" s="124">
        <f t="shared" si="5"/>
        <v>112</v>
      </c>
      <c r="Q115" s="130"/>
      <c r="R115" s="182"/>
    </row>
    <row r="116" spans="1:18" x14ac:dyDescent="0.3">
      <c r="A116" s="185"/>
      <c r="Q116" s="130"/>
      <c r="R116" s="182"/>
    </row>
    <row r="117" spans="1:18" x14ac:dyDescent="0.3">
      <c r="A117" s="185"/>
      <c r="Q117" s="130"/>
      <c r="R117" s="182"/>
    </row>
    <row r="118" spans="1:18" x14ac:dyDescent="0.3">
      <c r="A118" s="185"/>
      <c r="Q118" s="130"/>
      <c r="R118" s="182"/>
    </row>
    <row r="119" spans="1:18" x14ac:dyDescent="0.3">
      <c r="A119" s="185"/>
      <c r="Q119" s="130"/>
      <c r="R119" s="182"/>
    </row>
    <row r="120" spans="1:18" x14ac:dyDescent="0.3">
      <c r="A120" s="185"/>
      <c r="Q120" s="130"/>
      <c r="R120" s="182"/>
    </row>
    <row r="121" spans="1:18" x14ac:dyDescent="0.3">
      <c r="A121" s="185"/>
      <c r="Q121" s="130"/>
      <c r="R121" s="182"/>
    </row>
    <row r="122" spans="1:18" x14ac:dyDescent="0.3">
      <c r="A122" s="185"/>
      <c r="Q122" s="130"/>
      <c r="R122" s="182"/>
    </row>
    <row r="123" spans="1:18" x14ac:dyDescent="0.3">
      <c r="A123" s="185"/>
      <c r="Q123" s="130"/>
      <c r="R123" s="182"/>
    </row>
    <row r="124" spans="1:18" x14ac:dyDescent="0.3">
      <c r="A124" s="185"/>
      <c r="Q124" s="130"/>
      <c r="R124" s="182"/>
    </row>
    <row r="125" spans="1:18" x14ac:dyDescent="0.3">
      <c r="A125" s="185"/>
      <c r="Q125" s="130"/>
      <c r="R125" s="182"/>
    </row>
    <row r="126" spans="1:18" x14ac:dyDescent="0.3">
      <c r="A126" s="185"/>
      <c r="Q126" s="130"/>
      <c r="R126" s="182"/>
    </row>
    <row r="127" spans="1:18" x14ac:dyDescent="0.3">
      <c r="A127" s="185"/>
      <c r="Q127" s="130"/>
      <c r="R127" s="182"/>
    </row>
    <row r="128" spans="1:18" x14ac:dyDescent="0.3">
      <c r="A128" s="185"/>
      <c r="Q128" s="130"/>
      <c r="R128" s="182"/>
    </row>
    <row r="129" spans="1:18" x14ac:dyDescent="0.3">
      <c r="A129" s="186"/>
      <c r="B129" s="134"/>
      <c r="C129" s="134"/>
      <c r="D129" s="134"/>
      <c r="E129" s="134"/>
      <c r="F129" s="134"/>
      <c r="G129" s="134"/>
      <c r="H129" s="134"/>
      <c r="I129" s="134"/>
      <c r="J129" s="134"/>
      <c r="K129" s="134"/>
      <c r="L129" s="134"/>
      <c r="M129" s="134"/>
      <c r="N129" s="134"/>
      <c r="O129" s="134"/>
      <c r="P129" s="134"/>
      <c r="Q129" s="135"/>
      <c r="R129" s="182"/>
    </row>
    <row r="130" spans="1:18" x14ac:dyDescent="0.3">
      <c r="R130" s="182"/>
    </row>
    <row r="131" spans="1:18" x14ac:dyDescent="0.3">
      <c r="R131" s="182"/>
    </row>
    <row r="132" spans="1:18" x14ac:dyDescent="0.3">
      <c r="R132" s="182"/>
    </row>
    <row r="133" spans="1:18" x14ac:dyDescent="0.3">
      <c r="R133" s="182"/>
    </row>
    <row r="134" spans="1:18" x14ac:dyDescent="0.3">
      <c r="R134" s="182"/>
    </row>
    <row r="135" spans="1:18" x14ac:dyDescent="0.3">
      <c r="R135" s="182"/>
    </row>
    <row r="136" spans="1:18" x14ac:dyDescent="0.3">
      <c r="R136" s="182"/>
    </row>
    <row r="137" spans="1:18" x14ac:dyDescent="0.3">
      <c r="R137" s="182"/>
    </row>
    <row r="138" spans="1:18" x14ac:dyDescent="0.3">
      <c r="R138" s="182"/>
    </row>
    <row r="139" spans="1:18" x14ac:dyDescent="0.3">
      <c r="R139" s="182"/>
    </row>
    <row r="140" spans="1:18" x14ac:dyDescent="0.3">
      <c r="R140" s="182"/>
    </row>
    <row r="141" spans="1:18" x14ac:dyDescent="0.3">
      <c r="R141" s="182"/>
    </row>
    <row r="142" spans="1:18" x14ac:dyDescent="0.3">
      <c r="R142" s="182"/>
    </row>
    <row r="143" spans="1:18" x14ac:dyDescent="0.3">
      <c r="R143" s="182"/>
    </row>
    <row r="144" spans="1:18" x14ac:dyDescent="0.3">
      <c r="R144" s="182"/>
    </row>
    <row r="145" spans="18:18" x14ac:dyDescent="0.3">
      <c r="R145" s="182"/>
    </row>
    <row r="146" spans="18:18" x14ac:dyDescent="0.3">
      <c r="R146" s="182"/>
    </row>
    <row r="147" spans="18:18" x14ac:dyDescent="0.3">
      <c r="R147" s="182"/>
    </row>
    <row r="148" spans="18:18" x14ac:dyDescent="0.3">
      <c r="R148" s="182"/>
    </row>
    <row r="149" spans="18:18" x14ac:dyDescent="0.3">
      <c r="R149" s="182"/>
    </row>
    <row r="150" spans="18:18" x14ac:dyDescent="0.3">
      <c r="R150" s="182"/>
    </row>
    <row r="151" spans="18:18" x14ac:dyDescent="0.3">
      <c r="R151" s="182"/>
    </row>
    <row r="152" spans="18:18" x14ac:dyDescent="0.3">
      <c r="R152" s="182"/>
    </row>
    <row r="153" spans="18:18" x14ac:dyDescent="0.3">
      <c r="R153" s="182"/>
    </row>
    <row r="154" spans="18:18" x14ac:dyDescent="0.3">
      <c r="R154" s="182"/>
    </row>
    <row r="155" spans="18:18" x14ac:dyDescent="0.3">
      <c r="R155" s="182"/>
    </row>
    <row r="156" spans="18:18" x14ac:dyDescent="0.3">
      <c r="R156" s="182"/>
    </row>
    <row r="157" spans="18:18" x14ac:dyDescent="0.3">
      <c r="R157" s="182"/>
    </row>
    <row r="158" spans="18:18" x14ac:dyDescent="0.3">
      <c r="R158" s="182"/>
    </row>
    <row r="159" spans="18:18" x14ac:dyDescent="0.3">
      <c r="R159" s="182"/>
    </row>
    <row r="160" spans="18:18" x14ac:dyDescent="0.3">
      <c r="R160" s="182"/>
    </row>
    <row r="161" spans="18:18" x14ac:dyDescent="0.3">
      <c r="R161" s="182"/>
    </row>
    <row r="162" spans="18:18" x14ac:dyDescent="0.3">
      <c r="R162" s="182"/>
    </row>
    <row r="163" spans="18:18" x14ac:dyDescent="0.3">
      <c r="R163" s="182"/>
    </row>
    <row r="164" spans="18:18" x14ac:dyDescent="0.3">
      <c r="R164" s="182"/>
    </row>
    <row r="165" spans="18:18" x14ac:dyDescent="0.3">
      <c r="R165" s="182"/>
    </row>
    <row r="166" spans="18:18" x14ac:dyDescent="0.3">
      <c r="R166" s="182"/>
    </row>
    <row r="167" spans="18:18" x14ac:dyDescent="0.3">
      <c r="R167" s="182"/>
    </row>
    <row r="168" spans="18:18" x14ac:dyDescent="0.3">
      <c r="R168" s="182"/>
    </row>
    <row r="169" spans="18:18" x14ac:dyDescent="0.3">
      <c r="R169" s="182"/>
    </row>
    <row r="170" spans="18:18" x14ac:dyDescent="0.3">
      <c r="R170" s="182"/>
    </row>
    <row r="171" spans="18:18" x14ac:dyDescent="0.3">
      <c r="R171" s="182"/>
    </row>
    <row r="172" spans="18:18" x14ac:dyDescent="0.3">
      <c r="R172" s="182"/>
    </row>
    <row r="173" spans="18:18" x14ac:dyDescent="0.3">
      <c r="R173" s="182"/>
    </row>
    <row r="174" spans="18:18" x14ac:dyDescent="0.3">
      <c r="R174" s="182"/>
    </row>
    <row r="175" spans="18:18" x14ac:dyDescent="0.3">
      <c r="R175" s="182"/>
    </row>
    <row r="176" spans="18:18" x14ac:dyDescent="0.3">
      <c r="R176" s="182"/>
    </row>
    <row r="177" spans="1:18" x14ac:dyDescent="0.3">
      <c r="R177" s="182"/>
    </row>
    <row r="178" spans="1:18" x14ac:dyDescent="0.3">
      <c r="R178" s="182"/>
    </row>
    <row r="179" spans="1:18" x14ac:dyDescent="0.3">
      <c r="R179" s="182"/>
    </row>
    <row r="180" spans="1:18" x14ac:dyDescent="0.3">
      <c r="R180" s="182"/>
    </row>
    <row r="181" spans="1:18" x14ac:dyDescent="0.3">
      <c r="R181" s="182"/>
    </row>
    <row r="182" spans="1:18" x14ac:dyDescent="0.3">
      <c r="R182" s="182"/>
    </row>
    <row r="183" spans="1:18" x14ac:dyDescent="0.3">
      <c r="R183" s="182"/>
    </row>
    <row r="184" spans="1:18" x14ac:dyDescent="0.3">
      <c r="R184" s="182"/>
    </row>
    <row r="185" spans="1:18" x14ac:dyDescent="0.3">
      <c r="R185" s="182"/>
    </row>
    <row r="186" spans="1:18" x14ac:dyDescent="0.3">
      <c r="R186" s="182"/>
    </row>
    <row r="187" spans="1:18" x14ac:dyDescent="0.3">
      <c r="R187" s="182"/>
    </row>
    <row r="188" spans="1:18" x14ac:dyDescent="0.3">
      <c r="R188" s="182"/>
    </row>
    <row r="189" spans="1:18" x14ac:dyDescent="0.3">
      <c r="R189" s="182"/>
    </row>
    <row r="190" spans="1:18" x14ac:dyDescent="0.3">
      <c r="R190" s="182"/>
    </row>
    <row r="191" spans="1:18" x14ac:dyDescent="0.3">
      <c r="R191" s="182"/>
    </row>
    <row r="192" spans="1:18" x14ac:dyDescent="0.3">
      <c r="A192" s="187"/>
      <c r="B192" s="134"/>
      <c r="C192" s="134"/>
      <c r="D192" s="134"/>
      <c r="E192" s="134"/>
      <c r="F192" s="134"/>
      <c r="G192" s="134"/>
      <c r="H192" s="134"/>
      <c r="I192" s="134"/>
      <c r="J192" s="134"/>
      <c r="K192" s="134"/>
      <c r="L192" s="134"/>
      <c r="M192" s="134"/>
      <c r="N192" s="134"/>
      <c r="O192" s="134"/>
      <c r="P192" s="134"/>
      <c r="Q192" s="134"/>
      <c r="R192" s="182"/>
    </row>
  </sheetData>
  <sheetProtection autoFilter="0" pivotTables="0"/>
  <protectedRanges>
    <protectedRange sqref="N115:T1048576 L1:Q1 K2:Q114" name="Postinspection"/>
    <protectedRange algorithmName="SHA-512" hashValue="Tf/S4eNg2tBwQ6czPKccUtQgYPqSJlX5TyXnRPf5F1r09t3q38JeAUTWP1BEPe2KS6x5p/EVYuWwtrPIMWDkRg==" saltValue="WMoGoikP/cC61nXItKKiWg==" spinCount="100000" sqref="H2 M115:M1048576 K115:K1048576 H4:H11 H13:H24 H26:H40 H42:H45 H79:H114 H47:H77 J1 J3:J114" name="Applicants"/>
    <protectedRange sqref="L115:L1048576 J115:J1048576 H3 H12 H25 H41 H46 H78 I1:I114 G1:G114" name="Inspectors"/>
    <protectedRange algorithmName="SHA-512" hashValue="Tf/S4eNg2tBwQ6czPKccUtQgYPqSJlX5TyXnRPf5F1r09t3q38JeAUTWP1BEPe2KS6x5p/EVYuWwtrPIMWDkRg==" saltValue="WMoGoikP/cC61nXItKKiWg==" spinCount="100000" sqref="H1" name="Applicants_1"/>
    <protectedRange sqref="K1" name="Postinspection_1"/>
    <protectedRange algorithmName="SHA-512" hashValue="Tf/S4eNg2tBwQ6czPKccUtQgYPqSJlX5TyXnRPf5F1r09t3q38JeAUTWP1BEPe2KS6x5p/EVYuWwtrPIMWDkRg==" saltValue="WMoGoikP/cC61nXItKKiWg==" spinCount="100000" sqref="J2" name="Applicants_2"/>
  </protectedRanges>
  <conditionalFormatting sqref="A3:Q3 A4:I114 M4:Q114 J12:L12 J25:L25 J41:L41 J46:L46 J78:L78">
    <cfRule type="containsText" dxfId="286" priority="1" operator="containsText" text="BLANK CELL">
      <formula>NOT(ISERROR(SEARCH("BLANK CELL",A3)))</formula>
    </cfRule>
    <cfRule type="containsText" dxfId="285" priority="2" operator="containsText" text="Partially compliant">
      <formula>NOT(ISERROR(SEARCH("Partially compliant",A3)))</formula>
    </cfRule>
    <cfRule type="containsText" dxfId="284" priority="3" operator="containsText" text="Not applicable">
      <formula>NOT(ISERROR(SEARCH("Not applicable",A3)))</formula>
    </cfRule>
    <cfRule type="containsText" dxfId="283" priority="4" operator="containsText" text="Non-compliant">
      <formula>NOT(ISERROR(SEARCH("Non-compliant",A3)))</formula>
    </cfRule>
    <cfRule type="containsText" dxfId="282" priority="5" operator="containsText" text="Compliant">
      <formula>NOT(ISERROR(SEARCH("Compliant",A3)))</formula>
    </cfRule>
  </conditionalFormatting>
  <dataValidations count="3">
    <dataValidation allowBlank="1" showInputMessage="1" showErrorMessage="1" sqref="I2" xr:uid="{00000000-0002-0000-0C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C00-000001000000}">
      <formula1>"Yes,No"</formula1>
    </dataValidation>
    <dataValidation type="list" allowBlank="1" showInputMessage="1" showErrorMessage="1" sqref="H3 H12 H25 H41 H46 H78 G3:G114 I3:I114" xr:uid="{00000000-0002-0000-0C00-000002000000}">
      <formula1>"Compliant,Partially compliant,Non-compliant,Not applicable"</formula1>
    </dataValidation>
  </dataValidations>
  <hyperlinks>
    <hyperlink ref="K1" location="Definitions!Área_de_impresión" display="Definitions" xr:uid="{00000000-0004-0000-0C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6">
    <tabColor rgb="FFFF0000"/>
  </sheetPr>
  <dimension ref="A1:P181"/>
  <sheetViews>
    <sheetView showGridLines="0" topLeftCell="C1" zoomScaleNormal="100" workbookViewId="0">
      <selection activeCell="G61" sqref="G61"/>
    </sheetView>
  </sheetViews>
  <sheetFormatPr baseColWidth="10" defaultColWidth="11" defaultRowHeight="16.5" x14ac:dyDescent="0.3"/>
  <cols>
    <col min="1" max="1" width="25.25" style="123" hidden="1" customWidth="1"/>
    <col min="2" max="2" width="9.875" style="124" hidden="1" customWidth="1"/>
    <col min="3" max="3" width="11" style="124" customWidth="1"/>
    <col min="4" max="4" width="30.75" style="124" customWidth="1"/>
    <col min="5" max="8" width="20.75" style="124" customWidth="1"/>
    <col min="9" max="17" width="15.625" style="124" customWidth="1"/>
    <col min="18" max="16384" width="11" style="124"/>
  </cols>
  <sheetData>
    <row r="1" spans="1:16" ht="28.5" x14ac:dyDescent="0.3">
      <c r="C1" s="125" t="s">
        <v>676</v>
      </c>
      <c r="F1" s="126" t="s">
        <v>674</v>
      </c>
      <c r="I1" s="127" t="s">
        <v>581</v>
      </c>
    </row>
    <row r="2" spans="1:16" s="199" customFormat="1" ht="75.75" x14ac:dyDescent="0.3">
      <c r="A2" s="195" t="s">
        <v>3463</v>
      </c>
      <c r="B2" s="196" t="s">
        <v>2506</v>
      </c>
      <c r="C2" s="196" t="s">
        <v>1405</v>
      </c>
      <c r="D2" s="196" t="s">
        <v>3480</v>
      </c>
      <c r="E2" s="196" t="s">
        <v>672</v>
      </c>
      <c r="F2" s="196" t="s">
        <v>673</v>
      </c>
      <c r="G2" s="196" t="s">
        <v>552</v>
      </c>
      <c r="H2" s="196" t="s">
        <v>3570</v>
      </c>
      <c r="I2" s="196" t="s">
        <v>553</v>
      </c>
      <c r="J2" s="196" t="s">
        <v>666</v>
      </c>
      <c r="K2" s="196" t="s">
        <v>667</v>
      </c>
      <c r="L2" s="196" t="s">
        <v>668</v>
      </c>
      <c r="M2" s="196" t="s">
        <v>669</v>
      </c>
      <c r="N2" s="196" t="s">
        <v>670</v>
      </c>
      <c r="O2" s="197" t="s">
        <v>671</v>
      </c>
      <c r="P2" s="198"/>
    </row>
    <row r="3" spans="1:16" ht="57" x14ac:dyDescent="0.3">
      <c r="A3" s="185">
        <v>1</v>
      </c>
      <c r="B3" s="124" t="s">
        <v>1406</v>
      </c>
      <c r="C3" s="129" t="s">
        <v>2509</v>
      </c>
      <c r="D3" s="129" t="s">
        <v>132</v>
      </c>
      <c r="E3" s="124" t="str">
        <f>IF(OR(Donors[[#This Row],[Format (hide)]]="HEAD",Donors[[#This Row],[Format (hide)]]="LIST"),"BLANK CELL","")</f>
        <v>BLANK CELL</v>
      </c>
      <c r="F3" s="124" t="str">
        <f>IF(OR(Donors[[#This Row],[Format (hide)]]="HEAD",Donors[[#This Row],[Format (hide)]]="LIST"),"BLANK CELL","")</f>
        <v>BLANK CELL</v>
      </c>
      <c r="G3" s="124" t="str">
        <f>IF(OR(Donors[[#This Row],[Format (hide)]]="HEAD",Donors[[#This Row],[Format (hide)]]="LIST"),"BLANK CELL","")</f>
        <v>BLANK CELL</v>
      </c>
      <c r="H3" s="124" t="str">
        <f>IF(OR(Donors[[#This Row],[Format (hide)]]="HEAD",Donors[[#This Row],[Format (hide)]]="LIST"),"BLANK CELL","")</f>
        <v>BLANK CELL</v>
      </c>
      <c r="I3" s="124" t="str">
        <f>IF(OR(Donors[[#This Row],[Format (hide)]]="HEAD",Donors[[#This Row],[Format (hide)]]="LIST"),"BLANK CELL","")</f>
        <v>BLANK CELL</v>
      </c>
      <c r="J3" s="124" t="str">
        <f>IF(OR(Donors[[#This Row],[Format (hide)]]="HEAD",Donors[[#This Row],[Format (hide)]]="LIST"),"BLANK CELL","")</f>
        <v>BLANK CELL</v>
      </c>
      <c r="K3" s="124" t="str">
        <f>IF(OR(Donors[[#This Row],[Format (hide)]]="HEAD",Donors[[#This Row],[Format (hide)]]="LIST"),"BLANK CELL","")</f>
        <v>BLANK CELL</v>
      </c>
      <c r="L3" s="124" t="str">
        <f>IF(OR(Donors[[#This Row],[Format (hide)]]="HEAD",Donors[[#This Row],[Format (hide)]]="LIST"),"BLANK CELL","")</f>
        <v>BLANK CELL</v>
      </c>
      <c r="M3" s="124" t="str">
        <f>IF(OR(Donors[[#This Row],[Format (hide)]]="HEAD",Donors[[#This Row],[Format (hide)]]="LIST"),"BLANK CELL","")</f>
        <v>BLANK CELL</v>
      </c>
      <c r="N3" s="124" t="str">
        <f>IF(OR(Donors[[#This Row],[Format (hide)]]="HEAD",Donors[[#This Row],[Format (hide)]]="LIST"),"BLANK CELL","")</f>
        <v>BLANK CELL</v>
      </c>
      <c r="O3" s="130" t="str">
        <f>IF(OR(Donors[[#This Row],[Format (hide)]]="HEAD",Donors[[#This Row],[Format (hide)]]="LIST"),"BLANK CELL","")</f>
        <v>BLANK CELL</v>
      </c>
      <c r="P3" s="182"/>
    </row>
    <row r="4" spans="1:16" ht="82.5" x14ac:dyDescent="0.3">
      <c r="A4" s="185">
        <v>2</v>
      </c>
      <c r="C4" s="124" t="s">
        <v>2510</v>
      </c>
      <c r="D4" s="124" t="s">
        <v>133</v>
      </c>
      <c r="F4" s="124" t="s">
        <v>2508</v>
      </c>
      <c r="G4" s="124" t="str">
        <f t="shared" ref="G4:G11" si="0">IF($G$1="Yes","Compliant","")</f>
        <v/>
      </c>
      <c r="H4" s="227" t="str">
        <f>IF(OR(Donors[[#This Row],[Format (hide)]]="HEAD",Donors[[#This Row],[Format (hide)]]="LIST"),"BLANK CELL","")</f>
        <v/>
      </c>
      <c r="I4" s="227" t="str">
        <f>IF(OR(Donors[[#This Row],[Format (hide)]]="HEAD",Donors[[#This Row],[Format (hide)]]="LIST"),"BLANK CELL","")</f>
        <v/>
      </c>
      <c r="J4" s="227" t="str">
        <f>IF(OR(Donors[[#This Row],[Format (hide)]]="HEAD",Donors[[#This Row],[Format (hide)]]="LIST"),"BLANK CELL","")</f>
        <v/>
      </c>
      <c r="K4" s="124" t="str">
        <f>IF(OR(Donors[[#This Row],[Format (hide)]]="HEAD",Donors[[#This Row],[Format (hide)]]="LIST"),"BLANK CELL","")</f>
        <v/>
      </c>
      <c r="L4" s="124" t="str">
        <f>IF(OR(Donors[[#This Row],[Format (hide)]]="HEAD",Donors[[#This Row],[Format (hide)]]="LIST"),"BLANK CELL","")</f>
        <v/>
      </c>
      <c r="M4" s="124" t="str">
        <f>IF(OR(Donors[[#This Row],[Format (hide)]]="HEAD",Donors[[#This Row],[Format (hide)]]="LIST"),"BLANK CELL","")</f>
        <v/>
      </c>
      <c r="N4" s="124" t="str">
        <f>IF(OR(Donors[[#This Row],[Format (hide)]]="HEAD",Donors[[#This Row],[Format (hide)]]="LIST"),"BLANK CELL","")</f>
        <v/>
      </c>
      <c r="O4" s="130" t="str">
        <f>IF(OR(Donors[[#This Row],[Format (hide)]]="HEAD",Donors[[#This Row],[Format (hide)]]="LIST"),"BLANK CELL","")</f>
        <v/>
      </c>
      <c r="P4" s="182"/>
    </row>
    <row r="5" spans="1:16" ht="66" x14ac:dyDescent="0.3">
      <c r="A5" s="185">
        <v>3</v>
      </c>
      <c r="C5" s="124" t="s">
        <v>2556</v>
      </c>
      <c r="D5" s="124" t="s">
        <v>1204</v>
      </c>
      <c r="F5" s="124" t="s">
        <v>2508</v>
      </c>
      <c r="G5" s="124" t="str">
        <f t="shared" si="0"/>
        <v/>
      </c>
      <c r="H5" s="227" t="str">
        <f>IF(OR(Donors[[#This Row],[Format (hide)]]="HEAD",Donors[[#This Row],[Format (hide)]]="LIST"),"BLANK CELL","")</f>
        <v/>
      </c>
      <c r="I5" s="227" t="str">
        <f>IF(OR(Donors[[#This Row],[Format (hide)]]="HEAD",Donors[[#This Row],[Format (hide)]]="LIST"),"BLANK CELL","")</f>
        <v/>
      </c>
      <c r="J5" s="227" t="str">
        <f>IF(OR(Donors[[#This Row],[Format (hide)]]="HEAD",Donors[[#This Row],[Format (hide)]]="LIST"),"BLANK CELL","")</f>
        <v/>
      </c>
      <c r="K5" s="124" t="str">
        <f>IF(OR(Donors[[#This Row],[Format (hide)]]="HEAD",Donors[[#This Row],[Format (hide)]]="LIST"),"BLANK CELL","")</f>
        <v/>
      </c>
      <c r="L5" s="124" t="str">
        <f>IF(OR(Donors[[#This Row],[Format (hide)]]="HEAD",Donors[[#This Row],[Format (hide)]]="LIST"),"BLANK CELL","")</f>
        <v/>
      </c>
      <c r="M5" s="124" t="str">
        <f>IF(OR(Donors[[#This Row],[Format (hide)]]="HEAD",Donors[[#This Row],[Format (hide)]]="LIST"),"BLANK CELL","")</f>
        <v/>
      </c>
      <c r="N5" s="124" t="str">
        <f>IF(OR(Donors[[#This Row],[Format (hide)]]="HEAD",Donors[[#This Row],[Format (hide)]]="LIST"),"BLANK CELL","")</f>
        <v/>
      </c>
      <c r="O5" s="130" t="str">
        <f>IF(OR(Donors[[#This Row],[Format (hide)]]="HEAD",Donors[[#This Row],[Format (hide)]]="LIST"),"BLANK CELL","")</f>
        <v/>
      </c>
      <c r="P5" s="182"/>
    </row>
    <row r="6" spans="1:16" ht="82.5" x14ac:dyDescent="0.3">
      <c r="A6" s="185">
        <v>4</v>
      </c>
      <c r="C6" s="124" t="s">
        <v>3597</v>
      </c>
      <c r="D6" s="124" t="s">
        <v>3598</v>
      </c>
      <c r="F6" s="124" t="s">
        <v>2508</v>
      </c>
      <c r="G6" s="124" t="str">
        <f t="shared" si="0"/>
        <v/>
      </c>
      <c r="H6" s="227" t="str">
        <f>IF(OR(Donors[[#This Row],[Format (hide)]]="HEAD",Donors[[#This Row],[Format (hide)]]="LIST"),"BLANK CELL","")</f>
        <v/>
      </c>
      <c r="I6" s="227" t="str">
        <f>IF(OR(Donors[[#This Row],[Format (hide)]]="HEAD",Donors[[#This Row],[Format (hide)]]="LIST"),"BLANK CELL","")</f>
        <v/>
      </c>
      <c r="J6" s="227" t="str">
        <f>IF(OR(Donors[[#This Row],[Format (hide)]]="HEAD",Donors[[#This Row],[Format (hide)]]="LIST"),"BLANK CELL","")</f>
        <v/>
      </c>
      <c r="K6" s="124" t="str">
        <f>IF(OR(Donors[[#This Row],[Format (hide)]]="HEAD",Donors[[#This Row],[Format (hide)]]="LIST"),"BLANK CELL","")</f>
        <v/>
      </c>
      <c r="L6" s="124" t="str">
        <f>IF(OR(Donors[[#This Row],[Format (hide)]]="HEAD",Donors[[#This Row],[Format (hide)]]="LIST"),"BLANK CELL","")</f>
        <v/>
      </c>
      <c r="M6" s="124" t="str">
        <f>IF(OR(Donors[[#This Row],[Format (hide)]]="HEAD",Donors[[#This Row],[Format (hide)]]="LIST"),"BLANK CELL","")</f>
        <v/>
      </c>
      <c r="N6" s="124" t="str">
        <f>IF(OR(Donors[[#This Row],[Format (hide)]]="HEAD",Donors[[#This Row],[Format (hide)]]="LIST"),"BLANK CELL","")</f>
        <v/>
      </c>
      <c r="O6" s="130" t="str">
        <f>IF(OR(Donors[[#This Row],[Format (hide)]]="HEAD",Donors[[#This Row],[Format (hide)]]="LIST"),"BLANK CELL","")</f>
        <v/>
      </c>
      <c r="P6" s="182"/>
    </row>
    <row r="7" spans="1:16" ht="82.5" x14ac:dyDescent="0.3">
      <c r="A7" s="185">
        <v>5</v>
      </c>
      <c r="C7" s="124" t="s">
        <v>2557</v>
      </c>
      <c r="D7" s="124" t="s">
        <v>134</v>
      </c>
      <c r="F7" s="124" t="s">
        <v>2508</v>
      </c>
      <c r="G7" s="124" t="str">
        <f t="shared" si="0"/>
        <v/>
      </c>
      <c r="H7" s="227" t="str">
        <f>IF(OR(Donors[[#This Row],[Format (hide)]]="HEAD",Donors[[#This Row],[Format (hide)]]="LIST"),"BLANK CELL","")</f>
        <v/>
      </c>
      <c r="I7" s="227" t="str">
        <f>IF(OR(Donors[[#This Row],[Format (hide)]]="HEAD",Donors[[#This Row],[Format (hide)]]="LIST"),"BLANK CELL","")</f>
        <v/>
      </c>
      <c r="J7" s="227" t="str">
        <f>IF(OR(Donors[[#This Row],[Format (hide)]]="HEAD",Donors[[#This Row],[Format (hide)]]="LIST"),"BLANK CELL","")</f>
        <v/>
      </c>
      <c r="K7" s="124" t="str">
        <f>IF(OR(Donors[[#This Row],[Format (hide)]]="HEAD",Donors[[#This Row],[Format (hide)]]="LIST"),"BLANK CELL","")</f>
        <v/>
      </c>
      <c r="L7" s="124" t="str">
        <f>IF(OR(Donors[[#This Row],[Format (hide)]]="HEAD",Donors[[#This Row],[Format (hide)]]="LIST"),"BLANK CELL","")</f>
        <v/>
      </c>
      <c r="M7" s="124" t="str">
        <f>IF(OR(Donors[[#This Row],[Format (hide)]]="HEAD",Donors[[#This Row],[Format (hide)]]="LIST"),"BLANK CELL","")</f>
        <v/>
      </c>
      <c r="N7" s="124" t="str">
        <f>IF(OR(Donors[[#This Row],[Format (hide)]]="HEAD",Donors[[#This Row],[Format (hide)]]="LIST"),"BLANK CELL","")</f>
        <v/>
      </c>
      <c r="O7" s="130" t="str">
        <f>IF(OR(Donors[[#This Row],[Format (hide)]]="HEAD",Donors[[#This Row],[Format (hide)]]="LIST"),"BLANK CELL","")</f>
        <v/>
      </c>
      <c r="P7" s="182"/>
    </row>
    <row r="8" spans="1:16" ht="57" x14ac:dyDescent="0.3">
      <c r="A8" s="185">
        <v>6</v>
      </c>
      <c r="B8" s="124" t="s">
        <v>1406</v>
      </c>
      <c r="C8" s="129" t="s">
        <v>2511</v>
      </c>
      <c r="D8" s="129" t="s">
        <v>2549</v>
      </c>
      <c r="E8" s="124" t="str">
        <f>IF(OR(Donors[[#This Row],[Format (hide)]]="HEAD",Donors[[#This Row],[Format (hide)]]="LIST"),"BLANK CELL","")</f>
        <v>BLANK CELL</v>
      </c>
      <c r="F8" s="124" t="str">
        <f>IF(OR(Donors[[#This Row],[Format (hide)]]="HEAD",Donors[[#This Row],[Format (hide)]]="LIST"),"BLANK CELL","")</f>
        <v>BLANK CELL</v>
      </c>
      <c r="G8" s="124" t="str">
        <f>IF(OR(Donors[[#This Row],[Format (hide)]]="HEAD",Donors[[#This Row],[Format (hide)]]="LIST"),"BLANK CELL","")</f>
        <v>BLANK CELL</v>
      </c>
      <c r="H8" s="124" t="str">
        <f>IF(OR(Donors[[#This Row],[Format (hide)]]="HEAD",Donors[[#This Row],[Format (hide)]]="LIST"),"BLANK CELL","")</f>
        <v>BLANK CELL</v>
      </c>
      <c r="I8" s="124" t="str">
        <f>IF(OR(Donors[[#This Row],[Format (hide)]]="HEAD",Donors[[#This Row],[Format (hide)]]="LIST"),"BLANK CELL","")</f>
        <v>BLANK CELL</v>
      </c>
      <c r="J8" s="124" t="str">
        <f>IF(OR(Donors[[#This Row],[Format (hide)]]="HEAD",Donors[[#This Row],[Format (hide)]]="LIST"),"BLANK CELL","")</f>
        <v>BLANK CELL</v>
      </c>
      <c r="K8" s="124" t="str">
        <f>IF(OR(Donors[[#This Row],[Format (hide)]]="HEAD",Donors[[#This Row],[Format (hide)]]="LIST"),"BLANK CELL","")</f>
        <v>BLANK CELL</v>
      </c>
      <c r="L8" s="124" t="str">
        <f>IF(OR(Donors[[#This Row],[Format (hide)]]="HEAD",Donors[[#This Row],[Format (hide)]]="LIST"),"BLANK CELL","")</f>
        <v>BLANK CELL</v>
      </c>
      <c r="M8" s="124" t="str">
        <f>IF(OR(Donors[[#This Row],[Format (hide)]]="HEAD",Donors[[#This Row],[Format (hide)]]="LIST"),"BLANK CELL","")</f>
        <v>BLANK CELL</v>
      </c>
      <c r="N8" s="124" t="str">
        <f>IF(OR(Donors[[#This Row],[Format (hide)]]="HEAD",Donors[[#This Row],[Format (hide)]]="LIST"),"BLANK CELL","")</f>
        <v>BLANK CELL</v>
      </c>
      <c r="O8" s="130" t="str">
        <f>IF(OR(Donors[[#This Row],[Format (hide)]]="HEAD",Donors[[#This Row],[Format (hide)]]="LIST"),"BLANK CELL","")</f>
        <v>BLANK CELL</v>
      </c>
      <c r="P8" s="182"/>
    </row>
    <row r="9" spans="1:16" ht="82.5" x14ac:dyDescent="0.3">
      <c r="A9" s="185">
        <v>7</v>
      </c>
      <c r="C9" s="124" t="s">
        <v>2512</v>
      </c>
      <c r="D9" s="124" t="s">
        <v>135</v>
      </c>
      <c r="F9" s="124" t="s">
        <v>2508</v>
      </c>
      <c r="G9" s="124" t="str">
        <f t="shared" si="0"/>
        <v/>
      </c>
      <c r="H9" s="227" t="str">
        <f>IF(OR(Donors[[#This Row],[Format (hide)]]="HEAD",Donors[[#This Row],[Format (hide)]]="LIST"),"BLANK CELL","")</f>
        <v/>
      </c>
      <c r="I9" s="227" t="str">
        <f>IF(OR(Donors[[#This Row],[Format (hide)]]="HEAD",Donors[[#This Row],[Format (hide)]]="LIST"),"BLANK CELL","")</f>
        <v/>
      </c>
      <c r="J9" s="227" t="str">
        <f>IF(OR(Donors[[#This Row],[Format (hide)]]="HEAD",Donors[[#This Row],[Format (hide)]]="LIST"),"BLANK CELL","")</f>
        <v/>
      </c>
      <c r="K9" s="124" t="str">
        <f>IF(OR(Donors[[#This Row],[Format (hide)]]="HEAD",Donors[[#This Row],[Format (hide)]]="LIST"),"BLANK CELL","")</f>
        <v/>
      </c>
      <c r="L9" s="124" t="str">
        <f>IF(OR(Donors[[#This Row],[Format (hide)]]="HEAD",Donors[[#This Row],[Format (hide)]]="LIST"),"BLANK CELL","")</f>
        <v/>
      </c>
      <c r="M9" s="124" t="str">
        <f>IF(OR(Donors[[#This Row],[Format (hide)]]="HEAD",Donors[[#This Row],[Format (hide)]]="LIST"),"BLANK CELL","")</f>
        <v/>
      </c>
      <c r="N9" s="124" t="str">
        <f>IF(OR(Donors[[#This Row],[Format (hide)]]="HEAD",Donors[[#This Row],[Format (hide)]]="LIST"),"BLANK CELL","")</f>
        <v/>
      </c>
      <c r="O9" s="130" t="str">
        <f>IF(OR(Donors[[#This Row],[Format (hide)]]="HEAD",Donors[[#This Row],[Format (hide)]]="LIST"),"BLANK CELL","")</f>
        <v/>
      </c>
      <c r="P9" s="182"/>
    </row>
    <row r="10" spans="1:16" ht="66" x14ac:dyDescent="0.3">
      <c r="A10" s="185">
        <v>8</v>
      </c>
      <c r="C10" s="124" t="s">
        <v>2513</v>
      </c>
      <c r="D10" s="124" t="s">
        <v>136</v>
      </c>
      <c r="F10" s="124" t="s">
        <v>2508</v>
      </c>
      <c r="G10" s="124" t="str">
        <f t="shared" si="0"/>
        <v/>
      </c>
      <c r="H10" s="227" t="str">
        <f>IF(OR(Donors[[#This Row],[Format (hide)]]="HEAD",Donors[[#This Row],[Format (hide)]]="LIST"),"BLANK CELL","")</f>
        <v/>
      </c>
      <c r="I10" s="227" t="str">
        <f>IF(OR(Donors[[#This Row],[Format (hide)]]="HEAD",Donors[[#This Row],[Format (hide)]]="LIST"),"BLANK CELL","")</f>
        <v/>
      </c>
      <c r="J10" s="227" t="str">
        <f>IF(OR(Donors[[#This Row],[Format (hide)]]="HEAD",Donors[[#This Row],[Format (hide)]]="LIST"),"BLANK CELL","")</f>
        <v/>
      </c>
      <c r="K10" s="124" t="str">
        <f>IF(OR(Donors[[#This Row],[Format (hide)]]="HEAD",Donors[[#This Row],[Format (hide)]]="LIST"),"BLANK CELL","")</f>
        <v/>
      </c>
      <c r="L10" s="124" t="str">
        <f>IF(OR(Donors[[#This Row],[Format (hide)]]="HEAD",Donors[[#This Row],[Format (hide)]]="LIST"),"BLANK CELL","")</f>
        <v/>
      </c>
      <c r="M10" s="124" t="str">
        <f>IF(OR(Donors[[#This Row],[Format (hide)]]="HEAD",Donors[[#This Row],[Format (hide)]]="LIST"),"BLANK CELL","")</f>
        <v/>
      </c>
      <c r="N10" s="124" t="str">
        <f>IF(OR(Donors[[#This Row],[Format (hide)]]="HEAD",Donors[[#This Row],[Format (hide)]]="LIST"),"BLANK CELL","")</f>
        <v/>
      </c>
      <c r="O10" s="130" t="str">
        <f>IF(OR(Donors[[#This Row],[Format (hide)]]="HEAD",Donors[[#This Row],[Format (hide)]]="LIST"),"BLANK CELL","")</f>
        <v/>
      </c>
      <c r="P10" s="182"/>
    </row>
    <row r="11" spans="1:16" ht="66" x14ac:dyDescent="0.3">
      <c r="A11" s="185">
        <v>9</v>
      </c>
      <c r="C11" s="124" t="s">
        <v>2514</v>
      </c>
      <c r="D11" s="124" t="s">
        <v>137</v>
      </c>
      <c r="F11" s="124" t="s">
        <v>2508</v>
      </c>
      <c r="G11" s="124" t="str">
        <f t="shared" si="0"/>
        <v/>
      </c>
      <c r="H11" s="227" t="str">
        <f>IF(OR(Donors[[#This Row],[Format (hide)]]="HEAD",Donors[[#This Row],[Format (hide)]]="LIST"),"BLANK CELL","")</f>
        <v/>
      </c>
      <c r="I11" s="227" t="str">
        <f>IF(OR(Donors[[#This Row],[Format (hide)]]="HEAD",Donors[[#This Row],[Format (hide)]]="LIST"),"BLANK CELL","")</f>
        <v/>
      </c>
      <c r="J11" s="227" t="str">
        <f>IF(OR(Donors[[#This Row],[Format (hide)]]="HEAD",Donors[[#This Row],[Format (hide)]]="LIST"),"BLANK CELL","")</f>
        <v/>
      </c>
      <c r="K11" s="124" t="str">
        <f>IF(OR(Donors[[#This Row],[Format (hide)]]="HEAD",Donors[[#This Row],[Format (hide)]]="LIST"),"BLANK CELL","")</f>
        <v/>
      </c>
      <c r="L11" s="124" t="str">
        <f>IF(OR(Donors[[#This Row],[Format (hide)]]="HEAD",Donors[[#This Row],[Format (hide)]]="LIST"),"BLANK CELL","")</f>
        <v/>
      </c>
      <c r="M11" s="124" t="str">
        <f>IF(OR(Donors[[#This Row],[Format (hide)]]="HEAD",Donors[[#This Row],[Format (hide)]]="LIST"),"BLANK CELL","")</f>
        <v/>
      </c>
      <c r="N11" s="124" t="str">
        <f>IF(OR(Donors[[#This Row],[Format (hide)]]="HEAD",Donors[[#This Row],[Format (hide)]]="LIST"),"BLANK CELL","")</f>
        <v/>
      </c>
      <c r="O11" s="130" t="str">
        <f>IF(OR(Donors[[#This Row],[Format (hide)]]="HEAD",Donors[[#This Row],[Format (hide)]]="LIST"),"BLANK CELL","")</f>
        <v/>
      </c>
      <c r="P11" s="182"/>
    </row>
    <row r="12" spans="1:16" ht="82.5" x14ac:dyDescent="0.3">
      <c r="A12" s="185">
        <v>10</v>
      </c>
      <c r="C12" s="124" t="s">
        <v>2515</v>
      </c>
      <c r="D12" s="124" t="s">
        <v>138</v>
      </c>
      <c r="E12" s="124" t="str">
        <f>IF(OR(Donors[[#This Row],[Format (hide)]]="HEAD",Donors[[#This Row],[Format (hide)]]="LIST"),"BLANK CELL","")</f>
        <v/>
      </c>
      <c r="F12" s="124" t="s">
        <v>2508</v>
      </c>
      <c r="G12" s="124" t="str">
        <f>IF(OR(Donors[[#This Row],[Format (hide)]]="HEAD",Donors[[#This Row],[Format (hide)]]="LIST"),"BLANK CELL","")</f>
        <v/>
      </c>
      <c r="H12" s="227" t="str">
        <f>IF(OR(Donors[[#This Row],[Format (hide)]]="HEAD",Donors[[#This Row],[Format (hide)]]="LIST"),"BLANK CELL","")</f>
        <v/>
      </c>
      <c r="I12" s="227" t="str">
        <f>IF(OR(Donors[[#This Row],[Format (hide)]]="HEAD",Donors[[#This Row],[Format (hide)]]="LIST"),"BLANK CELL","")</f>
        <v/>
      </c>
      <c r="J12" s="227" t="str">
        <f>IF(OR(Donors[[#This Row],[Format (hide)]]="HEAD",Donors[[#This Row],[Format (hide)]]="LIST"),"BLANK CELL","")</f>
        <v/>
      </c>
      <c r="K12" s="124" t="str">
        <f>IF(OR(Donors[[#This Row],[Format (hide)]]="HEAD",Donors[[#This Row],[Format (hide)]]="LIST"),"BLANK CELL","")</f>
        <v/>
      </c>
      <c r="L12" s="124" t="str">
        <f>IF(OR(Donors[[#This Row],[Format (hide)]]="HEAD",Donors[[#This Row],[Format (hide)]]="LIST"),"BLANK CELL","")</f>
        <v/>
      </c>
      <c r="M12" s="124" t="str">
        <f>IF(OR(Donors[[#This Row],[Format (hide)]]="HEAD",Donors[[#This Row],[Format (hide)]]="LIST"),"BLANK CELL","")</f>
        <v/>
      </c>
      <c r="N12" s="124" t="str">
        <f>IF(OR(Donors[[#This Row],[Format (hide)]]="HEAD",Donors[[#This Row],[Format (hide)]]="LIST"),"BLANK CELL","")</f>
        <v/>
      </c>
      <c r="O12" s="130" t="str">
        <f>IF(OR(Donors[[#This Row],[Format (hide)]]="HEAD",Donors[[#This Row],[Format (hide)]]="LIST"),"BLANK CELL","")</f>
        <v/>
      </c>
      <c r="P12" s="182"/>
    </row>
    <row r="13" spans="1:16" ht="66" x14ac:dyDescent="0.3">
      <c r="A13" s="185">
        <v>11</v>
      </c>
      <c r="C13" s="124" t="s">
        <v>2558</v>
      </c>
      <c r="D13" s="124" t="s">
        <v>139</v>
      </c>
      <c r="F13" s="124" t="s">
        <v>2508</v>
      </c>
      <c r="G13" s="124" t="str">
        <f t="shared" ref="G13:G24" si="1">IF($G$1="Yes","Compliant","")</f>
        <v/>
      </c>
      <c r="H13" s="227" t="str">
        <f>IF(OR(Donors[[#This Row],[Format (hide)]]="HEAD",Donors[[#This Row],[Format (hide)]]="LIST"),"BLANK CELL","")</f>
        <v/>
      </c>
      <c r="I13" s="227" t="str">
        <f>IF(OR(Donors[[#This Row],[Format (hide)]]="HEAD",Donors[[#This Row],[Format (hide)]]="LIST"),"BLANK CELL","")</f>
        <v/>
      </c>
      <c r="J13" s="227" t="str">
        <f>IF(OR(Donors[[#This Row],[Format (hide)]]="HEAD",Donors[[#This Row],[Format (hide)]]="LIST"),"BLANK CELL","")</f>
        <v/>
      </c>
      <c r="K13" s="124" t="str">
        <f>IF(OR(Donors[[#This Row],[Format (hide)]]="HEAD",Donors[[#This Row],[Format (hide)]]="LIST"),"BLANK CELL","")</f>
        <v/>
      </c>
      <c r="L13" s="124" t="str">
        <f>IF(OR(Donors[[#This Row],[Format (hide)]]="HEAD",Donors[[#This Row],[Format (hide)]]="LIST"),"BLANK CELL","")</f>
        <v/>
      </c>
      <c r="M13" s="124" t="str">
        <f>IF(OR(Donors[[#This Row],[Format (hide)]]="HEAD",Donors[[#This Row],[Format (hide)]]="LIST"),"BLANK CELL","")</f>
        <v/>
      </c>
      <c r="N13" s="124" t="str">
        <f>IF(OR(Donors[[#This Row],[Format (hide)]]="HEAD",Donors[[#This Row],[Format (hide)]]="LIST"),"BLANK CELL","")</f>
        <v/>
      </c>
      <c r="O13" s="130" t="str">
        <f>IF(OR(Donors[[#This Row],[Format (hide)]]="HEAD",Donors[[#This Row],[Format (hide)]]="LIST"),"BLANK CELL","")</f>
        <v/>
      </c>
      <c r="P13" s="182"/>
    </row>
    <row r="14" spans="1:16" ht="66" x14ac:dyDescent="0.3">
      <c r="A14" s="185">
        <v>12</v>
      </c>
      <c r="C14" s="124" t="s">
        <v>2516</v>
      </c>
      <c r="D14" s="124" t="s">
        <v>140</v>
      </c>
      <c r="F14" s="124" t="s">
        <v>2508</v>
      </c>
      <c r="G14" s="124" t="str">
        <f t="shared" si="1"/>
        <v/>
      </c>
      <c r="H14" s="227" t="str">
        <f>IF(OR(Donors[[#This Row],[Format (hide)]]="HEAD",Donors[[#This Row],[Format (hide)]]="LIST"),"BLANK CELL","")</f>
        <v/>
      </c>
      <c r="I14" s="227" t="str">
        <f>IF(OR(Donors[[#This Row],[Format (hide)]]="HEAD",Donors[[#This Row],[Format (hide)]]="LIST"),"BLANK CELL","")</f>
        <v/>
      </c>
      <c r="J14" s="227" t="str">
        <f>IF(OR(Donors[[#This Row],[Format (hide)]]="HEAD",Donors[[#This Row],[Format (hide)]]="LIST"),"BLANK CELL","")</f>
        <v/>
      </c>
      <c r="K14" s="124" t="str">
        <f>IF(OR(Donors[[#This Row],[Format (hide)]]="HEAD",Donors[[#This Row],[Format (hide)]]="LIST"),"BLANK CELL","")</f>
        <v/>
      </c>
      <c r="L14" s="124" t="str">
        <f>IF(OR(Donors[[#This Row],[Format (hide)]]="HEAD",Donors[[#This Row],[Format (hide)]]="LIST"),"BLANK CELL","")</f>
        <v/>
      </c>
      <c r="M14" s="124" t="str">
        <f>IF(OR(Donors[[#This Row],[Format (hide)]]="HEAD",Donors[[#This Row],[Format (hide)]]="LIST"),"BLANK CELL","")</f>
        <v/>
      </c>
      <c r="N14" s="124" t="str">
        <f>IF(OR(Donors[[#This Row],[Format (hide)]]="HEAD",Donors[[#This Row],[Format (hide)]]="LIST"),"BLANK CELL","")</f>
        <v/>
      </c>
      <c r="O14" s="130" t="str">
        <f>IF(OR(Donors[[#This Row],[Format (hide)]]="HEAD",Donors[[#This Row],[Format (hide)]]="LIST"),"BLANK CELL","")</f>
        <v/>
      </c>
      <c r="P14" s="182"/>
    </row>
    <row r="15" spans="1:16" ht="82.5" x14ac:dyDescent="0.3">
      <c r="A15" s="185">
        <v>13</v>
      </c>
      <c r="C15" s="124" t="s">
        <v>2517</v>
      </c>
      <c r="D15" s="124" t="s">
        <v>141</v>
      </c>
      <c r="F15" s="124" t="s">
        <v>2508</v>
      </c>
      <c r="G15" s="124" t="str">
        <f t="shared" si="1"/>
        <v/>
      </c>
      <c r="H15" s="227" t="str">
        <f>IF(OR(Donors[[#This Row],[Format (hide)]]="HEAD",Donors[[#This Row],[Format (hide)]]="LIST"),"BLANK CELL","")</f>
        <v/>
      </c>
      <c r="I15" s="227" t="str">
        <f>IF(OR(Donors[[#This Row],[Format (hide)]]="HEAD",Donors[[#This Row],[Format (hide)]]="LIST"),"BLANK CELL","")</f>
        <v/>
      </c>
      <c r="J15" s="227" t="str">
        <f>IF(OR(Donors[[#This Row],[Format (hide)]]="HEAD",Donors[[#This Row],[Format (hide)]]="LIST"),"BLANK CELL","")</f>
        <v/>
      </c>
      <c r="K15" s="124" t="str">
        <f>IF(OR(Donors[[#This Row],[Format (hide)]]="HEAD",Donors[[#This Row],[Format (hide)]]="LIST"),"BLANK CELL","")</f>
        <v/>
      </c>
      <c r="L15" s="124" t="str">
        <f>IF(OR(Donors[[#This Row],[Format (hide)]]="HEAD",Donors[[#This Row],[Format (hide)]]="LIST"),"BLANK CELL","")</f>
        <v/>
      </c>
      <c r="M15" s="124" t="str">
        <f>IF(OR(Donors[[#This Row],[Format (hide)]]="HEAD",Donors[[#This Row],[Format (hide)]]="LIST"),"BLANK CELL","")</f>
        <v/>
      </c>
      <c r="N15" s="124" t="str">
        <f>IF(OR(Donors[[#This Row],[Format (hide)]]="HEAD",Donors[[#This Row],[Format (hide)]]="LIST"),"BLANK CELL","")</f>
        <v/>
      </c>
      <c r="O15" s="130" t="str">
        <f>IF(OR(Donors[[#This Row],[Format (hide)]]="HEAD",Donors[[#This Row],[Format (hide)]]="LIST"),"BLANK CELL","")</f>
        <v/>
      </c>
      <c r="P15" s="182"/>
    </row>
    <row r="16" spans="1:16" ht="66" x14ac:dyDescent="0.3">
      <c r="A16" s="185">
        <v>14</v>
      </c>
      <c r="C16" s="124" t="s">
        <v>2518</v>
      </c>
      <c r="D16" s="124" t="s">
        <v>142</v>
      </c>
      <c r="F16" s="124" t="s">
        <v>2508</v>
      </c>
      <c r="G16" s="124" t="str">
        <f t="shared" si="1"/>
        <v/>
      </c>
      <c r="H16" s="227" t="str">
        <f>IF(OR(Donors[[#This Row],[Format (hide)]]="HEAD",Donors[[#This Row],[Format (hide)]]="LIST"),"BLANK CELL","")</f>
        <v/>
      </c>
      <c r="I16" s="227" t="str">
        <f>IF(OR(Donors[[#This Row],[Format (hide)]]="HEAD",Donors[[#This Row],[Format (hide)]]="LIST"),"BLANK CELL","")</f>
        <v/>
      </c>
      <c r="J16" s="227" t="str">
        <f>IF(OR(Donors[[#This Row],[Format (hide)]]="HEAD",Donors[[#This Row],[Format (hide)]]="LIST"),"BLANK CELL","")</f>
        <v/>
      </c>
      <c r="K16" s="124" t="str">
        <f>IF(OR(Donors[[#This Row],[Format (hide)]]="HEAD",Donors[[#This Row],[Format (hide)]]="LIST"),"BLANK CELL","")</f>
        <v/>
      </c>
      <c r="L16" s="124" t="str">
        <f>IF(OR(Donors[[#This Row],[Format (hide)]]="HEAD",Donors[[#This Row],[Format (hide)]]="LIST"),"BLANK CELL","")</f>
        <v/>
      </c>
      <c r="M16" s="124" t="str">
        <f>IF(OR(Donors[[#This Row],[Format (hide)]]="HEAD",Donors[[#This Row],[Format (hide)]]="LIST"),"BLANK CELL","")</f>
        <v/>
      </c>
      <c r="N16" s="124" t="str">
        <f>IF(OR(Donors[[#This Row],[Format (hide)]]="HEAD",Donors[[#This Row],[Format (hide)]]="LIST"),"BLANK CELL","")</f>
        <v/>
      </c>
      <c r="O16" s="130" t="str">
        <f>IF(OR(Donors[[#This Row],[Format (hide)]]="HEAD",Donors[[#This Row],[Format (hide)]]="LIST"),"BLANK CELL","")</f>
        <v/>
      </c>
      <c r="P16" s="182"/>
    </row>
    <row r="17" spans="1:16" ht="66" x14ac:dyDescent="0.3">
      <c r="A17" s="185">
        <v>15</v>
      </c>
      <c r="C17" s="124" t="s">
        <v>2519</v>
      </c>
      <c r="D17" s="124" t="s">
        <v>143</v>
      </c>
      <c r="F17" s="124" t="s">
        <v>2508</v>
      </c>
      <c r="G17" s="124" t="str">
        <f t="shared" si="1"/>
        <v/>
      </c>
      <c r="H17" s="227" t="str">
        <f>IF(OR(Donors[[#This Row],[Format (hide)]]="HEAD",Donors[[#This Row],[Format (hide)]]="LIST"),"BLANK CELL","")</f>
        <v/>
      </c>
      <c r="I17" s="227" t="str">
        <f>IF(OR(Donors[[#This Row],[Format (hide)]]="HEAD",Donors[[#This Row],[Format (hide)]]="LIST"),"BLANK CELL","")</f>
        <v/>
      </c>
      <c r="J17" s="227" t="str">
        <f>IF(OR(Donors[[#This Row],[Format (hide)]]="HEAD",Donors[[#This Row],[Format (hide)]]="LIST"),"BLANK CELL","")</f>
        <v/>
      </c>
      <c r="K17" s="124" t="str">
        <f>IF(OR(Donors[[#This Row],[Format (hide)]]="HEAD",Donors[[#This Row],[Format (hide)]]="LIST"),"BLANK CELL","")</f>
        <v/>
      </c>
      <c r="L17" s="124" t="str">
        <f>IF(OR(Donors[[#This Row],[Format (hide)]]="HEAD",Donors[[#This Row],[Format (hide)]]="LIST"),"BLANK CELL","")</f>
        <v/>
      </c>
      <c r="M17" s="124" t="str">
        <f>IF(OR(Donors[[#This Row],[Format (hide)]]="HEAD",Donors[[#This Row],[Format (hide)]]="LIST"),"BLANK CELL","")</f>
        <v/>
      </c>
      <c r="N17" s="124" t="str">
        <f>IF(OR(Donors[[#This Row],[Format (hide)]]="HEAD",Donors[[#This Row],[Format (hide)]]="LIST"),"BLANK CELL","")</f>
        <v/>
      </c>
      <c r="O17" s="130" t="str">
        <f>IF(OR(Donors[[#This Row],[Format (hide)]]="HEAD",Donors[[#This Row],[Format (hide)]]="LIST"),"BLANK CELL","")</f>
        <v/>
      </c>
      <c r="P17" s="182"/>
    </row>
    <row r="18" spans="1:16" ht="66" x14ac:dyDescent="0.3">
      <c r="A18" s="185">
        <v>16</v>
      </c>
      <c r="C18" s="124" t="s">
        <v>2520</v>
      </c>
      <c r="D18" s="124" t="s">
        <v>1205</v>
      </c>
      <c r="F18" s="124" t="s">
        <v>2508</v>
      </c>
      <c r="G18" s="124" t="str">
        <f t="shared" si="1"/>
        <v/>
      </c>
      <c r="H18" s="227" t="str">
        <f>IF(OR(Donors[[#This Row],[Format (hide)]]="HEAD",Donors[[#This Row],[Format (hide)]]="LIST"),"BLANK CELL","")</f>
        <v/>
      </c>
      <c r="I18" s="227" t="str">
        <f>IF(OR(Donors[[#This Row],[Format (hide)]]="HEAD",Donors[[#This Row],[Format (hide)]]="LIST"),"BLANK CELL","")</f>
        <v/>
      </c>
      <c r="J18" s="227" t="str">
        <f>IF(OR(Donors[[#This Row],[Format (hide)]]="HEAD",Donors[[#This Row],[Format (hide)]]="LIST"),"BLANK CELL","")</f>
        <v/>
      </c>
      <c r="K18" s="124" t="str">
        <f>IF(OR(Donors[[#This Row],[Format (hide)]]="HEAD",Donors[[#This Row],[Format (hide)]]="LIST"),"BLANK CELL","")</f>
        <v/>
      </c>
      <c r="L18" s="124" t="str">
        <f>IF(OR(Donors[[#This Row],[Format (hide)]]="HEAD",Donors[[#This Row],[Format (hide)]]="LIST"),"BLANK CELL","")</f>
        <v/>
      </c>
      <c r="M18" s="124" t="str">
        <f>IF(OR(Donors[[#This Row],[Format (hide)]]="HEAD",Donors[[#This Row],[Format (hide)]]="LIST"),"BLANK CELL","")</f>
        <v/>
      </c>
      <c r="N18" s="124" t="str">
        <f>IF(OR(Donors[[#This Row],[Format (hide)]]="HEAD",Donors[[#This Row],[Format (hide)]]="LIST"),"BLANK CELL","")</f>
        <v/>
      </c>
      <c r="O18" s="130" t="str">
        <f>IF(OR(Donors[[#This Row],[Format (hide)]]="HEAD",Donors[[#This Row],[Format (hide)]]="LIST"),"BLANK CELL","")</f>
        <v/>
      </c>
      <c r="P18" s="182"/>
    </row>
    <row r="19" spans="1:16" ht="115.5" x14ac:dyDescent="0.3">
      <c r="A19" s="185">
        <v>17</v>
      </c>
      <c r="C19" s="124" t="s">
        <v>2521</v>
      </c>
      <c r="D19" s="124" t="s">
        <v>1206</v>
      </c>
      <c r="F19" s="124" t="s">
        <v>2508</v>
      </c>
      <c r="G19" s="124" t="str">
        <f t="shared" si="1"/>
        <v/>
      </c>
      <c r="H19" s="227" t="str">
        <f>IF(OR(Donors[[#This Row],[Format (hide)]]="HEAD",Donors[[#This Row],[Format (hide)]]="LIST"),"BLANK CELL","")</f>
        <v/>
      </c>
      <c r="I19" s="227" t="str">
        <f>IF(OR(Donors[[#This Row],[Format (hide)]]="HEAD",Donors[[#This Row],[Format (hide)]]="LIST"),"BLANK CELL","")</f>
        <v/>
      </c>
      <c r="J19" s="227" t="str">
        <f>IF(OR(Donors[[#This Row],[Format (hide)]]="HEAD",Donors[[#This Row],[Format (hide)]]="LIST"),"BLANK CELL","")</f>
        <v/>
      </c>
      <c r="K19" s="124" t="str">
        <f>IF(OR(Donors[[#This Row],[Format (hide)]]="HEAD",Donors[[#This Row],[Format (hide)]]="LIST"),"BLANK CELL","")</f>
        <v/>
      </c>
      <c r="L19" s="124" t="str">
        <f>IF(OR(Donors[[#This Row],[Format (hide)]]="HEAD",Donors[[#This Row],[Format (hide)]]="LIST"),"BLANK CELL","")</f>
        <v/>
      </c>
      <c r="M19" s="124" t="str">
        <f>IF(OR(Donors[[#This Row],[Format (hide)]]="HEAD",Donors[[#This Row],[Format (hide)]]="LIST"),"BLANK CELL","")</f>
        <v/>
      </c>
      <c r="N19" s="124" t="str">
        <f>IF(OR(Donors[[#This Row],[Format (hide)]]="HEAD",Donors[[#This Row],[Format (hide)]]="LIST"),"BLANK CELL","")</f>
        <v/>
      </c>
      <c r="O19" s="130" t="str">
        <f>IF(OR(Donors[[#This Row],[Format (hide)]]="HEAD",Donors[[#This Row],[Format (hide)]]="LIST"),"BLANK CELL","")</f>
        <v/>
      </c>
      <c r="P19" s="182"/>
    </row>
    <row r="20" spans="1:16" ht="99" x14ac:dyDescent="0.3">
      <c r="A20" s="185">
        <v>18</v>
      </c>
      <c r="C20" s="124" t="s">
        <v>2522</v>
      </c>
      <c r="D20" s="124" t="s">
        <v>144</v>
      </c>
      <c r="F20" s="124" t="s">
        <v>2508</v>
      </c>
      <c r="G20" s="124" t="str">
        <f t="shared" si="1"/>
        <v/>
      </c>
      <c r="H20" s="227" t="str">
        <f>IF(OR(Donors[[#This Row],[Format (hide)]]="HEAD",Donors[[#This Row],[Format (hide)]]="LIST"),"BLANK CELL","")</f>
        <v/>
      </c>
      <c r="I20" s="227" t="str">
        <f>IF(OR(Donors[[#This Row],[Format (hide)]]="HEAD",Donors[[#This Row],[Format (hide)]]="LIST"),"BLANK CELL","")</f>
        <v/>
      </c>
      <c r="J20" s="227" t="str">
        <f>IF(OR(Donors[[#This Row],[Format (hide)]]="HEAD",Donors[[#This Row],[Format (hide)]]="LIST"),"BLANK CELL","")</f>
        <v/>
      </c>
      <c r="K20" s="124" t="str">
        <f>IF(OR(Donors[[#This Row],[Format (hide)]]="HEAD",Donors[[#This Row],[Format (hide)]]="LIST"),"BLANK CELL","")</f>
        <v/>
      </c>
      <c r="L20" s="124" t="str">
        <f>IF(OR(Donors[[#This Row],[Format (hide)]]="HEAD",Donors[[#This Row],[Format (hide)]]="LIST"),"BLANK CELL","")</f>
        <v/>
      </c>
      <c r="M20" s="124" t="str">
        <f>IF(OR(Donors[[#This Row],[Format (hide)]]="HEAD",Donors[[#This Row],[Format (hide)]]="LIST"),"BLANK CELL","")</f>
        <v/>
      </c>
      <c r="N20" s="124" t="str">
        <f>IF(OR(Donors[[#This Row],[Format (hide)]]="HEAD",Donors[[#This Row],[Format (hide)]]="LIST"),"BLANK CELL","")</f>
        <v/>
      </c>
      <c r="O20" s="130" t="str">
        <f>IF(OR(Donors[[#This Row],[Format (hide)]]="HEAD",Donors[[#This Row],[Format (hide)]]="LIST"),"BLANK CELL","")</f>
        <v/>
      </c>
      <c r="P20" s="182"/>
    </row>
    <row r="21" spans="1:16" ht="115.5" x14ac:dyDescent="0.3">
      <c r="A21" s="185">
        <v>19</v>
      </c>
      <c r="C21" s="124" t="s">
        <v>2523</v>
      </c>
      <c r="D21" s="124" t="s">
        <v>145</v>
      </c>
      <c r="F21" s="124" t="s">
        <v>2508</v>
      </c>
      <c r="G21" s="124" t="str">
        <f t="shared" si="1"/>
        <v/>
      </c>
      <c r="H21" s="227" t="str">
        <f>IF(OR(Donors[[#This Row],[Format (hide)]]="HEAD",Donors[[#This Row],[Format (hide)]]="LIST"),"BLANK CELL","")</f>
        <v/>
      </c>
      <c r="I21" s="227" t="str">
        <f>IF(OR(Donors[[#This Row],[Format (hide)]]="HEAD",Donors[[#This Row],[Format (hide)]]="LIST"),"BLANK CELL","")</f>
        <v/>
      </c>
      <c r="J21" s="227" t="str">
        <f>IF(OR(Donors[[#This Row],[Format (hide)]]="HEAD",Donors[[#This Row],[Format (hide)]]="LIST"),"BLANK CELL","")</f>
        <v/>
      </c>
      <c r="K21" s="124" t="str">
        <f>IF(OR(Donors[[#This Row],[Format (hide)]]="HEAD",Donors[[#This Row],[Format (hide)]]="LIST"),"BLANK CELL","")</f>
        <v/>
      </c>
      <c r="L21" s="124" t="str">
        <f>IF(OR(Donors[[#This Row],[Format (hide)]]="HEAD",Donors[[#This Row],[Format (hide)]]="LIST"),"BLANK CELL","")</f>
        <v/>
      </c>
      <c r="M21" s="124" t="str">
        <f>IF(OR(Donors[[#This Row],[Format (hide)]]="HEAD",Donors[[#This Row],[Format (hide)]]="LIST"),"BLANK CELL","")</f>
        <v/>
      </c>
      <c r="N21" s="124" t="str">
        <f>IF(OR(Donors[[#This Row],[Format (hide)]]="HEAD",Donors[[#This Row],[Format (hide)]]="LIST"),"BLANK CELL","")</f>
        <v/>
      </c>
      <c r="O21" s="130" t="str">
        <f>IF(OR(Donors[[#This Row],[Format (hide)]]="HEAD",Donors[[#This Row],[Format (hide)]]="LIST"),"BLANK CELL","")</f>
        <v/>
      </c>
      <c r="P21" s="182"/>
    </row>
    <row r="22" spans="1:16" ht="132" x14ac:dyDescent="0.3">
      <c r="A22" s="185">
        <v>20</v>
      </c>
      <c r="C22" s="124" t="s">
        <v>2524</v>
      </c>
      <c r="D22" s="124" t="s">
        <v>1207</v>
      </c>
      <c r="F22" s="124" t="s">
        <v>2508</v>
      </c>
      <c r="G22" s="124" t="str">
        <f t="shared" si="1"/>
        <v/>
      </c>
      <c r="H22" s="227" t="str">
        <f>IF(OR(Donors[[#This Row],[Format (hide)]]="HEAD",Donors[[#This Row],[Format (hide)]]="LIST"),"BLANK CELL","")</f>
        <v/>
      </c>
      <c r="I22" s="227" t="str">
        <f>IF(OR(Donors[[#This Row],[Format (hide)]]="HEAD",Donors[[#This Row],[Format (hide)]]="LIST"),"BLANK CELL","")</f>
        <v/>
      </c>
      <c r="J22" s="227" t="str">
        <f>IF(OR(Donors[[#This Row],[Format (hide)]]="HEAD",Donors[[#This Row],[Format (hide)]]="LIST"),"BLANK CELL","")</f>
        <v/>
      </c>
      <c r="K22" s="124" t="str">
        <f>IF(OR(Donors[[#This Row],[Format (hide)]]="HEAD",Donors[[#This Row],[Format (hide)]]="LIST"),"BLANK CELL","")</f>
        <v/>
      </c>
      <c r="L22" s="124" t="str">
        <f>IF(OR(Donors[[#This Row],[Format (hide)]]="HEAD",Donors[[#This Row],[Format (hide)]]="LIST"),"BLANK CELL","")</f>
        <v/>
      </c>
      <c r="M22" s="124" t="str">
        <f>IF(OR(Donors[[#This Row],[Format (hide)]]="HEAD",Donors[[#This Row],[Format (hide)]]="LIST"),"BLANK CELL","")</f>
        <v/>
      </c>
      <c r="N22" s="124" t="str">
        <f>IF(OR(Donors[[#This Row],[Format (hide)]]="HEAD",Donors[[#This Row],[Format (hide)]]="LIST"),"BLANK CELL","")</f>
        <v/>
      </c>
      <c r="O22" s="130" t="str">
        <f>IF(OR(Donors[[#This Row],[Format (hide)]]="HEAD",Donors[[#This Row],[Format (hide)]]="LIST"),"BLANK CELL","")</f>
        <v/>
      </c>
      <c r="P22" s="182"/>
    </row>
    <row r="23" spans="1:16" ht="99" x14ac:dyDescent="0.3">
      <c r="A23" s="185">
        <v>21</v>
      </c>
      <c r="C23" s="124" t="s">
        <v>2525</v>
      </c>
      <c r="D23" s="124" t="s">
        <v>146</v>
      </c>
      <c r="F23" s="124" t="s">
        <v>2508</v>
      </c>
      <c r="G23" s="124" t="str">
        <f t="shared" si="1"/>
        <v/>
      </c>
      <c r="H23" s="227" t="str">
        <f>IF(OR(Donors[[#This Row],[Format (hide)]]="HEAD",Donors[[#This Row],[Format (hide)]]="LIST"),"BLANK CELL","")</f>
        <v/>
      </c>
      <c r="I23" s="227" t="str">
        <f>IF(OR(Donors[[#This Row],[Format (hide)]]="HEAD",Donors[[#This Row],[Format (hide)]]="LIST"),"BLANK CELL","")</f>
        <v/>
      </c>
      <c r="J23" s="227" t="str">
        <f>IF(OR(Donors[[#This Row],[Format (hide)]]="HEAD",Donors[[#This Row],[Format (hide)]]="LIST"),"BLANK CELL","")</f>
        <v/>
      </c>
      <c r="K23" s="124" t="str">
        <f>IF(OR(Donors[[#This Row],[Format (hide)]]="HEAD",Donors[[#This Row],[Format (hide)]]="LIST"),"BLANK CELL","")</f>
        <v/>
      </c>
      <c r="L23" s="124" t="str">
        <f>IF(OR(Donors[[#This Row],[Format (hide)]]="HEAD",Donors[[#This Row],[Format (hide)]]="LIST"),"BLANK CELL","")</f>
        <v/>
      </c>
      <c r="M23" s="124" t="str">
        <f>IF(OR(Donors[[#This Row],[Format (hide)]]="HEAD",Donors[[#This Row],[Format (hide)]]="LIST"),"BLANK CELL","")</f>
        <v/>
      </c>
      <c r="N23" s="124" t="str">
        <f>IF(OR(Donors[[#This Row],[Format (hide)]]="HEAD",Donors[[#This Row],[Format (hide)]]="LIST"),"BLANK CELL","")</f>
        <v/>
      </c>
      <c r="O23" s="130" t="str">
        <f>IF(OR(Donors[[#This Row],[Format (hide)]]="HEAD",Donors[[#This Row],[Format (hide)]]="LIST"),"BLANK CELL","")</f>
        <v/>
      </c>
      <c r="P23" s="182"/>
    </row>
    <row r="24" spans="1:16" ht="115.5" x14ac:dyDescent="0.3">
      <c r="A24" s="185">
        <v>22</v>
      </c>
      <c r="C24" s="124" t="s">
        <v>2559</v>
      </c>
      <c r="D24" s="124" t="s">
        <v>147</v>
      </c>
      <c r="F24" s="124" t="s">
        <v>2508</v>
      </c>
      <c r="G24" s="124" t="str">
        <f t="shared" si="1"/>
        <v/>
      </c>
      <c r="H24" s="227" t="str">
        <f>IF(OR(Donors[[#This Row],[Format (hide)]]="HEAD",Donors[[#This Row],[Format (hide)]]="LIST"),"BLANK CELL","")</f>
        <v/>
      </c>
      <c r="I24" s="227" t="str">
        <f>IF(OR(Donors[[#This Row],[Format (hide)]]="HEAD",Donors[[#This Row],[Format (hide)]]="LIST"),"BLANK CELL","")</f>
        <v/>
      </c>
      <c r="J24" s="227" t="str">
        <f>IF(OR(Donors[[#This Row],[Format (hide)]]="HEAD",Donors[[#This Row],[Format (hide)]]="LIST"),"BLANK CELL","")</f>
        <v/>
      </c>
      <c r="K24" s="124" t="str">
        <f>IF(OR(Donors[[#This Row],[Format (hide)]]="HEAD",Donors[[#This Row],[Format (hide)]]="LIST"),"BLANK CELL","")</f>
        <v/>
      </c>
      <c r="L24" s="124" t="str">
        <f>IF(OR(Donors[[#This Row],[Format (hide)]]="HEAD",Donors[[#This Row],[Format (hide)]]="LIST"),"BLANK CELL","")</f>
        <v/>
      </c>
      <c r="M24" s="124" t="str">
        <f>IF(OR(Donors[[#This Row],[Format (hide)]]="HEAD",Donors[[#This Row],[Format (hide)]]="LIST"),"BLANK CELL","")</f>
        <v/>
      </c>
      <c r="N24" s="124" t="str">
        <f>IF(OR(Donors[[#This Row],[Format (hide)]]="HEAD",Donors[[#This Row],[Format (hide)]]="LIST"),"BLANK CELL","")</f>
        <v/>
      </c>
      <c r="O24" s="130" t="str">
        <f>IF(OR(Donors[[#This Row],[Format (hide)]]="HEAD",Donors[[#This Row],[Format (hide)]]="LIST"),"BLANK CELL","")</f>
        <v/>
      </c>
      <c r="P24" s="182"/>
    </row>
    <row r="25" spans="1:16" ht="66" x14ac:dyDescent="0.3">
      <c r="A25" s="185">
        <v>23</v>
      </c>
      <c r="C25" s="124" t="s">
        <v>2526</v>
      </c>
      <c r="D25" s="124" t="s">
        <v>148</v>
      </c>
      <c r="E25" s="124" t="str">
        <f>IF(OR(Donors[[#This Row],[Format (hide)]]="HEAD",Donors[[#This Row],[Format (hide)]]="LIST"),"BLANK CELL","")</f>
        <v/>
      </c>
      <c r="F25" s="124" t="s">
        <v>2508</v>
      </c>
      <c r="G25" s="124" t="str">
        <f>IF(OR(Donors[[#This Row],[Format (hide)]]="HEAD",Donors[[#This Row],[Format (hide)]]="LIST"),"BLANK CELL","")</f>
        <v/>
      </c>
      <c r="H25" s="227" t="str">
        <f>IF(OR(Donors[[#This Row],[Format (hide)]]="HEAD",Donors[[#This Row],[Format (hide)]]="LIST"),"BLANK CELL","")</f>
        <v/>
      </c>
      <c r="I25" s="227" t="str">
        <f>IF(OR(Donors[[#This Row],[Format (hide)]]="HEAD",Donors[[#This Row],[Format (hide)]]="LIST"),"BLANK CELL","")</f>
        <v/>
      </c>
      <c r="J25" s="227" t="str">
        <f>IF(OR(Donors[[#This Row],[Format (hide)]]="HEAD",Donors[[#This Row],[Format (hide)]]="LIST"),"BLANK CELL","")</f>
        <v/>
      </c>
      <c r="K25" s="124" t="str">
        <f>IF(OR(Donors[[#This Row],[Format (hide)]]="HEAD",Donors[[#This Row],[Format (hide)]]="LIST"),"BLANK CELL","")</f>
        <v/>
      </c>
      <c r="L25" s="124" t="str">
        <f>IF(OR(Donors[[#This Row],[Format (hide)]]="HEAD",Donors[[#This Row],[Format (hide)]]="LIST"),"BLANK CELL","")</f>
        <v/>
      </c>
      <c r="M25" s="124" t="str">
        <f>IF(OR(Donors[[#This Row],[Format (hide)]]="HEAD",Donors[[#This Row],[Format (hide)]]="LIST"),"BLANK CELL","")</f>
        <v/>
      </c>
      <c r="N25" s="124" t="str">
        <f>IF(OR(Donors[[#This Row],[Format (hide)]]="HEAD",Donors[[#This Row],[Format (hide)]]="LIST"),"BLANK CELL","")</f>
        <v/>
      </c>
      <c r="O25" s="130" t="str">
        <f>IF(OR(Donors[[#This Row],[Format (hide)]]="HEAD",Donors[[#This Row],[Format (hide)]]="LIST"),"BLANK CELL","")</f>
        <v/>
      </c>
      <c r="P25" s="182"/>
    </row>
    <row r="26" spans="1:16" ht="57" x14ac:dyDescent="0.3">
      <c r="A26" s="185">
        <v>24</v>
      </c>
      <c r="B26" s="124" t="s">
        <v>1406</v>
      </c>
      <c r="C26" s="129" t="s">
        <v>2527</v>
      </c>
      <c r="D26" s="129" t="s">
        <v>149</v>
      </c>
      <c r="E26" s="124" t="str">
        <f>IF(OR(Donors[[#This Row],[Format (hide)]]="HEAD",Donors[[#This Row],[Format (hide)]]="LIST"),"BLANK CELL","")</f>
        <v>BLANK CELL</v>
      </c>
      <c r="F26" s="124" t="str">
        <f>IF(OR(Donors[[#This Row],[Format (hide)]]="HEAD",Donors[[#This Row],[Format (hide)]]="LIST"),"BLANK CELL","")</f>
        <v>BLANK CELL</v>
      </c>
      <c r="G26" s="124" t="str">
        <f>IF(OR(Donors[[#This Row],[Format (hide)]]="HEAD",Donors[[#This Row],[Format (hide)]]="LIST"),"BLANK CELL","")</f>
        <v>BLANK CELL</v>
      </c>
      <c r="H26" s="124" t="str">
        <f>IF(OR(Donors[[#This Row],[Format (hide)]]="HEAD",Donors[[#This Row],[Format (hide)]]="LIST"),"BLANK CELL","")</f>
        <v>BLANK CELL</v>
      </c>
      <c r="I26" s="124" t="str">
        <f>IF(OR(Donors[[#This Row],[Format (hide)]]="HEAD",Donors[[#This Row],[Format (hide)]]="LIST"),"BLANK CELL","")</f>
        <v>BLANK CELL</v>
      </c>
      <c r="J26" s="124" t="str">
        <f>IF(OR(Donors[[#This Row],[Format (hide)]]="HEAD",Donors[[#This Row],[Format (hide)]]="LIST"),"BLANK CELL","")</f>
        <v>BLANK CELL</v>
      </c>
      <c r="K26" s="124" t="str">
        <f>IF(OR(Donors[[#This Row],[Format (hide)]]="HEAD",Donors[[#This Row],[Format (hide)]]="LIST"),"BLANK CELL","")</f>
        <v>BLANK CELL</v>
      </c>
      <c r="L26" s="124" t="str">
        <f>IF(OR(Donors[[#This Row],[Format (hide)]]="HEAD",Donors[[#This Row],[Format (hide)]]="LIST"),"BLANK CELL","")</f>
        <v>BLANK CELL</v>
      </c>
      <c r="M26" s="124" t="str">
        <f>IF(OR(Donors[[#This Row],[Format (hide)]]="HEAD",Donors[[#This Row],[Format (hide)]]="LIST"),"BLANK CELL","")</f>
        <v>BLANK CELL</v>
      </c>
      <c r="N26" s="124" t="str">
        <f>IF(OR(Donors[[#This Row],[Format (hide)]]="HEAD",Donors[[#This Row],[Format (hide)]]="LIST"),"BLANK CELL","")</f>
        <v>BLANK CELL</v>
      </c>
      <c r="O26" s="130" t="str">
        <f>IF(OR(Donors[[#This Row],[Format (hide)]]="HEAD",Donors[[#This Row],[Format (hide)]]="LIST"),"BLANK CELL","")</f>
        <v>BLANK CELL</v>
      </c>
      <c r="P26" s="182"/>
    </row>
    <row r="27" spans="1:16" ht="99" x14ac:dyDescent="0.3">
      <c r="A27" s="185">
        <v>25</v>
      </c>
      <c r="C27" s="124" t="s">
        <v>2528</v>
      </c>
      <c r="D27" s="124" t="s">
        <v>1208</v>
      </c>
      <c r="F27" s="124" t="s">
        <v>2508</v>
      </c>
      <c r="G27" s="124" t="str">
        <f t="shared" ref="G27:G40" si="2">IF($G$1="Yes","Compliant","")</f>
        <v/>
      </c>
      <c r="H27" s="227" t="str">
        <f>IF(OR(Donors[[#This Row],[Format (hide)]]="HEAD",Donors[[#This Row],[Format (hide)]]="LIST"),"BLANK CELL","")</f>
        <v/>
      </c>
      <c r="I27" s="227" t="str">
        <f>IF(OR(Donors[[#This Row],[Format (hide)]]="HEAD",Donors[[#This Row],[Format (hide)]]="LIST"),"BLANK CELL","")</f>
        <v/>
      </c>
      <c r="J27" s="227" t="str">
        <f>IF(OR(Donors[[#This Row],[Format (hide)]]="HEAD",Donors[[#This Row],[Format (hide)]]="LIST"),"BLANK CELL","")</f>
        <v/>
      </c>
      <c r="K27" s="124" t="str">
        <f>IF(OR(Donors[[#This Row],[Format (hide)]]="HEAD",Donors[[#This Row],[Format (hide)]]="LIST"),"BLANK CELL","")</f>
        <v/>
      </c>
      <c r="L27" s="124" t="str">
        <f>IF(OR(Donors[[#This Row],[Format (hide)]]="HEAD",Donors[[#This Row],[Format (hide)]]="LIST"),"BLANK CELL","")</f>
        <v/>
      </c>
      <c r="M27" s="124" t="str">
        <f>IF(OR(Donors[[#This Row],[Format (hide)]]="HEAD",Donors[[#This Row],[Format (hide)]]="LIST"),"BLANK CELL","")</f>
        <v/>
      </c>
      <c r="N27" s="124" t="str">
        <f>IF(OR(Donors[[#This Row],[Format (hide)]]="HEAD",Donors[[#This Row],[Format (hide)]]="LIST"),"BLANK CELL","")</f>
        <v/>
      </c>
      <c r="O27" s="130" t="str">
        <f>IF(OR(Donors[[#This Row],[Format (hide)]]="HEAD",Donors[[#This Row],[Format (hide)]]="LIST"),"BLANK CELL","")</f>
        <v/>
      </c>
      <c r="P27" s="182"/>
    </row>
    <row r="28" spans="1:16" ht="115.5" x14ac:dyDescent="0.3">
      <c r="A28" s="185">
        <v>26</v>
      </c>
      <c r="C28" s="124" t="s">
        <v>2529</v>
      </c>
      <c r="D28" s="124" t="s">
        <v>1209</v>
      </c>
      <c r="F28" s="124" t="s">
        <v>2508</v>
      </c>
      <c r="G28" s="124" t="str">
        <f t="shared" si="2"/>
        <v/>
      </c>
      <c r="H28" s="227" t="str">
        <f>IF(OR(Donors[[#This Row],[Format (hide)]]="HEAD",Donors[[#This Row],[Format (hide)]]="LIST"),"BLANK CELL","")</f>
        <v/>
      </c>
      <c r="I28" s="227" t="str">
        <f>IF(OR(Donors[[#This Row],[Format (hide)]]="HEAD",Donors[[#This Row],[Format (hide)]]="LIST"),"BLANK CELL","")</f>
        <v/>
      </c>
      <c r="J28" s="227" t="str">
        <f>IF(OR(Donors[[#This Row],[Format (hide)]]="HEAD",Donors[[#This Row],[Format (hide)]]="LIST"),"BLANK CELL","")</f>
        <v/>
      </c>
      <c r="K28" s="124" t="str">
        <f>IF(OR(Donors[[#This Row],[Format (hide)]]="HEAD",Donors[[#This Row],[Format (hide)]]="LIST"),"BLANK CELL","")</f>
        <v/>
      </c>
      <c r="L28" s="124" t="str">
        <f>IF(OR(Donors[[#This Row],[Format (hide)]]="HEAD",Donors[[#This Row],[Format (hide)]]="LIST"),"BLANK CELL","")</f>
        <v/>
      </c>
      <c r="M28" s="124" t="str">
        <f>IF(OR(Donors[[#This Row],[Format (hide)]]="HEAD",Donors[[#This Row],[Format (hide)]]="LIST"),"BLANK CELL","")</f>
        <v/>
      </c>
      <c r="N28" s="124" t="str">
        <f>IF(OR(Donors[[#This Row],[Format (hide)]]="HEAD",Donors[[#This Row],[Format (hide)]]="LIST"),"BLANK CELL","")</f>
        <v/>
      </c>
      <c r="O28" s="130" t="str">
        <f>IF(OR(Donors[[#This Row],[Format (hide)]]="HEAD",Donors[[#This Row],[Format (hide)]]="LIST"),"BLANK CELL","")</f>
        <v/>
      </c>
      <c r="P28" s="182"/>
    </row>
    <row r="29" spans="1:16" ht="115.5" x14ac:dyDescent="0.3">
      <c r="A29" s="185">
        <v>27</v>
      </c>
      <c r="C29" s="124" t="s">
        <v>1639</v>
      </c>
      <c r="D29" s="124" t="s">
        <v>1640</v>
      </c>
      <c r="F29" s="124" t="s">
        <v>2508</v>
      </c>
      <c r="G29" s="124" t="str">
        <f t="shared" si="2"/>
        <v/>
      </c>
      <c r="H29" s="227" t="str">
        <f>IF(OR(Donors[[#This Row],[Format (hide)]]="HEAD",Donors[[#This Row],[Format (hide)]]="LIST"),"BLANK CELL","")</f>
        <v/>
      </c>
      <c r="I29" s="227" t="str">
        <f>IF(OR(Donors[[#This Row],[Format (hide)]]="HEAD",Donors[[#This Row],[Format (hide)]]="LIST"),"BLANK CELL","")</f>
        <v/>
      </c>
      <c r="J29" s="227" t="str">
        <f>IF(OR(Donors[[#This Row],[Format (hide)]]="HEAD",Donors[[#This Row],[Format (hide)]]="LIST"),"BLANK CELL","")</f>
        <v/>
      </c>
      <c r="K29" s="124" t="str">
        <f>IF(OR(Donors[[#This Row],[Format (hide)]]="HEAD",Donors[[#This Row],[Format (hide)]]="LIST"),"BLANK CELL","")</f>
        <v/>
      </c>
      <c r="L29" s="124" t="str">
        <f>IF(OR(Donors[[#This Row],[Format (hide)]]="HEAD",Donors[[#This Row],[Format (hide)]]="LIST"),"BLANK CELL","")</f>
        <v/>
      </c>
      <c r="M29" s="124" t="str">
        <f>IF(OR(Donors[[#This Row],[Format (hide)]]="HEAD",Donors[[#This Row],[Format (hide)]]="LIST"),"BLANK CELL","")</f>
        <v/>
      </c>
      <c r="N29" s="124" t="str">
        <f>IF(OR(Donors[[#This Row],[Format (hide)]]="HEAD",Donors[[#This Row],[Format (hide)]]="LIST"),"BLANK CELL","")</f>
        <v/>
      </c>
      <c r="O29" s="130" t="str">
        <f>IF(OR(Donors[[#This Row],[Format (hide)]]="HEAD",Donors[[#This Row],[Format (hide)]]="LIST"),"BLANK CELL","")</f>
        <v/>
      </c>
      <c r="P29" s="182"/>
    </row>
    <row r="30" spans="1:16" ht="115.5" x14ac:dyDescent="0.3">
      <c r="A30" s="185">
        <v>28</v>
      </c>
      <c r="C30" s="124" t="s">
        <v>1918</v>
      </c>
      <c r="D30" s="124" t="s">
        <v>1919</v>
      </c>
      <c r="F30" s="124" t="s">
        <v>2508</v>
      </c>
      <c r="G30" s="124" t="str">
        <f t="shared" si="2"/>
        <v/>
      </c>
      <c r="H30" s="227" t="str">
        <f>IF(OR(Donors[[#This Row],[Format (hide)]]="HEAD",Donors[[#This Row],[Format (hide)]]="LIST"),"BLANK CELL","")</f>
        <v/>
      </c>
      <c r="I30" s="227" t="str">
        <f>IF(OR(Donors[[#This Row],[Format (hide)]]="HEAD",Donors[[#This Row],[Format (hide)]]="LIST"),"BLANK CELL","")</f>
        <v/>
      </c>
      <c r="J30" s="227" t="str">
        <f>IF(OR(Donors[[#This Row],[Format (hide)]]="HEAD",Donors[[#This Row],[Format (hide)]]="LIST"),"BLANK CELL","")</f>
        <v/>
      </c>
      <c r="K30" s="124" t="str">
        <f>IF(OR(Donors[[#This Row],[Format (hide)]]="HEAD",Donors[[#This Row],[Format (hide)]]="LIST"),"BLANK CELL","")</f>
        <v/>
      </c>
      <c r="L30" s="124" t="str">
        <f>IF(OR(Donors[[#This Row],[Format (hide)]]="HEAD",Donors[[#This Row],[Format (hide)]]="LIST"),"BLANK CELL","")</f>
        <v/>
      </c>
      <c r="M30" s="124" t="str">
        <f>IF(OR(Donors[[#This Row],[Format (hide)]]="HEAD",Donors[[#This Row],[Format (hide)]]="LIST"),"BLANK CELL","")</f>
        <v/>
      </c>
      <c r="N30" s="124" t="str">
        <f>IF(OR(Donors[[#This Row],[Format (hide)]]="HEAD",Donors[[#This Row],[Format (hide)]]="LIST"),"BLANK CELL","")</f>
        <v/>
      </c>
      <c r="O30" s="130" t="str">
        <f>IF(OR(Donors[[#This Row],[Format (hide)]]="HEAD",Donors[[#This Row],[Format (hide)]]="LIST"),"BLANK CELL","")</f>
        <v/>
      </c>
      <c r="P30" s="182"/>
    </row>
    <row r="31" spans="1:16" ht="99" x14ac:dyDescent="0.3">
      <c r="A31" s="185">
        <v>29</v>
      </c>
      <c r="B31" s="124" t="s">
        <v>557</v>
      </c>
      <c r="C31" s="124" t="s">
        <v>2530</v>
      </c>
      <c r="D31" s="124" t="s">
        <v>150</v>
      </c>
      <c r="F31" s="124" t="s">
        <v>2508</v>
      </c>
      <c r="G31" s="124" t="str">
        <f t="shared" si="2"/>
        <v/>
      </c>
      <c r="H31" s="227"/>
      <c r="I31" s="227"/>
      <c r="J31" s="227"/>
      <c r="O31" s="130"/>
      <c r="P31" s="182"/>
    </row>
    <row r="32" spans="1:16" ht="66" x14ac:dyDescent="0.3">
      <c r="A32" s="185">
        <v>30</v>
      </c>
      <c r="C32" s="124" t="s">
        <v>2531</v>
      </c>
      <c r="D32" s="124" t="s">
        <v>151</v>
      </c>
      <c r="F32" s="124" t="s">
        <v>2508</v>
      </c>
      <c r="G32" s="124" t="str">
        <f t="shared" si="2"/>
        <v/>
      </c>
      <c r="H32" s="227" t="str">
        <f>IF(OR(Donors[[#This Row],[Format (hide)]]="HEAD",Donors[[#This Row],[Format (hide)]]="LIST"),"BLANK CELL","")</f>
        <v/>
      </c>
      <c r="I32" s="227" t="str">
        <f>IF(OR(Donors[[#This Row],[Format (hide)]]="HEAD",Donors[[#This Row],[Format (hide)]]="LIST"),"BLANK CELL","")</f>
        <v/>
      </c>
      <c r="J32" s="227" t="str">
        <f>IF(OR(Donors[[#This Row],[Format (hide)]]="HEAD",Donors[[#This Row],[Format (hide)]]="LIST"),"BLANK CELL","")</f>
        <v/>
      </c>
      <c r="K32" s="124" t="str">
        <f>IF(OR(Donors[[#This Row],[Format (hide)]]="HEAD",Donors[[#This Row],[Format (hide)]]="LIST"),"BLANK CELL","")</f>
        <v/>
      </c>
      <c r="L32" s="124" t="str">
        <f>IF(OR(Donors[[#This Row],[Format (hide)]]="HEAD",Donors[[#This Row],[Format (hide)]]="LIST"),"BLANK CELL","")</f>
        <v/>
      </c>
      <c r="M32" s="124" t="str">
        <f>IF(OR(Donors[[#This Row],[Format (hide)]]="HEAD",Donors[[#This Row],[Format (hide)]]="LIST"),"BLANK CELL","")</f>
        <v/>
      </c>
      <c r="N32" s="124" t="str">
        <f>IF(OR(Donors[[#This Row],[Format (hide)]]="HEAD",Donors[[#This Row],[Format (hide)]]="LIST"),"BLANK CELL","")</f>
        <v/>
      </c>
      <c r="O32" s="130" t="str">
        <f>IF(OR(Donors[[#This Row],[Format (hide)]]="HEAD",Donors[[#This Row],[Format (hide)]]="LIST"),"BLANK CELL","")</f>
        <v/>
      </c>
      <c r="P32" s="182"/>
    </row>
    <row r="33" spans="1:16" ht="66" x14ac:dyDescent="0.3">
      <c r="A33" s="185">
        <v>31</v>
      </c>
      <c r="C33" s="124" t="s">
        <v>2532</v>
      </c>
      <c r="D33" s="124" t="s">
        <v>152</v>
      </c>
      <c r="F33" s="124" t="s">
        <v>2508</v>
      </c>
      <c r="G33" s="124" t="str">
        <f t="shared" si="2"/>
        <v/>
      </c>
      <c r="H33" s="227" t="str">
        <f>IF(OR(Donors[[#This Row],[Format (hide)]]="HEAD",Donors[[#This Row],[Format (hide)]]="LIST"),"BLANK CELL","")</f>
        <v/>
      </c>
      <c r="I33" s="227" t="str">
        <f>IF(OR(Donors[[#This Row],[Format (hide)]]="HEAD",Donors[[#This Row],[Format (hide)]]="LIST"),"BLANK CELL","")</f>
        <v/>
      </c>
      <c r="J33" s="227" t="str">
        <f>IF(OR(Donors[[#This Row],[Format (hide)]]="HEAD",Donors[[#This Row],[Format (hide)]]="LIST"),"BLANK CELL","")</f>
        <v/>
      </c>
      <c r="K33" s="124" t="str">
        <f>IF(OR(Donors[[#This Row],[Format (hide)]]="HEAD",Donors[[#This Row],[Format (hide)]]="LIST"),"BLANK CELL","")</f>
        <v/>
      </c>
      <c r="L33" s="124" t="str">
        <f>IF(OR(Donors[[#This Row],[Format (hide)]]="HEAD",Donors[[#This Row],[Format (hide)]]="LIST"),"BLANK CELL","")</f>
        <v/>
      </c>
      <c r="M33" s="124" t="str">
        <f>IF(OR(Donors[[#This Row],[Format (hide)]]="HEAD",Donors[[#This Row],[Format (hide)]]="LIST"),"BLANK CELL","")</f>
        <v/>
      </c>
      <c r="N33" s="124" t="str">
        <f>IF(OR(Donors[[#This Row],[Format (hide)]]="HEAD",Donors[[#This Row],[Format (hide)]]="LIST"),"BLANK CELL","")</f>
        <v/>
      </c>
      <c r="O33" s="130" t="str">
        <f>IF(OR(Donors[[#This Row],[Format (hide)]]="HEAD",Donors[[#This Row],[Format (hide)]]="LIST"),"BLANK CELL","")</f>
        <v/>
      </c>
      <c r="P33" s="182"/>
    </row>
    <row r="34" spans="1:16" ht="66" x14ac:dyDescent="0.3">
      <c r="A34" s="185">
        <v>32</v>
      </c>
      <c r="C34" s="124" t="s">
        <v>2533</v>
      </c>
      <c r="D34" s="124" t="s">
        <v>153</v>
      </c>
      <c r="F34" s="124" t="s">
        <v>2508</v>
      </c>
      <c r="G34" s="124" t="str">
        <f t="shared" si="2"/>
        <v/>
      </c>
      <c r="H34" s="227" t="str">
        <f>IF(OR(Donors[[#This Row],[Format (hide)]]="HEAD",Donors[[#This Row],[Format (hide)]]="LIST"),"BLANK CELL","")</f>
        <v/>
      </c>
      <c r="I34" s="227" t="str">
        <f>IF(OR(Donors[[#This Row],[Format (hide)]]="HEAD",Donors[[#This Row],[Format (hide)]]="LIST"),"BLANK CELL","")</f>
        <v/>
      </c>
      <c r="J34" s="227" t="str">
        <f>IF(OR(Donors[[#This Row],[Format (hide)]]="HEAD",Donors[[#This Row],[Format (hide)]]="LIST"),"BLANK CELL","")</f>
        <v/>
      </c>
      <c r="K34" s="124" t="str">
        <f>IF(OR(Donors[[#This Row],[Format (hide)]]="HEAD",Donors[[#This Row],[Format (hide)]]="LIST"),"BLANK CELL","")</f>
        <v/>
      </c>
      <c r="L34" s="124" t="str">
        <f>IF(OR(Donors[[#This Row],[Format (hide)]]="HEAD",Donors[[#This Row],[Format (hide)]]="LIST"),"BLANK CELL","")</f>
        <v/>
      </c>
      <c r="M34" s="124" t="str">
        <f>IF(OR(Donors[[#This Row],[Format (hide)]]="HEAD",Donors[[#This Row],[Format (hide)]]="LIST"),"BLANK CELL","")</f>
        <v/>
      </c>
      <c r="N34" s="124" t="str">
        <f>IF(OR(Donors[[#This Row],[Format (hide)]]="HEAD",Donors[[#This Row],[Format (hide)]]="LIST"),"BLANK CELL","")</f>
        <v/>
      </c>
      <c r="O34" s="130" t="str">
        <f>IF(OR(Donors[[#This Row],[Format (hide)]]="HEAD",Donors[[#This Row],[Format (hide)]]="LIST"),"BLANK CELL","")</f>
        <v/>
      </c>
      <c r="P34" s="182"/>
    </row>
    <row r="35" spans="1:16" ht="66" x14ac:dyDescent="0.3">
      <c r="A35" s="185">
        <v>33</v>
      </c>
      <c r="C35" s="124" t="s">
        <v>2534</v>
      </c>
      <c r="D35" s="124" t="s">
        <v>1210</v>
      </c>
      <c r="F35" s="124" t="s">
        <v>2508</v>
      </c>
      <c r="G35" s="124" t="str">
        <f t="shared" si="2"/>
        <v/>
      </c>
      <c r="H35" s="227" t="str">
        <f>IF(OR(Donors[[#This Row],[Format (hide)]]="HEAD",Donors[[#This Row],[Format (hide)]]="LIST"),"BLANK CELL","")</f>
        <v/>
      </c>
      <c r="I35" s="227" t="str">
        <f>IF(OR(Donors[[#This Row],[Format (hide)]]="HEAD",Donors[[#This Row],[Format (hide)]]="LIST"),"BLANK CELL","")</f>
        <v/>
      </c>
      <c r="J35" s="227" t="str">
        <f>IF(OR(Donors[[#This Row],[Format (hide)]]="HEAD",Donors[[#This Row],[Format (hide)]]="LIST"),"BLANK CELL","")</f>
        <v/>
      </c>
      <c r="K35" s="124" t="str">
        <f>IF(OR(Donors[[#This Row],[Format (hide)]]="HEAD",Donors[[#This Row],[Format (hide)]]="LIST"),"BLANK CELL","")</f>
        <v/>
      </c>
      <c r="L35" s="124" t="str">
        <f>IF(OR(Donors[[#This Row],[Format (hide)]]="HEAD",Donors[[#This Row],[Format (hide)]]="LIST"),"BLANK CELL","")</f>
        <v/>
      </c>
      <c r="M35" s="124" t="str">
        <f>IF(OR(Donors[[#This Row],[Format (hide)]]="HEAD",Donors[[#This Row],[Format (hide)]]="LIST"),"BLANK CELL","")</f>
        <v/>
      </c>
      <c r="N35" s="124" t="str">
        <f>IF(OR(Donors[[#This Row],[Format (hide)]]="HEAD",Donors[[#This Row],[Format (hide)]]="LIST"),"BLANK CELL","")</f>
        <v/>
      </c>
      <c r="O35" s="130" t="str">
        <f>IF(OR(Donors[[#This Row],[Format (hide)]]="HEAD",Donors[[#This Row],[Format (hide)]]="LIST"),"BLANK CELL","")</f>
        <v/>
      </c>
      <c r="P35" s="182"/>
    </row>
    <row r="36" spans="1:16" ht="66" x14ac:dyDescent="0.3">
      <c r="A36" s="185">
        <v>34</v>
      </c>
      <c r="C36" s="124" t="s">
        <v>2560</v>
      </c>
      <c r="D36" s="124" t="s">
        <v>154</v>
      </c>
      <c r="F36" s="124" t="s">
        <v>2508</v>
      </c>
      <c r="G36" s="124" t="str">
        <f t="shared" si="2"/>
        <v/>
      </c>
      <c r="H36" s="227" t="str">
        <f>IF(OR(Donors[[#This Row],[Format (hide)]]="HEAD",Donors[[#This Row],[Format (hide)]]="LIST"),"BLANK CELL","")</f>
        <v/>
      </c>
      <c r="I36" s="227" t="str">
        <f>IF(OR(Donors[[#This Row],[Format (hide)]]="HEAD",Donors[[#This Row],[Format (hide)]]="LIST"),"BLANK CELL","")</f>
        <v/>
      </c>
      <c r="J36" s="227" t="str">
        <f>IF(OR(Donors[[#This Row],[Format (hide)]]="HEAD",Donors[[#This Row],[Format (hide)]]="LIST"),"BLANK CELL","")</f>
        <v/>
      </c>
      <c r="K36" s="124" t="str">
        <f>IF(OR(Donors[[#This Row],[Format (hide)]]="HEAD",Donors[[#This Row],[Format (hide)]]="LIST"),"BLANK CELL","")</f>
        <v/>
      </c>
      <c r="L36" s="124" t="str">
        <f>IF(OR(Donors[[#This Row],[Format (hide)]]="HEAD",Donors[[#This Row],[Format (hide)]]="LIST"),"BLANK CELL","")</f>
        <v/>
      </c>
      <c r="M36" s="124" t="str">
        <f>IF(OR(Donors[[#This Row],[Format (hide)]]="HEAD",Donors[[#This Row],[Format (hide)]]="LIST"),"BLANK CELL","")</f>
        <v/>
      </c>
      <c r="N36" s="124" t="str">
        <f>IF(OR(Donors[[#This Row],[Format (hide)]]="HEAD",Donors[[#This Row],[Format (hide)]]="LIST"),"BLANK CELL","")</f>
        <v/>
      </c>
      <c r="O36" s="130" t="str">
        <f>IF(OR(Donors[[#This Row],[Format (hide)]]="HEAD",Donors[[#This Row],[Format (hide)]]="LIST"),"BLANK CELL","")</f>
        <v/>
      </c>
      <c r="P36" s="182"/>
    </row>
    <row r="37" spans="1:16" ht="66" x14ac:dyDescent="0.3">
      <c r="A37" s="185">
        <v>35</v>
      </c>
      <c r="C37" s="124" t="s">
        <v>2535</v>
      </c>
      <c r="D37" s="124" t="s">
        <v>1211</v>
      </c>
      <c r="F37" s="124" t="s">
        <v>2508</v>
      </c>
      <c r="G37" s="124" t="str">
        <f t="shared" si="2"/>
        <v/>
      </c>
      <c r="H37" s="227" t="str">
        <f>IF(OR(Donors[[#This Row],[Format (hide)]]="HEAD",Donors[[#This Row],[Format (hide)]]="LIST"),"BLANK CELL","")</f>
        <v/>
      </c>
      <c r="I37" s="227" t="str">
        <f>IF(OR(Donors[[#This Row],[Format (hide)]]="HEAD",Donors[[#This Row],[Format (hide)]]="LIST"),"BLANK CELL","")</f>
        <v/>
      </c>
      <c r="J37" s="227" t="str">
        <f>IF(OR(Donors[[#This Row],[Format (hide)]]="HEAD",Donors[[#This Row],[Format (hide)]]="LIST"),"BLANK CELL","")</f>
        <v/>
      </c>
      <c r="K37" s="124" t="str">
        <f>IF(OR(Donors[[#This Row],[Format (hide)]]="HEAD",Donors[[#This Row],[Format (hide)]]="LIST"),"BLANK CELL","")</f>
        <v/>
      </c>
      <c r="L37" s="124" t="str">
        <f>IF(OR(Donors[[#This Row],[Format (hide)]]="HEAD",Donors[[#This Row],[Format (hide)]]="LIST"),"BLANK CELL","")</f>
        <v/>
      </c>
      <c r="M37" s="124" t="str">
        <f>IF(OR(Donors[[#This Row],[Format (hide)]]="HEAD",Donors[[#This Row],[Format (hide)]]="LIST"),"BLANK CELL","")</f>
        <v/>
      </c>
      <c r="N37" s="124" t="str">
        <f>IF(OR(Donors[[#This Row],[Format (hide)]]="HEAD",Donors[[#This Row],[Format (hide)]]="LIST"),"BLANK CELL","")</f>
        <v/>
      </c>
      <c r="O37" s="130" t="str">
        <f>IF(OR(Donors[[#This Row],[Format (hide)]]="HEAD",Donors[[#This Row],[Format (hide)]]="LIST"),"BLANK CELL","")</f>
        <v/>
      </c>
      <c r="P37" s="182"/>
    </row>
    <row r="38" spans="1:16" ht="165" x14ac:dyDescent="0.3">
      <c r="A38" s="185">
        <v>36</v>
      </c>
      <c r="C38" s="124" t="s">
        <v>2536</v>
      </c>
      <c r="D38" s="124" t="s">
        <v>3599</v>
      </c>
      <c r="F38" s="124" t="s">
        <v>2508</v>
      </c>
      <c r="G38" s="124" t="str">
        <f t="shared" si="2"/>
        <v/>
      </c>
      <c r="H38" s="227" t="str">
        <f>IF(OR(Donors[[#This Row],[Format (hide)]]="HEAD",Donors[[#This Row],[Format (hide)]]="LIST"),"BLANK CELL","")</f>
        <v/>
      </c>
      <c r="I38" s="227" t="str">
        <f>IF(OR(Donors[[#This Row],[Format (hide)]]="HEAD",Donors[[#This Row],[Format (hide)]]="LIST"),"BLANK CELL","")</f>
        <v/>
      </c>
      <c r="J38" s="227" t="str">
        <f>IF(OR(Donors[[#This Row],[Format (hide)]]="HEAD",Donors[[#This Row],[Format (hide)]]="LIST"),"BLANK CELL","")</f>
        <v/>
      </c>
      <c r="K38" s="124" t="str">
        <f>IF(OR(Donors[[#This Row],[Format (hide)]]="HEAD",Donors[[#This Row],[Format (hide)]]="LIST"),"BLANK CELL","")</f>
        <v/>
      </c>
      <c r="L38" s="124" t="str">
        <f>IF(OR(Donors[[#This Row],[Format (hide)]]="HEAD",Donors[[#This Row],[Format (hide)]]="LIST"),"BLANK CELL","")</f>
        <v/>
      </c>
      <c r="M38" s="124" t="str">
        <f>IF(OR(Donors[[#This Row],[Format (hide)]]="HEAD",Donors[[#This Row],[Format (hide)]]="LIST"),"BLANK CELL","")</f>
        <v/>
      </c>
      <c r="N38" s="124" t="str">
        <f>IF(OR(Donors[[#This Row],[Format (hide)]]="HEAD",Donors[[#This Row],[Format (hide)]]="LIST"),"BLANK CELL","")</f>
        <v/>
      </c>
      <c r="O38" s="130" t="str">
        <f>IF(OR(Donors[[#This Row],[Format (hide)]]="HEAD",Donors[[#This Row],[Format (hide)]]="LIST"),"BLANK CELL","")</f>
        <v/>
      </c>
      <c r="P38" s="182"/>
    </row>
    <row r="39" spans="1:16" ht="99" x14ac:dyDescent="0.3">
      <c r="A39" s="185">
        <v>37</v>
      </c>
      <c r="C39" s="124" t="s">
        <v>2537</v>
      </c>
      <c r="D39" s="124" t="s">
        <v>1212</v>
      </c>
      <c r="F39" s="124" t="s">
        <v>2508</v>
      </c>
      <c r="G39" s="124" t="str">
        <f t="shared" si="2"/>
        <v/>
      </c>
      <c r="H39" s="227" t="str">
        <f>IF(OR(Donors[[#This Row],[Format (hide)]]="HEAD",Donors[[#This Row],[Format (hide)]]="LIST"),"BLANK CELL","")</f>
        <v/>
      </c>
      <c r="I39" s="227" t="str">
        <f>IF(OR(Donors[[#This Row],[Format (hide)]]="HEAD",Donors[[#This Row],[Format (hide)]]="LIST"),"BLANK CELL","")</f>
        <v/>
      </c>
      <c r="J39" s="227" t="str">
        <f>IF(OR(Donors[[#This Row],[Format (hide)]]="HEAD",Donors[[#This Row],[Format (hide)]]="LIST"),"BLANK CELL","")</f>
        <v/>
      </c>
      <c r="K39" s="124" t="str">
        <f>IF(OR(Donors[[#This Row],[Format (hide)]]="HEAD",Donors[[#This Row],[Format (hide)]]="LIST"),"BLANK CELL","")</f>
        <v/>
      </c>
      <c r="L39" s="124" t="str">
        <f>IF(OR(Donors[[#This Row],[Format (hide)]]="HEAD",Donors[[#This Row],[Format (hide)]]="LIST"),"BLANK CELL","")</f>
        <v/>
      </c>
      <c r="M39" s="124" t="str">
        <f>IF(OR(Donors[[#This Row],[Format (hide)]]="HEAD",Donors[[#This Row],[Format (hide)]]="LIST"),"BLANK CELL","")</f>
        <v/>
      </c>
      <c r="N39" s="124" t="str">
        <f>IF(OR(Donors[[#This Row],[Format (hide)]]="HEAD",Donors[[#This Row],[Format (hide)]]="LIST"),"BLANK CELL","")</f>
        <v/>
      </c>
      <c r="O39" s="130" t="str">
        <f>IF(OR(Donors[[#This Row],[Format (hide)]]="HEAD",Donors[[#This Row],[Format (hide)]]="LIST"),"BLANK CELL","")</f>
        <v/>
      </c>
      <c r="P39" s="182"/>
    </row>
    <row r="40" spans="1:16" ht="82.5" x14ac:dyDescent="0.3">
      <c r="A40" s="185">
        <v>38</v>
      </c>
      <c r="C40" s="124" t="s">
        <v>2538</v>
      </c>
      <c r="D40" s="124" t="s">
        <v>1213</v>
      </c>
      <c r="F40" s="124" t="s">
        <v>2508</v>
      </c>
      <c r="G40" s="124" t="str">
        <f t="shared" si="2"/>
        <v/>
      </c>
      <c r="H40" s="227" t="str">
        <f>IF(OR(Donors[[#This Row],[Format (hide)]]="HEAD",Donors[[#This Row],[Format (hide)]]="LIST"),"BLANK CELL","")</f>
        <v/>
      </c>
      <c r="I40" s="227" t="str">
        <f>IF(OR(Donors[[#This Row],[Format (hide)]]="HEAD",Donors[[#This Row],[Format (hide)]]="LIST"),"BLANK CELL","")</f>
        <v/>
      </c>
      <c r="J40" s="227" t="str">
        <f>IF(OR(Donors[[#This Row],[Format (hide)]]="HEAD",Donors[[#This Row],[Format (hide)]]="LIST"),"BLANK CELL","")</f>
        <v/>
      </c>
      <c r="K40" s="124" t="str">
        <f>IF(OR(Donors[[#This Row],[Format (hide)]]="HEAD",Donors[[#This Row],[Format (hide)]]="LIST"),"BLANK CELL","")</f>
        <v/>
      </c>
      <c r="L40" s="124" t="str">
        <f>IF(OR(Donors[[#This Row],[Format (hide)]]="HEAD",Donors[[#This Row],[Format (hide)]]="LIST"),"BLANK CELL","")</f>
        <v/>
      </c>
      <c r="M40" s="124" t="str">
        <f>IF(OR(Donors[[#This Row],[Format (hide)]]="HEAD",Donors[[#This Row],[Format (hide)]]="LIST"),"BLANK CELL","")</f>
        <v/>
      </c>
      <c r="N40" s="124" t="str">
        <f>IF(OR(Donors[[#This Row],[Format (hide)]]="HEAD",Donors[[#This Row],[Format (hide)]]="LIST"),"BLANK CELL","")</f>
        <v/>
      </c>
      <c r="O40" s="130" t="str">
        <f>IF(OR(Donors[[#This Row],[Format (hide)]]="HEAD",Donors[[#This Row],[Format (hide)]]="LIST"),"BLANK CELL","")</f>
        <v/>
      </c>
      <c r="P40" s="182"/>
    </row>
    <row r="41" spans="1:16" ht="132" x14ac:dyDescent="0.3">
      <c r="A41" s="185">
        <v>39</v>
      </c>
      <c r="C41" s="124" t="s">
        <v>2555</v>
      </c>
      <c r="D41" s="124" t="s">
        <v>1641</v>
      </c>
      <c r="E41" s="124" t="str">
        <f>IF(OR(Donors[[#This Row],[Format (hide)]]="HEAD",Donors[[#This Row],[Format (hide)]]="LIST"),"BLANK CELL","")</f>
        <v/>
      </c>
      <c r="F41" s="124" t="s">
        <v>2508</v>
      </c>
      <c r="G41" s="124" t="str">
        <f>IF(OR(Donors[[#This Row],[Format (hide)]]="HEAD",Donors[[#This Row],[Format (hide)]]="LIST"),"BLANK CELL","")</f>
        <v/>
      </c>
      <c r="H41" s="227" t="str">
        <f>IF(OR(Donors[[#This Row],[Format (hide)]]="HEAD",Donors[[#This Row],[Format (hide)]]="LIST"),"BLANK CELL","")</f>
        <v/>
      </c>
      <c r="I41" s="227" t="str">
        <f>IF(OR(Donors[[#This Row],[Format (hide)]]="HEAD",Donors[[#This Row],[Format (hide)]]="LIST"),"BLANK CELL","")</f>
        <v/>
      </c>
      <c r="J41" s="227" t="str">
        <f>IF(OR(Donors[[#This Row],[Format (hide)]]="HEAD",Donors[[#This Row],[Format (hide)]]="LIST"),"BLANK CELL","")</f>
        <v/>
      </c>
      <c r="K41" s="124" t="str">
        <f>IF(OR(Donors[[#This Row],[Format (hide)]]="HEAD",Donors[[#This Row],[Format (hide)]]="LIST"),"BLANK CELL","")</f>
        <v/>
      </c>
      <c r="L41" s="124" t="str">
        <f>IF(OR(Donors[[#This Row],[Format (hide)]]="HEAD",Donors[[#This Row],[Format (hide)]]="LIST"),"BLANK CELL","")</f>
        <v/>
      </c>
      <c r="M41" s="124" t="str">
        <f>IF(OR(Donors[[#This Row],[Format (hide)]]="HEAD",Donors[[#This Row],[Format (hide)]]="LIST"),"BLANK CELL","")</f>
        <v/>
      </c>
      <c r="N41" s="124" t="str">
        <f>IF(OR(Donors[[#This Row],[Format (hide)]]="HEAD",Donors[[#This Row],[Format (hide)]]="LIST"),"BLANK CELL","")</f>
        <v/>
      </c>
      <c r="O41" s="130" t="str">
        <f>IF(OR(Donors[[#This Row],[Format (hide)]]="HEAD",Donors[[#This Row],[Format (hide)]]="LIST"),"BLANK CELL","")</f>
        <v/>
      </c>
      <c r="P41" s="182"/>
    </row>
    <row r="42" spans="1:16" ht="82.5" x14ac:dyDescent="0.3">
      <c r="A42" s="185">
        <v>40</v>
      </c>
      <c r="C42" s="124" t="s">
        <v>2550</v>
      </c>
      <c r="D42" s="124" t="s">
        <v>1214</v>
      </c>
      <c r="F42" s="124" t="s">
        <v>2508</v>
      </c>
      <c r="G42" s="124" t="str">
        <f>IF($G$1="Yes","Compliant","")</f>
        <v/>
      </c>
      <c r="H42" s="227" t="str">
        <f>IF(OR(Donors[[#This Row],[Format (hide)]]="HEAD",Donors[[#This Row],[Format (hide)]]="LIST"),"BLANK CELL","")</f>
        <v/>
      </c>
      <c r="I42" s="227" t="str">
        <f>IF(OR(Donors[[#This Row],[Format (hide)]]="HEAD",Donors[[#This Row],[Format (hide)]]="LIST"),"BLANK CELL","")</f>
        <v/>
      </c>
      <c r="J42" s="227" t="str">
        <f>IF(OR(Donors[[#This Row],[Format (hide)]]="HEAD",Donors[[#This Row],[Format (hide)]]="LIST"),"BLANK CELL","")</f>
        <v/>
      </c>
      <c r="K42" s="124" t="str">
        <f>IF(OR(Donors[[#This Row],[Format (hide)]]="HEAD",Donors[[#This Row],[Format (hide)]]="LIST"),"BLANK CELL","")</f>
        <v/>
      </c>
      <c r="L42" s="124" t="str">
        <f>IF(OR(Donors[[#This Row],[Format (hide)]]="HEAD",Donors[[#This Row],[Format (hide)]]="LIST"),"BLANK CELL","")</f>
        <v/>
      </c>
      <c r="M42" s="124" t="str">
        <f>IF(OR(Donors[[#This Row],[Format (hide)]]="HEAD",Donors[[#This Row],[Format (hide)]]="LIST"),"BLANK CELL","")</f>
        <v/>
      </c>
      <c r="N42" s="124" t="str">
        <f>IF(OR(Donors[[#This Row],[Format (hide)]]="HEAD",Donors[[#This Row],[Format (hide)]]="LIST"),"BLANK CELL","")</f>
        <v/>
      </c>
      <c r="O42" s="130" t="str">
        <f>IF(OR(Donors[[#This Row],[Format (hide)]]="HEAD",Donors[[#This Row],[Format (hide)]]="LIST"),"BLANK CELL","")</f>
        <v/>
      </c>
      <c r="P42" s="182"/>
    </row>
    <row r="43" spans="1:16" ht="148.5" x14ac:dyDescent="0.3">
      <c r="A43" s="185">
        <v>41</v>
      </c>
      <c r="C43" s="124" t="s">
        <v>1642</v>
      </c>
      <c r="D43" s="124" t="s">
        <v>1643</v>
      </c>
      <c r="F43" s="124" t="s">
        <v>2508</v>
      </c>
      <c r="G43" s="124" t="str">
        <f>IF($G$1="Yes","Compliant","")</f>
        <v/>
      </c>
      <c r="H43" s="227" t="str">
        <f>IF(OR(Donors[[#This Row],[Format (hide)]]="HEAD",Donors[[#This Row],[Format (hide)]]="LIST"),"BLANK CELL","")</f>
        <v/>
      </c>
      <c r="I43" s="227" t="str">
        <f>IF(OR(Donors[[#This Row],[Format (hide)]]="HEAD",Donors[[#This Row],[Format (hide)]]="LIST"),"BLANK CELL","")</f>
        <v/>
      </c>
      <c r="J43" s="227" t="str">
        <f>IF(OR(Donors[[#This Row],[Format (hide)]]="HEAD",Donors[[#This Row],[Format (hide)]]="LIST"),"BLANK CELL","")</f>
        <v/>
      </c>
      <c r="K43" s="124" t="str">
        <f>IF(OR(Donors[[#This Row],[Format (hide)]]="HEAD",Donors[[#This Row],[Format (hide)]]="LIST"),"BLANK CELL","")</f>
        <v/>
      </c>
      <c r="L43" s="124" t="str">
        <f>IF(OR(Donors[[#This Row],[Format (hide)]]="HEAD",Donors[[#This Row],[Format (hide)]]="LIST"),"BLANK CELL","")</f>
        <v/>
      </c>
      <c r="M43" s="124" t="str">
        <f>IF(OR(Donors[[#This Row],[Format (hide)]]="HEAD",Donors[[#This Row],[Format (hide)]]="LIST"),"BLANK CELL","")</f>
        <v/>
      </c>
      <c r="N43" s="124" t="str">
        <f>IF(OR(Donors[[#This Row],[Format (hide)]]="HEAD",Donors[[#This Row],[Format (hide)]]="LIST"),"BLANK CELL","")</f>
        <v/>
      </c>
      <c r="O43" s="130" t="str">
        <f>IF(OR(Donors[[#This Row],[Format (hide)]]="HEAD",Donors[[#This Row],[Format (hide)]]="LIST"),"BLANK CELL","")</f>
        <v/>
      </c>
      <c r="P43" s="182"/>
    </row>
    <row r="44" spans="1:16" ht="148.5" x14ac:dyDescent="0.3">
      <c r="A44" s="185">
        <v>42</v>
      </c>
      <c r="C44" s="124" t="s">
        <v>1920</v>
      </c>
      <c r="D44" s="124" t="s">
        <v>1921</v>
      </c>
      <c r="F44" s="124" t="s">
        <v>2508</v>
      </c>
      <c r="G44" s="124" t="str">
        <f>IF($G$1="Yes","Compliant","")</f>
        <v/>
      </c>
      <c r="H44" s="227" t="str">
        <f>IF(OR(Donors[[#This Row],[Format (hide)]]="HEAD",Donors[[#This Row],[Format (hide)]]="LIST"),"BLANK CELL","")</f>
        <v/>
      </c>
      <c r="I44" s="227" t="str">
        <f>IF(OR(Donors[[#This Row],[Format (hide)]]="HEAD",Donors[[#This Row],[Format (hide)]]="LIST"),"BLANK CELL","")</f>
        <v/>
      </c>
      <c r="J44" s="227" t="str">
        <f>IF(OR(Donors[[#This Row],[Format (hide)]]="HEAD",Donors[[#This Row],[Format (hide)]]="LIST"),"BLANK CELL","")</f>
        <v/>
      </c>
      <c r="K44" s="124" t="str">
        <f>IF(OR(Donors[[#This Row],[Format (hide)]]="HEAD",Donors[[#This Row],[Format (hide)]]="LIST"),"BLANK CELL","")</f>
        <v/>
      </c>
      <c r="L44" s="124" t="str">
        <f>IF(OR(Donors[[#This Row],[Format (hide)]]="HEAD",Donors[[#This Row],[Format (hide)]]="LIST"),"BLANK CELL","")</f>
        <v/>
      </c>
      <c r="M44" s="124" t="str">
        <f>IF(OR(Donors[[#This Row],[Format (hide)]]="HEAD",Donors[[#This Row],[Format (hide)]]="LIST"),"BLANK CELL","")</f>
        <v/>
      </c>
      <c r="N44" s="124" t="str">
        <f>IF(OR(Donors[[#This Row],[Format (hide)]]="HEAD",Donors[[#This Row],[Format (hide)]]="LIST"),"BLANK CELL","")</f>
        <v/>
      </c>
      <c r="O44" s="130" t="str">
        <f>IF(OR(Donors[[#This Row],[Format (hide)]]="HEAD",Donors[[#This Row],[Format (hide)]]="LIST"),"BLANK CELL","")</f>
        <v/>
      </c>
      <c r="P44" s="182"/>
    </row>
    <row r="45" spans="1:16" ht="99" x14ac:dyDescent="0.3">
      <c r="A45" s="185">
        <v>44</v>
      </c>
      <c r="C45" s="124" t="s">
        <v>2562</v>
      </c>
      <c r="D45" s="124" t="s">
        <v>1215</v>
      </c>
      <c r="E45" s="124" t="str">
        <f>IF(OR(Donors[[#This Row],[Format (hide)]]="HEAD",Donors[[#This Row],[Format (hide)]]="LIST"),"BLANK CELL","")</f>
        <v/>
      </c>
      <c r="F45" s="124" t="s">
        <v>2508</v>
      </c>
      <c r="G45" s="124" t="str">
        <f>IF(OR(Donors[[#This Row],[Format (hide)]]="HEAD",Donors[[#This Row],[Format (hide)]]="LIST"),"BLANK CELL","")</f>
        <v/>
      </c>
      <c r="H45" s="227" t="str">
        <f>IF(OR(Donors[[#This Row],[Format (hide)]]="HEAD",Donors[[#This Row],[Format (hide)]]="LIST"),"BLANK CELL","")</f>
        <v/>
      </c>
      <c r="I45" s="227" t="str">
        <f>IF(OR(Donors[[#This Row],[Format (hide)]]="HEAD",Donors[[#This Row],[Format (hide)]]="LIST"),"BLANK CELL","")</f>
        <v/>
      </c>
      <c r="J45" s="227" t="str">
        <f>IF(OR(Donors[[#This Row],[Format (hide)]]="HEAD",Donors[[#This Row],[Format (hide)]]="LIST"),"BLANK CELL","")</f>
        <v/>
      </c>
      <c r="K45" s="124" t="str">
        <f>IF(OR(Donors[[#This Row],[Format (hide)]]="HEAD",Donors[[#This Row],[Format (hide)]]="LIST"),"BLANK CELL","")</f>
        <v/>
      </c>
      <c r="L45" s="124" t="str">
        <f>IF(OR(Donors[[#This Row],[Format (hide)]]="HEAD",Donors[[#This Row],[Format (hide)]]="LIST"),"BLANK CELL","")</f>
        <v/>
      </c>
      <c r="M45" s="124" t="str">
        <f>IF(OR(Donors[[#This Row],[Format (hide)]]="HEAD",Donors[[#This Row],[Format (hide)]]="LIST"),"BLANK CELL","")</f>
        <v/>
      </c>
      <c r="N45" s="124" t="str">
        <f>IF(OR(Donors[[#This Row],[Format (hide)]]="HEAD",Donors[[#This Row],[Format (hide)]]="LIST"),"BLANK CELL","")</f>
        <v/>
      </c>
      <c r="O45" s="130" t="str">
        <f>IF(OR(Donors[[#This Row],[Format (hide)]]="HEAD",Donors[[#This Row],[Format (hide)]]="LIST"),"BLANK CELL","")</f>
        <v/>
      </c>
      <c r="P45" s="182"/>
    </row>
    <row r="46" spans="1:16" ht="99" x14ac:dyDescent="0.3">
      <c r="A46" s="185">
        <v>43</v>
      </c>
      <c r="C46" s="124" t="s">
        <v>2561</v>
      </c>
      <c r="D46" s="124" t="s">
        <v>155</v>
      </c>
      <c r="F46" s="124" t="s">
        <v>2508</v>
      </c>
      <c r="G46" s="124" t="str">
        <f>IF($G$1="Yes","Compliant","")</f>
        <v/>
      </c>
      <c r="H46" s="227" t="str">
        <f>IF(OR(Donors[[#This Row],[Format (hide)]]="HEAD",Donors[[#This Row],[Format (hide)]]="LIST"),"BLANK CELL","")</f>
        <v/>
      </c>
      <c r="I46" s="227" t="str">
        <f>IF(OR(Donors[[#This Row],[Format (hide)]]="HEAD",Donors[[#This Row],[Format (hide)]]="LIST"),"BLANK CELL","")</f>
        <v/>
      </c>
      <c r="J46" s="227" t="str">
        <f>IF(OR(Donors[[#This Row],[Format (hide)]]="HEAD",Donors[[#This Row],[Format (hide)]]="LIST"),"BLANK CELL","")</f>
        <v/>
      </c>
      <c r="K46" s="124" t="str">
        <f>IF(OR(Donors[[#This Row],[Format (hide)]]="HEAD",Donors[[#This Row],[Format (hide)]]="LIST"),"BLANK CELL","")</f>
        <v/>
      </c>
      <c r="L46" s="124" t="str">
        <f>IF(OR(Donors[[#This Row],[Format (hide)]]="HEAD",Donors[[#This Row],[Format (hide)]]="LIST"),"BLANK CELL","")</f>
        <v/>
      </c>
      <c r="M46" s="124" t="str">
        <f>IF(OR(Donors[[#This Row],[Format (hide)]]="HEAD",Donors[[#This Row],[Format (hide)]]="LIST"),"BLANK CELL","")</f>
        <v/>
      </c>
      <c r="N46" s="124" t="str">
        <f>IF(OR(Donors[[#This Row],[Format (hide)]]="HEAD",Donors[[#This Row],[Format (hide)]]="LIST"),"BLANK CELL","")</f>
        <v/>
      </c>
      <c r="O46" s="130" t="str">
        <f>IF(OR(Donors[[#This Row],[Format (hide)]]="HEAD",Donors[[#This Row],[Format (hide)]]="LIST"),"BLANK CELL","")</f>
        <v/>
      </c>
      <c r="P46" s="182"/>
    </row>
    <row r="47" spans="1:16" ht="115.5" x14ac:dyDescent="0.3">
      <c r="A47" s="185">
        <v>45</v>
      </c>
      <c r="C47" s="124" t="s">
        <v>2539</v>
      </c>
      <c r="D47" s="124" t="s">
        <v>1216</v>
      </c>
      <c r="F47" s="124" t="s">
        <v>2508</v>
      </c>
      <c r="G47" s="124" t="str">
        <f t="shared" ref="G47:G78" si="3">IF($G$1="Yes","Compliant","")</f>
        <v/>
      </c>
      <c r="H47" s="227" t="str">
        <f>IF(OR(Donors[[#This Row],[Format (hide)]]="HEAD",Donors[[#This Row],[Format (hide)]]="LIST"),"BLANK CELL","")</f>
        <v/>
      </c>
      <c r="I47" s="227" t="str">
        <f>IF(OR(Donors[[#This Row],[Format (hide)]]="HEAD",Donors[[#This Row],[Format (hide)]]="LIST"),"BLANK CELL","")</f>
        <v/>
      </c>
      <c r="J47" s="227" t="str">
        <f>IF(OR(Donors[[#This Row],[Format (hide)]]="HEAD",Donors[[#This Row],[Format (hide)]]="LIST"),"BLANK CELL","")</f>
        <v/>
      </c>
      <c r="K47" s="124" t="str">
        <f>IF(OR(Donors[[#This Row],[Format (hide)]]="HEAD",Donors[[#This Row],[Format (hide)]]="LIST"),"BLANK CELL","")</f>
        <v/>
      </c>
      <c r="L47" s="124" t="str">
        <f>IF(OR(Donors[[#This Row],[Format (hide)]]="HEAD",Donors[[#This Row],[Format (hide)]]="LIST"),"BLANK CELL","")</f>
        <v/>
      </c>
      <c r="M47" s="124" t="str">
        <f>IF(OR(Donors[[#This Row],[Format (hide)]]="HEAD",Donors[[#This Row],[Format (hide)]]="LIST"),"BLANK CELL","")</f>
        <v/>
      </c>
      <c r="N47" s="124" t="str">
        <f>IF(OR(Donors[[#This Row],[Format (hide)]]="HEAD",Donors[[#This Row],[Format (hide)]]="LIST"),"BLANK CELL","")</f>
        <v/>
      </c>
      <c r="O47" s="130" t="str">
        <f>IF(OR(Donors[[#This Row],[Format (hide)]]="HEAD",Donors[[#This Row],[Format (hide)]]="LIST"),"BLANK CELL","")</f>
        <v/>
      </c>
      <c r="P47" s="182"/>
    </row>
    <row r="48" spans="1:16" ht="28.5" x14ac:dyDescent="0.3">
      <c r="A48" s="185">
        <v>46</v>
      </c>
      <c r="B48" s="124" t="s">
        <v>3486</v>
      </c>
      <c r="C48" s="129" t="s">
        <v>2540</v>
      </c>
      <c r="D48" s="129" t="s">
        <v>156</v>
      </c>
      <c r="E48" s="124" t="str">
        <f>IF(OR(Donors[[#This Row],[Format (hide)]]="HEAD",Donors[[#This Row],[Format (hide)]]="LIST"),"BLANK CELL","")</f>
        <v>BLANK CELL</v>
      </c>
      <c r="F48" s="124" t="str">
        <f>IF(OR(Donors[[#This Row],[Format (hide)]]="HEAD",Donors[[#This Row],[Format (hide)]]="LIST"),"BLANK CELL","")</f>
        <v>BLANK CELL</v>
      </c>
      <c r="G48" s="124" t="str">
        <f>IF(OR(Donors[[#This Row],[Format (hide)]]="HEAD",Donors[[#This Row],[Format (hide)]]="LIST"),"BLANK CELL","")</f>
        <v>BLANK CELL</v>
      </c>
      <c r="H48" s="124" t="str">
        <f>IF(OR(Donors[[#This Row],[Format (hide)]]="HEAD",Donors[[#This Row],[Format (hide)]]="LIST"),"BLANK CELL","")</f>
        <v>BLANK CELL</v>
      </c>
      <c r="I48" s="124" t="str">
        <f>IF(OR(Donors[[#This Row],[Format (hide)]]="HEAD",Donors[[#This Row],[Format (hide)]]="LIST"),"BLANK CELL","")</f>
        <v>BLANK CELL</v>
      </c>
      <c r="J48" s="124" t="str">
        <f>IF(OR(Donors[[#This Row],[Format (hide)]]="HEAD",Donors[[#This Row],[Format (hide)]]="LIST"),"BLANK CELL","")</f>
        <v>BLANK CELL</v>
      </c>
      <c r="K48" s="124" t="str">
        <f>IF(OR(Donors[[#This Row],[Format (hide)]]="HEAD",Donors[[#This Row],[Format (hide)]]="LIST"),"BLANK CELL","")</f>
        <v>BLANK CELL</v>
      </c>
      <c r="L48" s="124" t="str">
        <f>IF(OR(Donors[[#This Row],[Format (hide)]]="HEAD",Donors[[#This Row],[Format (hide)]]="LIST"),"BLANK CELL","")</f>
        <v>BLANK CELL</v>
      </c>
      <c r="M48" s="124" t="str">
        <f>IF(OR(Donors[[#This Row],[Format (hide)]]="HEAD",Donors[[#This Row],[Format (hide)]]="LIST"),"BLANK CELL","")</f>
        <v>BLANK CELL</v>
      </c>
      <c r="N48" s="124" t="str">
        <f>IF(OR(Donors[[#This Row],[Format (hide)]]="HEAD",Donors[[#This Row],[Format (hide)]]="LIST"),"BLANK CELL","")</f>
        <v>BLANK CELL</v>
      </c>
      <c r="O48" s="130" t="str">
        <f>IF(OR(Donors[[#This Row],[Format (hide)]]="HEAD",Donors[[#This Row],[Format (hide)]]="LIST"),"BLANK CELL","")</f>
        <v>BLANK CELL</v>
      </c>
      <c r="P48" s="182"/>
    </row>
    <row r="49" spans="1:16" ht="99" x14ac:dyDescent="0.3">
      <c r="A49" s="185">
        <v>47</v>
      </c>
      <c r="B49" s="124" t="s">
        <v>557</v>
      </c>
      <c r="C49" s="124" t="s">
        <v>2541</v>
      </c>
      <c r="D49" s="124" t="s">
        <v>1217</v>
      </c>
      <c r="F49" s="124" t="s">
        <v>2508</v>
      </c>
      <c r="H49" s="227"/>
      <c r="I49" s="227"/>
      <c r="J49" s="227"/>
      <c r="O49" s="130"/>
      <c r="P49" s="182"/>
    </row>
    <row r="50" spans="1:16" ht="99" x14ac:dyDescent="0.3">
      <c r="A50" s="185"/>
      <c r="C50" s="124" t="s">
        <v>2542</v>
      </c>
      <c r="D50" s="124" t="s">
        <v>1218</v>
      </c>
      <c r="F50" s="124" t="s">
        <v>2508</v>
      </c>
      <c r="G50" s="124" t="str">
        <f t="shared" si="3"/>
        <v/>
      </c>
      <c r="H50" s="227" t="str">
        <f>IF(OR(Donors[[#This Row],[Format (hide)]]="HEAD",Donors[[#This Row],[Format (hide)]]="LIST"),"BLANK CELL","")</f>
        <v/>
      </c>
      <c r="I50" s="227" t="str">
        <f>IF(OR(Donors[[#This Row],[Format (hide)]]="HEAD",Donors[[#This Row],[Format (hide)]]="LIST"),"BLANK CELL","")</f>
        <v/>
      </c>
      <c r="J50" s="227" t="str">
        <f>IF(OR(Donors[[#This Row],[Format (hide)]]="HEAD",Donors[[#This Row],[Format (hide)]]="LIST"),"BLANK CELL","")</f>
        <v/>
      </c>
      <c r="K50" s="124" t="str">
        <f>IF(OR(Donors[[#This Row],[Format (hide)]]="HEAD",Donors[[#This Row],[Format (hide)]]="LIST"),"BLANK CELL","")</f>
        <v/>
      </c>
      <c r="L50" s="124" t="str">
        <f>IF(OR(Donors[[#This Row],[Format (hide)]]="HEAD",Donors[[#This Row],[Format (hide)]]="LIST"),"BLANK CELL","")</f>
        <v/>
      </c>
      <c r="M50" s="124" t="str">
        <f>IF(OR(Donors[[#This Row],[Format (hide)]]="HEAD",Donors[[#This Row],[Format (hide)]]="LIST"),"BLANK CELL","")</f>
        <v/>
      </c>
      <c r="N50" s="124" t="str">
        <f>IF(OR(Donors[[#This Row],[Format (hide)]]="HEAD",Donors[[#This Row],[Format (hide)]]="LIST"),"BLANK CELL","")</f>
        <v/>
      </c>
      <c r="O50" s="130" t="str">
        <f>IF(OR(Donors[[#This Row],[Format (hide)]]="HEAD",Donors[[#This Row],[Format (hide)]]="LIST"),"BLANK CELL","")</f>
        <v/>
      </c>
      <c r="P50" s="182"/>
    </row>
    <row r="51" spans="1:16" ht="99" x14ac:dyDescent="0.3">
      <c r="A51" s="185">
        <v>49</v>
      </c>
      <c r="C51" s="124" t="s">
        <v>1648</v>
      </c>
      <c r="D51" s="124" t="s">
        <v>1649</v>
      </c>
      <c r="F51" s="124" t="s">
        <v>2508</v>
      </c>
      <c r="G51" s="124" t="str">
        <f t="shared" si="3"/>
        <v/>
      </c>
      <c r="H51" s="227" t="str">
        <f>IF(OR(Donors[[#This Row],[Format (hide)]]="HEAD",Donors[[#This Row],[Format (hide)]]="LIST"),"BLANK CELL","")</f>
        <v/>
      </c>
      <c r="I51" s="227" t="str">
        <f>IF(OR(Donors[[#This Row],[Format (hide)]]="HEAD",Donors[[#This Row],[Format (hide)]]="LIST"),"BLANK CELL","")</f>
        <v/>
      </c>
      <c r="J51" s="227" t="str">
        <f>IF(OR(Donors[[#This Row],[Format (hide)]]="HEAD",Donors[[#This Row],[Format (hide)]]="LIST"),"BLANK CELL","")</f>
        <v/>
      </c>
      <c r="K51" s="124" t="str">
        <f>IF(OR(Donors[[#This Row],[Format (hide)]]="HEAD",Donors[[#This Row],[Format (hide)]]="LIST"),"BLANK CELL","")</f>
        <v/>
      </c>
      <c r="L51" s="124" t="str">
        <f>IF(OR(Donors[[#This Row],[Format (hide)]]="HEAD",Donors[[#This Row],[Format (hide)]]="LIST"),"BLANK CELL","")</f>
        <v/>
      </c>
      <c r="M51" s="124" t="str">
        <f>IF(OR(Donors[[#This Row],[Format (hide)]]="HEAD",Donors[[#This Row],[Format (hide)]]="LIST"),"BLANK CELL","")</f>
        <v/>
      </c>
      <c r="N51" s="124" t="str">
        <f>IF(OR(Donors[[#This Row],[Format (hide)]]="HEAD",Donors[[#This Row],[Format (hide)]]="LIST"),"BLANK CELL","")</f>
        <v/>
      </c>
      <c r="O51" s="130" t="str">
        <f>IF(OR(Donors[[#This Row],[Format (hide)]]="HEAD",Donors[[#This Row],[Format (hide)]]="LIST"),"BLANK CELL","")</f>
        <v/>
      </c>
      <c r="P51" s="182"/>
    </row>
    <row r="52" spans="1:16" ht="99" x14ac:dyDescent="0.3">
      <c r="A52" s="185">
        <v>50</v>
      </c>
      <c r="C52" s="124" t="s">
        <v>1926</v>
      </c>
      <c r="D52" s="124" t="s">
        <v>1927</v>
      </c>
      <c r="F52" s="124" t="s">
        <v>2508</v>
      </c>
      <c r="G52" s="124" t="str">
        <f t="shared" si="3"/>
        <v/>
      </c>
      <c r="H52" s="227" t="str">
        <f>IF(OR(Donors[[#This Row],[Format (hide)]]="HEAD",Donors[[#This Row],[Format (hide)]]="LIST"),"BLANK CELL","")</f>
        <v/>
      </c>
      <c r="I52" s="227" t="str">
        <f>IF(OR(Donors[[#This Row],[Format (hide)]]="HEAD",Donors[[#This Row],[Format (hide)]]="LIST"),"BLANK CELL","")</f>
        <v/>
      </c>
      <c r="J52" s="227" t="str">
        <f>IF(OR(Donors[[#This Row],[Format (hide)]]="HEAD",Donors[[#This Row],[Format (hide)]]="LIST"),"BLANK CELL","")</f>
        <v/>
      </c>
      <c r="K52" s="124" t="str">
        <f>IF(OR(Donors[[#This Row],[Format (hide)]]="HEAD",Donors[[#This Row],[Format (hide)]]="LIST"),"BLANK CELL","")</f>
        <v/>
      </c>
      <c r="L52" s="124" t="str">
        <f>IF(OR(Donors[[#This Row],[Format (hide)]]="HEAD",Donors[[#This Row],[Format (hide)]]="LIST"),"BLANK CELL","")</f>
        <v/>
      </c>
      <c r="M52" s="124" t="str">
        <f>IF(OR(Donors[[#This Row],[Format (hide)]]="HEAD",Donors[[#This Row],[Format (hide)]]="LIST"),"BLANK CELL","")</f>
        <v/>
      </c>
      <c r="N52" s="124" t="str">
        <f>IF(OR(Donors[[#This Row],[Format (hide)]]="HEAD",Donors[[#This Row],[Format (hide)]]="LIST"),"BLANK CELL","")</f>
        <v/>
      </c>
      <c r="O52" s="130" t="str">
        <f>IF(OR(Donors[[#This Row],[Format (hide)]]="HEAD",Donors[[#This Row],[Format (hide)]]="LIST"),"BLANK CELL","")</f>
        <v/>
      </c>
      <c r="P52" s="182"/>
    </row>
    <row r="53" spans="1:16" ht="132" x14ac:dyDescent="0.3">
      <c r="A53" s="185">
        <v>51</v>
      </c>
      <c r="C53" s="124" t="s">
        <v>2543</v>
      </c>
      <c r="D53" s="124" t="s">
        <v>157</v>
      </c>
      <c r="F53" s="124" t="s">
        <v>2508</v>
      </c>
      <c r="G53" s="124" t="str">
        <f t="shared" si="3"/>
        <v/>
      </c>
      <c r="H53" s="227" t="str">
        <f>IF(OR(Donors[[#This Row],[Format (hide)]]="HEAD",Donors[[#This Row],[Format (hide)]]="LIST"),"BLANK CELL","")</f>
        <v/>
      </c>
      <c r="I53" s="227" t="str">
        <f>IF(OR(Donors[[#This Row],[Format (hide)]]="HEAD",Donors[[#This Row],[Format (hide)]]="LIST"),"BLANK CELL","")</f>
        <v/>
      </c>
      <c r="J53" s="227" t="str">
        <f>IF(OR(Donors[[#This Row],[Format (hide)]]="HEAD",Donors[[#This Row],[Format (hide)]]="LIST"),"BLANK CELL","")</f>
        <v/>
      </c>
      <c r="K53" s="124" t="str">
        <f>IF(OR(Donors[[#This Row],[Format (hide)]]="HEAD",Donors[[#This Row],[Format (hide)]]="LIST"),"BLANK CELL","")</f>
        <v/>
      </c>
      <c r="L53" s="124" t="str">
        <f>IF(OR(Donors[[#This Row],[Format (hide)]]="HEAD",Donors[[#This Row],[Format (hide)]]="LIST"),"BLANK CELL","")</f>
        <v/>
      </c>
      <c r="M53" s="124" t="str">
        <f>IF(OR(Donors[[#This Row],[Format (hide)]]="HEAD",Donors[[#This Row],[Format (hide)]]="LIST"),"BLANK CELL","")</f>
        <v/>
      </c>
      <c r="N53" s="124" t="str">
        <f>IF(OR(Donors[[#This Row],[Format (hide)]]="HEAD",Donors[[#This Row],[Format (hide)]]="LIST"),"BLANK CELL","")</f>
        <v/>
      </c>
      <c r="O53" s="130" t="str">
        <f>IF(OR(Donors[[#This Row],[Format (hide)]]="HEAD",Donors[[#This Row],[Format (hide)]]="LIST"),"BLANK CELL","")</f>
        <v/>
      </c>
      <c r="P53" s="182"/>
    </row>
    <row r="54" spans="1:16" ht="66" x14ac:dyDescent="0.3">
      <c r="A54" s="185">
        <v>52</v>
      </c>
      <c r="C54" s="124" t="s">
        <v>2544</v>
      </c>
      <c r="D54" s="124" t="s">
        <v>1219</v>
      </c>
      <c r="F54" s="124" t="s">
        <v>2508</v>
      </c>
      <c r="G54" s="124" t="str">
        <f t="shared" si="3"/>
        <v/>
      </c>
      <c r="H54" s="227" t="str">
        <f>IF(OR(Donors[[#This Row],[Format (hide)]]="HEAD",Donors[[#This Row],[Format (hide)]]="LIST"),"BLANK CELL","")</f>
        <v/>
      </c>
      <c r="I54" s="227" t="str">
        <f>IF(OR(Donors[[#This Row],[Format (hide)]]="HEAD",Donors[[#This Row],[Format (hide)]]="LIST"),"BLANK CELL","")</f>
        <v/>
      </c>
      <c r="J54" s="227" t="str">
        <f>IF(OR(Donors[[#This Row],[Format (hide)]]="HEAD",Donors[[#This Row],[Format (hide)]]="LIST"),"BLANK CELL","")</f>
        <v/>
      </c>
      <c r="K54" s="124" t="str">
        <f>IF(OR(Donors[[#This Row],[Format (hide)]]="HEAD",Donors[[#This Row],[Format (hide)]]="LIST"),"BLANK CELL","")</f>
        <v/>
      </c>
      <c r="L54" s="124" t="str">
        <f>IF(OR(Donors[[#This Row],[Format (hide)]]="HEAD",Donors[[#This Row],[Format (hide)]]="LIST"),"BLANK CELL","")</f>
        <v/>
      </c>
      <c r="M54" s="124" t="str">
        <f>IF(OR(Donors[[#This Row],[Format (hide)]]="HEAD",Donors[[#This Row],[Format (hide)]]="LIST"),"BLANK CELL","")</f>
        <v/>
      </c>
      <c r="N54" s="124" t="str">
        <f>IF(OR(Donors[[#This Row],[Format (hide)]]="HEAD",Donors[[#This Row],[Format (hide)]]="LIST"),"BLANK CELL","")</f>
        <v/>
      </c>
      <c r="O54" s="130" t="str">
        <f>IF(OR(Donors[[#This Row],[Format (hide)]]="HEAD",Donors[[#This Row],[Format (hide)]]="LIST"),"BLANK CELL","")</f>
        <v/>
      </c>
      <c r="P54" s="182"/>
    </row>
    <row r="55" spans="1:16" ht="148.5" x14ac:dyDescent="0.3">
      <c r="A55" s="185">
        <v>53</v>
      </c>
      <c r="C55" s="124" t="s">
        <v>2545</v>
      </c>
      <c r="D55" s="124" t="s">
        <v>158</v>
      </c>
      <c r="F55" s="124" t="s">
        <v>2508</v>
      </c>
      <c r="G55" s="124" t="str">
        <f t="shared" si="3"/>
        <v/>
      </c>
      <c r="H55" s="227" t="str">
        <f>IF(OR(Donors[[#This Row],[Format (hide)]]="HEAD",Donors[[#This Row],[Format (hide)]]="LIST"),"BLANK CELL","")</f>
        <v/>
      </c>
      <c r="I55" s="227" t="str">
        <f>IF(OR(Donors[[#This Row],[Format (hide)]]="HEAD",Donors[[#This Row],[Format (hide)]]="LIST"),"BLANK CELL","")</f>
        <v/>
      </c>
      <c r="J55" s="227" t="str">
        <f>IF(OR(Donors[[#This Row],[Format (hide)]]="HEAD",Donors[[#This Row],[Format (hide)]]="LIST"),"BLANK CELL","")</f>
        <v/>
      </c>
      <c r="K55" s="124" t="str">
        <f>IF(OR(Donors[[#This Row],[Format (hide)]]="HEAD",Donors[[#This Row],[Format (hide)]]="LIST"),"BLANK CELL","")</f>
        <v/>
      </c>
      <c r="L55" s="124" t="str">
        <f>IF(OR(Donors[[#This Row],[Format (hide)]]="HEAD",Donors[[#This Row],[Format (hide)]]="LIST"),"BLANK CELL","")</f>
        <v/>
      </c>
      <c r="M55" s="124" t="str">
        <f>IF(OR(Donors[[#This Row],[Format (hide)]]="HEAD",Donors[[#This Row],[Format (hide)]]="LIST"),"BLANK CELL","")</f>
        <v/>
      </c>
      <c r="N55" s="124" t="str">
        <f>IF(OR(Donors[[#This Row],[Format (hide)]]="HEAD",Donors[[#This Row],[Format (hide)]]="LIST"),"BLANK CELL","")</f>
        <v/>
      </c>
      <c r="O55" s="130" t="str">
        <f>IF(OR(Donors[[#This Row],[Format (hide)]]="HEAD",Donors[[#This Row],[Format (hide)]]="LIST"),"BLANK CELL","")</f>
        <v/>
      </c>
      <c r="P55" s="182"/>
    </row>
    <row r="56" spans="1:16" ht="82.5" x14ac:dyDescent="0.3">
      <c r="A56" s="185">
        <v>54</v>
      </c>
      <c r="C56" s="124" t="s">
        <v>1644</v>
      </c>
      <c r="D56" s="124" t="s">
        <v>1645</v>
      </c>
      <c r="F56" s="124" t="s">
        <v>2508</v>
      </c>
      <c r="G56" s="124" t="str">
        <f t="shared" si="3"/>
        <v/>
      </c>
      <c r="H56" s="227" t="str">
        <f>IF(OR(Donors[[#This Row],[Format (hide)]]="HEAD",Donors[[#This Row],[Format (hide)]]="LIST"),"BLANK CELL","")</f>
        <v/>
      </c>
      <c r="I56" s="227" t="str">
        <f>IF(OR(Donors[[#This Row],[Format (hide)]]="HEAD",Donors[[#This Row],[Format (hide)]]="LIST"),"BLANK CELL","")</f>
        <v/>
      </c>
      <c r="J56" s="227" t="str">
        <f>IF(OR(Donors[[#This Row],[Format (hide)]]="HEAD",Donors[[#This Row],[Format (hide)]]="LIST"),"BLANK CELL","")</f>
        <v/>
      </c>
      <c r="K56" s="124" t="str">
        <f>IF(OR(Donors[[#This Row],[Format (hide)]]="HEAD",Donors[[#This Row],[Format (hide)]]="LIST"),"BLANK CELL","")</f>
        <v/>
      </c>
      <c r="L56" s="124" t="str">
        <f>IF(OR(Donors[[#This Row],[Format (hide)]]="HEAD",Donors[[#This Row],[Format (hide)]]="LIST"),"BLANK CELL","")</f>
        <v/>
      </c>
      <c r="M56" s="124" t="str">
        <f>IF(OR(Donors[[#This Row],[Format (hide)]]="HEAD",Donors[[#This Row],[Format (hide)]]="LIST"),"BLANK CELL","")</f>
        <v/>
      </c>
      <c r="N56" s="124" t="str">
        <f>IF(OR(Donors[[#This Row],[Format (hide)]]="HEAD",Donors[[#This Row],[Format (hide)]]="LIST"),"BLANK CELL","")</f>
        <v/>
      </c>
      <c r="O56" s="130" t="str">
        <f>IF(OR(Donors[[#This Row],[Format (hide)]]="HEAD",Donors[[#This Row],[Format (hide)]]="LIST"),"BLANK CELL","")</f>
        <v/>
      </c>
      <c r="P56" s="182"/>
    </row>
    <row r="57" spans="1:16" ht="82.5" x14ac:dyDescent="0.3">
      <c r="A57" s="185">
        <v>55</v>
      </c>
      <c r="C57" s="124" t="s">
        <v>1922</v>
      </c>
      <c r="D57" s="124" t="s">
        <v>1923</v>
      </c>
      <c r="F57" s="124" t="s">
        <v>2508</v>
      </c>
      <c r="G57" s="124" t="str">
        <f t="shared" si="3"/>
        <v/>
      </c>
      <c r="H57" s="227" t="str">
        <f>IF(OR(Donors[[#This Row],[Format (hide)]]="HEAD",Donors[[#This Row],[Format (hide)]]="LIST"),"BLANK CELL","")</f>
        <v/>
      </c>
      <c r="I57" s="227" t="str">
        <f>IF(OR(Donors[[#This Row],[Format (hide)]]="HEAD",Donors[[#This Row],[Format (hide)]]="LIST"),"BLANK CELL","")</f>
        <v/>
      </c>
      <c r="J57" s="227" t="str">
        <f>IF(OR(Donors[[#This Row],[Format (hide)]]="HEAD",Donors[[#This Row],[Format (hide)]]="LIST"),"BLANK CELL","")</f>
        <v/>
      </c>
      <c r="K57" s="124" t="str">
        <f>IF(OR(Donors[[#This Row],[Format (hide)]]="HEAD",Donors[[#This Row],[Format (hide)]]="LIST"),"BLANK CELL","")</f>
        <v/>
      </c>
      <c r="L57" s="124" t="str">
        <f>IF(OR(Donors[[#This Row],[Format (hide)]]="HEAD",Donors[[#This Row],[Format (hide)]]="LIST"),"BLANK CELL","")</f>
        <v/>
      </c>
      <c r="M57" s="124" t="str">
        <f>IF(OR(Donors[[#This Row],[Format (hide)]]="HEAD",Donors[[#This Row],[Format (hide)]]="LIST"),"BLANK CELL","")</f>
        <v/>
      </c>
      <c r="N57" s="124" t="str">
        <f>IF(OR(Donors[[#This Row],[Format (hide)]]="HEAD",Donors[[#This Row],[Format (hide)]]="LIST"),"BLANK CELL","")</f>
        <v/>
      </c>
      <c r="O57" s="130" t="str">
        <f>IF(OR(Donors[[#This Row],[Format (hide)]]="HEAD",Donors[[#This Row],[Format (hide)]]="LIST"),"BLANK CELL","")</f>
        <v/>
      </c>
      <c r="P57" s="182"/>
    </row>
    <row r="58" spans="1:16" ht="148.5" x14ac:dyDescent="0.3">
      <c r="A58" s="160" t="e">
        <f t="array" aca="1" ref="A58" ca="1">SUM((TRIM(MID(SUBSTITUTE(#REF!,".",REPT(" ",256)),(ROW(INDIRECT("1:"&amp;LEN(#REF!)-LEN(SUBSTITUTE(#REF!,".",""))+1))-1)*256+1,256)))*(10^((10-ROW(INDIRECT("1:"&amp;LEN(#REF!)-LEN(SUBSTITUTE(#REF!,".",""))+1)))*2)))</f>
        <v>#REF!</v>
      </c>
      <c r="B58" s="161"/>
      <c r="C58" s="161" t="s">
        <v>3612</v>
      </c>
      <c r="D58" s="161" t="s">
        <v>3613</v>
      </c>
      <c r="E58" s="124" t="str">
        <f>IF(OR(Donors[[#This Row],[Format (hide)]]="HEAD",Donors[[#This Row],[Format (hide)]]="LIST"),"BLANK CELL","")</f>
        <v/>
      </c>
      <c r="F58" s="161" t="str">
        <f>IF(OR(Donors[[#This Row],[Format (hide)]]="HEAD",Donors[[#This Row],[Format (hide)]]="LIST"),"BLANK CELL","")</f>
        <v/>
      </c>
      <c r="G58" s="124" t="str">
        <f>IF(OR(Donors[[#This Row],[Format (hide)]]="HEAD",Donors[[#This Row],[Format (hide)]]="LIST"),"BLANK CELL","")</f>
        <v/>
      </c>
      <c r="H58" s="227" t="str">
        <f>IF(OR(Donors[[#This Row],[Format (hide)]]="HEAD",Donors[[#This Row],[Format (hide)]]="LIST"),"BLANK CELL","")</f>
        <v/>
      </c>
      <c r="I58" s="227" t="str">
        <f>IF(OR(Donors[[#This Row],[Format (hide)]]="HEAD",Donors[[#This Row],[Format (hide)]]="LIST"),"BLANK CELL","")</f>
        <v/>
      </c>
      <c r="J58" s="227" t="str">
        <f>IF(OR(Donors[[#This Row],[Format (hide)]]="HEAD",Donors[[#This Row],[Format (hide)]]="LIST"),"BLANK CELL","")</f>
        <v/>
      </c>
      <c r="K58" s="124" t="str">
        <f>IF(OR(Donors[[#This Row],[Format (hide)]]="HEAD",Donors[[#This Row],[Format (hide)]]="LIST"),"BLANK CELL","")</f>
        <v/>
      </c>
      <c r="L58" s="124" t="str">
        <f>IF(OR(Donors[[#This Row],[Format (hide)]]="HEAD",Donors[[#This Row],[Format (hide)]]="LIST"),"BLANK CELL","")</f>
        <v/>
      </c>
      <c r="M58" s="124" t="str">
        <f>IF(OR(Donors[[#This Row],[Format (hide)]]="HEAD",Donors[[#This Row],[Format (hide)]]="LIST"),"BLANK CELL","")</f>
        <v/>
      </c>
      <c r="N58" s="124" t="str">
        <f>IF(OR(Donors[[#This Row],[Format (hide)]]="HEAD",Donors[[#This Row],[Format (hide)]]="LIST"),"BLANK CELL","")</f>
        <v/>
      </c>
      <c r="O58" s="130" t="str">
        <f>IF(OR(Donors[[#This Row],[Format (hide)]]="HEAD",Donors[[#This Row],[Format (hide)]]="LIST"),"BLANK CELL","")</f>
        <v/>
      </c>
      <c r="P58" s="182"/>
    </row>
    <row r="59" spans="1:16" ht="49.5" x14ac:dyDescent="0.3">
      <c r="A59" s="185">
        <v>56</v>
      </c>
      <c r="B59" s="124" t="s">
        <v>557</v>
      </c>
      <c r="C59" s="124" t="s">
        <v>3614</v>
      </c>
      <c r="D59" s="124" t="s">
        <v>159</v>
      </c>
      <c r="E59" s="124" t="str">
        <f>IF(OR(Donors[[#This Row],[Format (hide)]]="HEAD",Donors[[#This Row],[Format (hide)]]="LIST"),"BLANK CELL","")</f>
        <v>BLANK CELL</v>
      </c>
      <c r="F59" s="124" t="str">
        <f>IF(OR(Donors[[#This Row],[Format (hide)]]="HEAD",Donors[[#This Row],[Format (hide)]]="LIST"),"BLANK CELL","")</f>
        <v>BLANK CELL</v>
      </c>
      <c r="G59" s="124" t="str">
        <f>IF(OR(Donors[[#This Row],[Format (hide)]]="HEAD",Donors[[#This Row],[Format (hide)]]="LIST"),"BLANK CELL","")</f>
        <v>BLANK CELL</v>
      </c>
      <c r="H59" s="124" t="str">
        <f>IF(OR(Donors[[#This Row],[Format (hide)]]="HEAD",Donors[[#This Row],[Format (hide)]]="LIST"),"BLANK CELL","")</f>
        <v>BLANK CELL</v>
      </c>
      <c r="I59" s="124" t="str">
        <f>IF(OR(Donors[[#This Row],[Format (hide)]]="HEAD",Donors[[#This Row],[Format (hide)]]="LIST"),"BLANK CELL","")</f>
        <v>BLANK CELL</v>
      </c>
      <c r="J59" s="124" t="str">
        <f>IF(OR(Donors[[#This Row],[Format (hide)]]="HEAD",Donors[[#This Row],[Format (hide)]]="LIST"),"BLANK CELL","")</f>
        <v>BLANK CELL</v>
      </c>
      <c r="K59" s="124" t="str">
        <f>IF(OR(Donors[[#This Row],[Format (hide)]]="HEAD",Donors[[#This Row],[Format (hide)]]="LIST"),"BLANK CELL","")</f>
        <v>BLANK CELL</v>
      </c>
      <c r="L59" s="124" t="str">
        <f>IF(OR(Donors[[#This Row],[Format (hide)]]="HEAD",Donors[[#This Row],[Format (hide)]]="LIST"),"BLANK CELL","")</f>
        <v>BLANK CELL</v>
      </c>
      <c r="M59" s="124" t="str">
        <f>IF(OR(Donors[[#This Row],[Format (hide)]]="HEAD",Donors[[#This Row],[Format (hide)]]="LIST"),"BLANK CELL","")</f>
        <v>BLANK CELL</v>
      </c>
      <c r="N59" s="124" t="str">
        <f>IF(OR(Donors[[#This Row],[Format (hide)]]="HEAD",Donors[[#This Row],[Format (hide)]]="LIST"),"BLANK CELL","")</f>
        <v>BLANK CELL</v>
      </c>
      <c r="O59" s="130" t="str">
        <f>IF(OR(Donors[[#This Row],[Format (hide)]]="HEAD",Donors[[#This Row],[Format (hide)]]="LIST"),"BLANK CELL","")</f>
        <v>BLANK CELL</v>
      </c>
      <c r="P59" s="182"/>
    </row>
    <row r="60" spans="1:16" ht="66" x14ac:dyDescent="0.3">
      <c r="A60" s="185">
        <v>57</v>
      </c>
      <c r="C60" s="124" t="s">
        <v>2563</v>
      </c>
      <c r="D60" s="124" t="s">
        <v>160</v>
      </c>
      <c r="F60" s="124" t="s">
        <v>2508</v>
      </c>
      <c r="G60" s="124" t="str">
        <f t="shared" si="3"/>
        <v/>
      </c>
      <c r="H60" s="227" t="str">
        <f>IF(OR(Donors[[#This Row],[Format (hide)]]="HEAD",Donors[[#This Row],[Format (hide)]]="LIST"),"BLANK CELL","")</f>
        <v/>
      </c>
      <c r="I60" s="227" t="str">
        <f>IF(OR(Donors[[#This Row],[Format (hide)]]="HEAD",Donors[[#This Row],[Format (hide)]]="LIST"),"BLANK CELL","")</f>
        <v/>
      </c>
      <c r="J60" s="227" t="str">
        <f>IF(OR(Donors[[#This Row],[Format (hide)]]="HEAD",Donors[[#This Row],[Format (hide)]]="LIST"),"BLANK CELL","")</f>
        <v/>
      </c>
      <c r="K60" s="124" t="str">
        <f>IF(OR(Donors[[#This Row],[Format (hide)]]="HEAD",Donors[[#This Row],[Format (hide)]]="LIST"),"BLANK CELL","")</f>
        <v/>
      </c>
      <c r="L60" s="124" t="str">
        <f>IF(OR(Donors[[#This Row],[Format (hide)]]="HEAD",Donors[[#This Row],[Format (hide)]]="LIST"),"BLANK CELL","")</f>
        <v/>
      </c>
      <c r="M60" s="124" t="str">
        <f>IF(OR(Donors[[#This Row],[Format (hide)]]="HEAD",Donors[[#This Row],[Format (hide)]]="LIST"),"BLANK CELL","")</f>
        <v/>
      </c>
      <c r="N60" s="124" t="str">
        <f>IF(OR(Donors[[#This Row],[Format (hide)]]="HEAD",Donors[[#This Row],[Format (hide)]]="LIST"),"BLANK CELL","")</f>
        <v/>
      </c>
      <c r="O60" s="130" t="str">
        <f>IF(OR(Donors[[#This Row],[Format (hide)]]="HEAD",Donors[[#This Row],[Format (hide)]]="LIST"),"BLANK CELL","")</f>
        <v/>
      </c>
      <c r="P60" s="182"/>
    </row>
    <row r="61" spans="1:16" ht="66" x14ac:dyDescent="0.3">
      <c r="A61" s="185">
        <v>58</v>
      </c>
      <c r="C61" s="124" t="s">
        <v>2564</v>
      </c>
      <c r="D61" s="124" t="s">
        <v>161</v>
      </c>
      <c r="F61" s="124" t="s">
        <v>2508</v>
      </c>
      <c r="G61" s="124" t="str">
        <f t="shared" si="3"/>
        <v/>
      </c>
      <c r="H61" s="227" t="str">
        <f>IF(OR(Donors[[#This Row],[Format (hide)]]="HEAD",Donors[[#This Row],[Format (hide)]]="LIST"),"BLANK CELL","")</f>
        <v/>
      </c>
      <c r="I61" s="227" t="str">
        <f>IF(OR(Donors[[#This Row],[Format (hide)]]="HEAD",Donors[[#This Row],[Format (hide)]]="LIST"),"BLANK CELL","")</f>
        <v/>
      </c>
      <c r="J61" s="227" t="str">
        <f>IF(OR(Donors[[#This Row],[Format (hide)]]="HEAD",Donors[[#This Row],[Format (hide)]]="LIST"),"BLANK CELL","")</f>
        <v/>
      </c>
      <c r="K61" s="124" t="str">
        <f>IF(OR(Donors[[#This Row],[Format (hide)]]="HEAD",Donors[[#This Row],[Format (hide)]]="LIST"),"BLANK CELL","")</f>
        <v/>
      </c>
      <c r="L61" s="124" t="str">
        <f>IF(OR(Donors[[#This Row],[Format (hide)]]="HEAD",Donors[[#This Row],[Format (hide)]]="LIST"),"BLANK CELL","")</f>
        <v/>
      </c>
      <c r="M61" s="124" t="str">
        <f>IF(OR(Donors[[#This Row],[Format (hide)]]="HEAD",Donors[[#This Row],[Format (hide)]]="LIST"),"BLANK CELL","")</f>
        <v/>
      </c>
      <c r="N61" s="124" t="str">
        <f>IF(OR(Donors[[#This Row],[Format (hide)]]="HEAD",Donors[[#This Row],[Format (hide)]]="LIST"),"BLANK CELL","")</f>
        <v/>
      </c>
      <c r="O61" s="130" t="str">
        <f>IF(OR(Donors[[#This Row],[Format (hide)]]="HEAD",Donors[[#This Row],[Format (hide)]]="LIST"),"BLANK CELL","")</f>
        <v/>
      </c>
      <c r="P61" s="182"/>
    </row>
    <row r="62" spans="1:16" ht="66" x14ac:dyDescent="0.3">
      <c r="A62" s="185">
        <v>59</v>
      </c>
      <c r="C62" s="124" t="s">
        <v>2565</v>
      </c>
      <c r="D62" s="124" t="s">
        <v>162</v>
      </c>
      <c r="F62" s="124" t="s">
        <v>2508</v>
      </c>
      <c r="G62" s="124" t="str">
        <f t="shared" si="3"/>
        <v/>
      </c>
      <c r="H62" s="227" t="str">
        <f>IF(OR(Donors[[#This Row],[Format (hide)]]="HEAD",Donors[[#This Row],[Format (hide)]]="LIST"),"BLANK CELL","")</f>
        <v/>
      </c>
      <c r="I62" s="227" t="str">
        <f>IF(OR(Donors[[#This Row],[Format (hide)]]="HEAD",Donors[[#This Row],[Format (hide)]]="LIST"),"BLANK CELL","")</f>
        <v/>
      </c>
      <c r="J62" s="227" t="str">
        <f>IF(OR(Donors[[#This Row],[Format (hide)]]="HEAD",Donors[[#This Row],[Format (hide)]]="LIST"),"BLANK CELL","")</f>
        <v/>
      </c>
      <c r="K62" s="124" t="str">
        <f>IF(OR(Donors[[#This Row],[Format (hide)]]="HEAD",Donors[[#This Row],[Format (hide)]]="LIST"),"BLANK CELL","")</f>
        <v/>
      </c>
      <c r="L62" s="124" t="str">
        <f>IF(OR(Donors[[#This Row],[Format (hide)]]="HEAD",Donors[[#This Row],[Format (hide)]]="LIST"),"BLANK CELL","")</f>
        <v/>
      </c>
      <c r="M62" s="124" t="str">
        <f>IF(OR(Donors[[#This Row],[Format (hide)]]="HEAD",Donors[[#This Row],[Format (hide)]]="LIST"),"BLANK CELL","")</f>
        <v/>
      </c>
      <c r="N62" s="124" t="str">
        <f>IF(OR(Donors[[#This Row],[Format (hide)]]="HEAD",Donors[[#This Row],[Format (hide)]]="LIST"),"BLANK CELL","")</f>
        <v/>
      </c>
      <c r="O62" s="130" t="str">
        <f>IF(OR(Donors[[#This Row],[Format (hide)]]="HEAD",Donors[[#This Row],[Format (hide)]]="LIST"),"BLANK CELL","")</f>
        <v/>
      </c>
      <c r="P62" s="182"/>
    </row>
    <row r="63" spans="1:16" ht="82.5" x14ac:dyDescent="0.3">
      <c r="A63" s="185">
        <v>60</v>
      </c>
      <c r="C63" s="124" t="s">
        <v>2566</v>
      </c>
      <c r="D63" s="124" t="s">
        <v>163</v>
      </c>
      <c r="F63" s="124" t="s">
        <v>2508</v>
      </c>
      <c r="G63" s="124" t="str">
        <f t="shared" si="3"/>
        <v/>
      </c>
      <c r="H63" s="227" t="str">
        <f>IF(OR(Donors[[#This Row],[Format (hide)]]="HEAD",Donors[[#This Row],[Format (hide)]]="LIST"),"BLANK CELL","")</f>
        <v/>
      </c>
      <c r="I63" s="227" t="str">
        <f>IF(OR(Donors[[#This Row],[Format (hide)]]="HEAD",Donors[[#This Row],[Format (hide)]]="LIST"),"BLANK CELL","")</f>
        <v/>
      </c>
      <c r="J63" s="227" t="str">
        <f>IF(OR(Donors[[#This Row],[Format (hide)]]="HEAD",Donors[[#This Row],[Format (hide)]]="LIST"),"BLANK CELL","")</f>
        <v/>
      </c>
      <c r="K63" s="124" t="str">
        <f>IF(OR(Donors[[#This Row],[Format (hide)]]="HEAD",Donors[[#This Row],[Format (hide)]]="LIST"),"BLANK CELL","")</f>
        <v/>
      </c>
      <c r="L63" s="124" t="str">
        <f>IF(OR(Donors[[#This Row],[Format (hide)]]="HEAD",Donors[[#This Row],[Format (hide)]]="LIST"),"BLANK CELL","")</f>
        <v/>
      </c>
      <c r="M63" s="124" t="str">
        <f>IF(OR(Donors[[#This Row],[Format (hide)]]="HEAD",Donors[[#This Row],[Format (hide)]]="LIST"),"BLANK CELL","")</f>
        <v/>
      </c>
      <c r="N63" s="124" t="str">
        <f>IF(OR(Donors[[#This Row],[Format (hide)]]="HEAD",Donors[[#This Row],[Format (hide)]]="LIST"),"BLANK CELL","")</f>
        <v/>
      </c>
      <c r="O63" s="130" t="str">
        <f>IF(OR(Donors[[#This Row],[Format (hide)]]="HEAD",Donors[[#This Row],[Format (hide)]]="LIST"),"BLANK CELL","")</f>
        <v/>
      </c>
      <c r="P63" s="182"/>
    </row>
    <row r="64" spans="1:16" ht="66" x14ac:dyDescent="0.3">
      <c r="A64" s="185">
        <v>61</v>
      </c>
      <c r="C64" s="124" t="s">
        <v>2567</v>
      </c>
      <c r="D64" s="124" t="s">
        <v>164</v>
      </c>
      <c r="F64" s="124" t="s">
        <v>2508</v>
      </c>
      <c r="G64" s="124" t="str">
        <f t="shared" si="3"/>
        <v/>
      </c>
      <c r="H64" s="227" t="str">
        <f>IF(OR(Donors[[#This Row],[Format (hide)]]="HEAD",Donors[[#This Row],[Format (hide)]]="LIST"),"BLANK CELL","")</f>
        <v/>
      </c>
      <c r="I64" s="227" t="str">
        <f>IF(OR(Donors[[#This Row],[Format (hide)]]="HEAD",Donors[[#This Row],[Format (hide)]]="LIST"),"BLANK CELL","")</f>
        <v/>
      </c>
      <c r="J64" s="227" t="str">
        <f>IF(OR(Donors[[#This Row],[Format (hide)]]="HEAD",Donors[[#This Row],[Format (hide)]]="LIST"),"BLANK CELL","")</f>
        <v/>
      </c>
      <c r="K64" s="124" t="str">
        <f>IF(OR(Donors[[#This Row],[Format (hide)]]="HEAD",Donors[[#This Row],[Format (hide)]]="LIST"),"BLANK CELL","")</f>
        <v/>
      </c>
      <c r="L64" s="124" t="str">
        <f>IF(OR(Donors[[#This Row],[Format (hide)]]="HEAD",Donors[[#This Row],[Format (hide)]]="LIST"),"BLANK CELL","")</f>
        <v/>
      </c>
      <c r="M64" s="124" t="str">
        <f>IF(OR(Donors[[#This Row],[Format (hide)]]="HEAD",Donors[[#This Row],[Format (hide)]]="LIST"),"BLANK CELL","")</f>
        <v/>
      </c>
      <c r="N64" s="124" t="str">
        <f>IF(OR(Donors[[#This Row],[Format (hide)]]="HEAD",Donors[[#This Row],[Format (hide)]]="LIST"),"BLANK CELL","")</f>
        <v/>
      </c>
      <c r="O64" s="130" t="str">
        <f>IF(OR(Donors[[#This Row],[Format (hide)]]="HEAD",Donors[[#This Row],[Format (hide)]]="LIST"),"BLANK CELL","")</f>
        <v/>
      </c>
      <c r="P64" s="182"/>
    </row>
    <row r="65" spans="1:16" ht="66" x14ac:dyDescent="0.3">
      <c r="A65" s="185">
        <v>62</v>
      </c>
      <c r="B65" s="124" t="s">
        <v>557</v>
      </c>
      <c r="C65" s="124" t="s">
        <v>2568</v>
      </c>
      <c r="D65" s="124" t="s">
        <v>165</v>
      </c>
      <c r="E65" s="124" t="str">
        <f>IF(OR(Donors[[#This Row],[Format (hide)]]="HEAD",Donors[[#This Row],[Format (hide)]]="LIST"),"BLANK CELL","")</f>
        <v>BLANK CELL</v>
      </c>
      <c r="F65" s="124" t="s">
        <v>2508</v>
      </c>
      <c r="G65" s="124" t="str">
        <f>IF(OR(Donors[[#This Row],[Format (hide)]]="HEAD",Donors[[#This Row],[Format (hide)]]="LIST"),"BLANK CELL","")</f>
        <v>BLANK CELL</v>
      </c>
      <c r="H65" s="124" t="str">
        <f>IF(OR(Donors[[#This Row],[Format (hide)]]="HEAD",Donors[[#This Row],[Format (hide)]]="LIST"),"BLANK CELL","")</f>
        <v>BLANK CELL</v>
      </c>
      <c r="I65" s="124" t="str">
        <f>IF(OR(Donors[[#This Row],[Format (hide)]]="HEAD",Donors[[#This Row],[Format (hide)]]="LIST"),"BLANK CELL","")</f>
        <v>BLANK CELL</v>
      </c>
      <c r="J65" s="124" t="str">
        <f>IF(OR(Donors[[#This Row],[Format (hide)]]="HEAD",Donors[[#This Row],[Format (hide)]]="LIST"),"BLANK CELL","")</f>
        <v>BLANK CELL</v>
      </c>
      <c r="K65" s="124" t="str">
        <f>IF(OR(Donors[[#This Row],[Format (hide)]]="HEAD",Donors[[#This Row],[Format (hide)]]="LIST"),"BLANK CELL","")</f>
        <v>BLANK CELL</v>
      </c>
      <c r="L65" s="124" t="str">
        <f>IF(OR(Donors[[#This Row],[Format (hide)]]="HEAD",Donors[[#This Row],[Format (hide)]]="LIST"),"BLANK CELL","")</f>
        <v>BLANK CELL</v>
      </c>
      <c r="M65" s="124" t="str">
        <f>IF(OR(Donors[[#This Row],[Format (hide)]]="HEAD",Donors[[#This Row],[Format (hide)]]="LIST"),"BLANK CELL","")</f>
        <v>BLANK CELL</v>
      </c>
      <c r="N65" s="124" t="str">
        <f>IF(OR(Donors[[#This Row],[Format (hide)]]="HEAD",Donors[[#This Row],[Format (hide)]]="LIST"),"BLANK CELL","")</f>
        <v>BLANK CELL</v>
      </c>
      <c r="O65" s="130" t="str">
        <f>IF(OR(Donors[[#This Row],[Format (hide)]]="HEAD",Donors[[#This Row],[Format (hide)]]="LIST"),"BLANK CELL","")</f>
        <v>BLANK CELL</v>
      </c>
      <c r="P65" s="182"/>
    </row>
    <row r="66" spans="1:16" ht="66" x14ac:dyDescent="0.3">
      <c r="A66" s="185">
        <v>63</v>
      </c>
      <c r="C66" s="124" t="s">
        <v>2569</v>
      </c>
      <c r="D66" s="124" t="s">
        <v>166</v>
      </c>
      <c r="F66" s="124" t="s">
        <v>2508</v>
      </c>
      <c r="G66" s="124" t="str">
        <f t="shared" si="3"/>
        <v/>
      </c>
      <c r="H66" s="227" t="str">
        <f>IF(OR(Donors[[#This Row],[Format (hide)]]="HEAD",Donors[[#This Row],[Format (hide)]]="LIST"),"BLANK CELL","")</f>
        <v/>
      </c>
      <c r="I66" s="227" t="str">
        <f>IF(OR(Donors[[#This Row],[Format (hide)]]="HEAD",Donors[[#This Row],[Format (hide)]]="LIST"),"BLANK CELL","")</f>
        <v/>
      </c>
      <c r="J66" s="227" t="str">
        <f>IF(OR(Donors[[#This Row],[Format (hide)]]="HEAD",Donors[[#This Row],[Format (hide)]]="LIST"),"BLANK CELL","")</f>
        <v/>
      </c>
      <c r="K66" s="124" t="str">
        <f>IF(OR(Donors[[#This Row],[Format (hide)]]="HEAD",Donors[[#This Row],[Format (hide)]]="LIST"),"BLANK CELL","")</f>
        <v/>
      </c>
      <c r="L66" s="124" t="str">
        <f>IF(OR(Donors[[#This Row],[Format (hide)]]="HEAD",Donors[[#This Row],[Format (hide)]]="LIST"),"BLANK CELL","")</f>
        <v/>
      </c>
      <c r="M66" s="124" t="str">
        <f>IF(OR(Donors[[#This Row],[Format (hide)]]="HEAD",Donors[[#This Row],[Format (hide)]]="LIST"),"BLANK CELL","")</f>
        <v/>
      </c>
      <c r="N66" s="124" t="str">
        <f>IF(OR(Donors[[#This Row],[Format (hide)]]="HEAD",Donors[[#This Row],[Format (hide)]]="LIST"),"BLANK CELL","")</f>
        <v/>
      </c>
      <c r="O66" s="130" t="str">
        <f>IF(OR(Donors[[#This Row],[Format (hide)]]="HEAD",Donors[[#This Row],[Format (hide)]]="LIST"),"BLANK CELL","")</f>
        <v/>
      </c>
      <c r="P66" s="182"/>
    </row>
    <row r="67" spans="1:16" ht="66" x14ac:dyDescent="0.3">
      <c r="A67" s="185">
        <v>64</v>
      </c>
      <c r="C67" s="124" t="s">
        <v>2570</v>
      </c>
      <c r="D67" s="124" t="s">
        <v>167</v>
      </c>
      <c r="F67" s="124" t="s">
        <v>2508</v>
      </c>
      <c r="G67" s="124" t="str">
        <f t="shared" si="3"/>
        <v/>
      </c>
      <c r="H67" s="227" t="str">
        <f>IF(OR(Donors[[#This Row],[Format (hide)]]="HEAD",Donors[[#This Row],[Format (hide)]]="LIST"),"BLANK CELL","")</f>
        <v/>
      </c>
      <c r="I67" s="227" t="str">
        <f>IF(OR(Donors[[#This Row],[Format (hide)]]="HEAD",Donors[[#This Row],[Format (hide)]]="LIST"),"BLANK CELL","")</f>
        <v/>
      </c>
      <c r="J67" s="227" t="str">
        <f>IF(OR(Donors[[#This Row],[Format (hide)]]="HEAD",Donors[[#This Row],[Format (hide)]]="LIST"),"BLANK CELL","")</f>
        <v/>
      </c>
      <c r="K67" s="124" t="str">
        <f>IF(OR(Donors[[#This Row],[Format (hide)]]="HEAD",Donors[[#This Row],[Format (hide)]]="LIST"),"BLANK CELL","")</f>
        <v/>
      </c>
      <c r="L67" s="124" t="str">
        <f>IF(OR(Donors[[#This Row],[Format (hide)]]="HEAD",Donors[[#This Row],[Format (hide)]]="LIST"),"BLANK CELL","")</f>
        <v/>
      </c>
      <c r="M67" s="124" t="str">
        <f>IF(OR(Donors[[#This Row],[Format (hide)]]="HEAD",Donors[[#This Row],[Format (hide)]]="LIST"),"BLANK CELL","")</f>
        <v/>
      </c>
      <c r="N67" s="124" t="str">
        <f>IF(OR(Donors[[#This Row],[Format (hide)]]="HEAD",Donors[[#This Row],[Format (hide)]]="LIST"),"BLANK CELL","")</f>
        <v/>
      </c>
      <c r="O67" s="130" t="str">
        <f>IF(OR(Donors[[#This Row],[Format (hide)]]="HEAD",Donors[[#This Row],[Format (hide)]]="LIST"),"BLANK CELL","")</f>
        <v/>
      </c>
      <c r="P67" s="182"/>
    </row>
    <row r="68" spans="1:16" ht="99" x14ac:dyDescent="0.3">
      <c r="A68" s="185">
        <v>65</v>
      </c>
      <c r="C68" s="124" t="s">
        <v>1646</v>
      </c>
      <c r="D68" s="124" t="s">
        <v>1647</v>
      </c>
      <c r="F68" s="124" t="s">
        <v>2508</v>
      </c>
      <c r="G68" s="124" t="str">
        <f t="shared" si="3"/>
        <v/>
      </c>
      <c r="H68" s="227" t="str">
        <f>IF(OR(Donors[[#This Row],[Format (hide)]]="HEAD",Donors[[#This Row],[Format (hide)]]="LIST"),"BLANK CELL","")</f>
        <v/>
      </c>
      <c r="I68" s="227" t="str">
        <f>IF(OR(Donors[[#This Row],[Format (hide)]]="HEAD",Donors[[#This Row],[Format (hide)]]="LIST"),"BLANK CELL","")</f>
        <v/>
      </c>
      <c r="J68" s="227" t="str">
        <f>IF(OR(Donors[[#This Row],[Format (hide)]]="HEAD",Donors[[#This Row],[Format (hide)]]="LIST"),"BLANK CELL","")</f>
        <v/>
      </c>
      <c r="K68" s="124" t="str">
        <f>IF(OR(Donors[[#This Row],[Format (hide)]]="HEAD",Donors[[#This Row],[Format (hide)]]="LIST"),"BLANK CELL","")</f>
        <v/>
      </c>
      <c r="L68" s="124" t="str">
        <f>IF(OR(Donors[[#This Row],[Format (hide)]]="HEAD",Donors[[#This Row],[Format (hide)]]="LIST"),"BLANK CELL","")</f>
        <v/>
      </c>
      <c r="M68" s="124" t="str">
        <f>IF(OR(Donors[[#This Row],[Format (hide)]]="HEAD",Donors[[#This Row],[Format (hide)]]="LIST"),"BLANK CELL","")</f>
        <v/>
      </c>
      <c r="N68" s="124" t="str">
        <f>IF(OR(Donors[[#This Row],[Format (hide)]]="HEAD",Donors[[#This Row],[Format (hide)]]="LIST"),"BLANK CELL","")</f>
        <v/>
      </c>
      <c r="O68" s="130" t="str">
        <f>IF(OR(Donors[[#This Row],[Format (hide)]]="HEAD",Donors[[#This Row],[Format (hide)]]="LIST"),"BLANK CELL","")</f>
        <v/>
      </c>
      <c r="P68" s="182"/>
    </row>
    <row r="69" spans="1:16" ht="99" x14ac:dyDescent="0.3">
      <c r="A69" s="185">
        <v>66</v>
      </c>
      <c r="C69" s="124" t="s">
        <v>1924</v>
      </c>
      <c r="D69" s="124" t="s">
        <v>1925</v>
      </c>
      <c r="F69" s="124" t="s">
        <v>2508</v>
      </c>
      <c r="G69" s="124" t="str">
        <f t="shared" si="3"/>
        <v/>
      </c>
      <c r="H69" s="227" t="str">
        <f>IF(OR(Donors[[#This Row],[Format (hide)]]="HEAD",Donors[[#This Row],[Format (hide)]]="LIST"),"BLANK CELL","")</f>
        <v/>
      </c>
      <c r="I69" s="227" t="str">
        <f>IF(OR(Donors[[#This Row],[Format (hide)]]="HEAD",Donors[[#This Row],[Format (hide)]]="LIST"),"BLANK CELL","")</f>
        <v/>
      </c>
      <c r="J69" s="227" t="str">
        <f>IF(OR(Donors[[#This Row],[Format (hide)]]="HEAD",Donors[[#This Row],[Format (hide)]]="LIST"),"BLANK CELL","")</f>
        <v/>
      </c>
      <c r="K69" s="124" t="str">
        <f>IF(OR(Donors[[#This Row],[Format (hide)]]="HEAD",Donors[[#This Row],[Format (hide)]]="LIST"),"BLANK CELL","")</f>
        <v/>
      </c>
      <c r="L69" s="124" t="str">
        <f>IF(OR(Donors[[#This Row],[Format (hide)]]="HEAD",Donors[[#This Row],[Format (hide)]]="LIST"),"BLANK CELL","")</f>
        <v/>
      </c>
      <c r="M69" s="124" t="str">
        <f>IF(OR(Donors[[#This Row],[Format (hide)]]="HEAD",Donors[[#This Row],[Format (hide)]]="LIST"),"BLANK CELL","")</f>
        <v/>
      </c>
      <c r="N69" s="124" t="str">
        <f>IF(OR(Donors[[#This Row],[Format (hide)]]="HEAD",Donors[[#This Row],[Format (hide)]]="LIST"),"BLANK CELL","")</f>
        <v/>
      </c>
      <c r="O69" s="130" t="str">
        <f>IF(OR(Donors[[#This Row],[Format (hide)]]="HEAD",Donors[[#This Row],[Format (hide)]]="LIST"),"BLANK CELL","")</f>
        <v/>
      </c>
      <c r="P69" s="182"/>
    </row>
    <row r="70" spans="1:16" ht="115.5" x14ac:dyDescent="0.3">
      <c r="A70" s="185">
        <v>67</v>
      </c>
      <c r="C70" s="124" t="s">
        <v>2571</v>
      </c>
      <c r="D70" s="124" t="s">
        <v>168</v>
      </c>
      <c r="F70" s="124" t="s">
        <v>2508</v>
      </c>
      <c r="G70" s="124" t="str">
        <f t="shared" si="3"/>
        <v/>
      </c>
      <c r="H70" s="227" t="str">
        <f>IF(OR(Donors[[#This Row],[Format (hide)]]="HEAD",Donors[[#This Row],[Format (hide)]]="LIST"),"BLANK CELL","")</f>
        <v/>
      </c>
      <c r="I70" s="227" t="str">
        <f>IF(OR(Donors[[#This Row],[Format (hide)]]="HEAD",Donors[[#This Row],[Format (hide)]]="LIST"),"BLANK CELL","")</f>
        <v/>
      </c>
      <c r="J70" s="227" t="str">
        <f>IF(OR(Donors[[#This Row],[Format (hide)]]="HEAD",Donors[[#This Row],[Format (hide)]]="LIST"),"BLANK CELL","")</f>
        <v/>
      </c>
      <c r="K70" s="124" t="str">
        <f>IF(OR(Donors[[#This Row],[Format (hide)]]="HEAD",Donors[[#This Row],[Format (hide)]]="LIST"),"BLANK CELL","")</f>
        <v/>
      </c>
      <c r="L70" s="124" t="str">
        <f>IF(OR(Donors[[#This Row],[Format (hide)]]="HEAD",Donors[[#This Row],[Format (hide)]]="LIST"),"BLANK CELL","")</f>
        <v/>
      </c>
      <c r="M70" s="124" t="str">
        <f>IF(OR(Donors[[#This Row],[Format (hide)]]="HEAD",Donors[[#This Row],[Format (hide)]]="LIST"),"BLANK CELL","")</f>
        <v/>
      </c>
      <c r="N70" s="124" t="str">
        <f>IF(OR(Donors[[#This Row],[Format (hide)]]="HEAD",Donors[[#This Row],[Format (hide)]]="LIST"),"BLANK CELL","")</f>
        <v/>
      </c>
      <c r="O70" s="130" t="str">
        <f>IF(OR(Donors[[#This Row],[Format (hide)]]="HEAD",Donors[[#This Row],[Format (hide)]]="LIST"),"BLANK CELL","")</f>
        <v/>
      </c>
      <c r="P70" s="182"/>
    </row>
    <row r="71" spans="1:16" ht="66" x14ac:dyDescent="0.3">
      <c r="A71" s="185">
        <v>68</v>
      </c>
      <c r="C71" s="124" t="s">
        <v>2572</v>
      </c>
      <c r="D71" s="124" t="s">
        <v>169</v>
      </c>
      <c r="F71" s="124" t="s">
        <v>2508</v>
      </c>
      <c r="G71" s="124" t="str">
        <f t="shared" si="3"/>
        <v/>
      </c>
      <c r="H71" s="227" t="str">
        <f>IF(OR(Donors[[#This Row],[Format (hide)]]="HEAD",Donors[[#This Row],[Format (hide)]]="LIST"),"BLANK CELL","")</f>
        <v/>
      </c>
      <c r="I71" s="227" t="str">
        <f>IF(OR(Donors[[#This Row],[Format (hide)]]="HEAD",Donors[[#This Row],[Format (hide)]]="LIST"),"BLANK CELL","")</f>
        <v/>
      </c>
      <c r="J71" s="227" t="str">
        <f>IF(OR(Donors[[#This Row],[Format (hide)]]="HEAD",Donors[[#This Row],[Format (hide)]]="LIST"),"BLANK CELL","")</f>
        <v/>
      </c>
      <c r="K71" s="124" t="str">
        <f>IF(OR(Donors[[#This Row],[Format (hide)]]="HEAD",Donors[[#This Row],[Format (hide)]]="LIST"),"BLANK CELL","")</f>
        <v/>
      </c>
      <c r="L71" s="124" t="str">
        <f>IF(OR(Donors[[#This Row],[Format (hide)]]="HEAD",Donors[[#This Row],[Format (hide)]]="LIST"),"BLANK CELL","")</f>
        <v/>
      </c>
      <c r="M71" s="124" t="str">
        <f>IF(OR(Donors[[#This Row],[Format (hide)]]="HEAD",Donors[[#This Row],[Format (hide)]]="LIST"),"BLANK CELL","")</f>
        <v/>
      </c>
      <c r="N71" s="124" t="str">
        <f>IF(OR(Donors[[#This Row],[Format (hide)]]="HEAD",Donors[[#This Row],[Format (hide)]]="LIST"),"BLANK CELL","")</f>
        <v/>
      </c>
      <c r="O71" s="130" t="str">
        <f>IF(OR(Donors[[#This Row],[Format (hide)]]="HEAD",Donors[[#This Row],[Format (hide)]]="LIST"),"BLANK CELL","")</f>
        <v/>
      </c>
      <c r="P71" s="182"/>
    </row>
    <row r="72" spans="1:16" ht="66" x14ac:dyDescent="0.3">
      <c r="A72" s="185">
        <v>69</v>
      </c>
      <c r="C72" s="124" t="s">
        <v>2573</v>
      </c>
      <c r="D72" s="124" t="s">
        <v>170</v>
      </c>
      <c r="F72" s="124" t="s">
        <v>2508</v>
      </c>
      <c r="G72" s="124" t="str">
        <f t="shared" si="3"/>
        <v/>
      </c>
      <c r="H72" s="227" t="str">
        <f>IF(OR(Donors[[#This Row],[Format (hide)]]="HEAD",Donors[[#This Row],[Format (hide)]]="LIST"),"BLANK CELL","")</f>
        <v/>
      </c>
      <c r="I72" s="227" t="str">
        <f>IF(OR(Donors[[#This Row],[Format (hide)]]="HEAD",Donors[[#This Row],[Format (hide)]]="LIST"),"BLANK CELL","")</f>
        <v/>
      </c>
      <c r="J72" s="227" t="str">
        <f>IF(OR(Donors[[#This Row],[Format (hide)]]="HEAD",Donors[[#This Row],[Format (hide)]]="LIST"),"BLANK CELL","")</f>
        <v/>
      </c>
      <c r="K72" s="124" t="str">
        <f>IF(OR(Donors[[#This Row],[Format (hide)]]="HEAD",Donors[[#This Row],[Format (hide)]]="LIST"),"BLANK CELL","")</f>
        <v/>
      </c>
      <c r="L72" s="124" t="str">
        <f>IF(OR(Donors[[#This Row],[Format (hide)]]="HEAD",Donors[[#This Row],[Format (hide)]]="LIST"),"BLANK CELL","")</f>
        <v/>
      </c>
      <c r="M72" s="124" t="str">
        <f>IF(OR(Donors[[#This Row],[Format (hide)]]="HEAD",Donors[[#This Row],[Format (hide)]]="LIST"),"BLANK CELL","")</f>
        <v/>
      </c>
      <c r="N72" s="124" t="str">
        <f>IF(OR(Donors[[#This Row],[Format (hide)]]="HEAD",Donors[[#This Row],[Format (hide)]]="LIST"),"BLANK CELL","")</f>
        <v/>
      </c>
      <c r="O72" s="130" t="str">
        <f>IF(OR(Donors[[#This Row],[Format (hide)]]="HEAD",Donors[[#This Row],[Format (hide)]]="LIST"),"BLANK CELL","")</f>
        <v/>
      </c>
      <c r="P72" s="182"/>
    </row>
    <row r="73" spans="1:16" ht="66" x14ac:dyDescent="0.3">
      <c r="A73" s="185">
        <v>70</v>
      </c>
      <c r="C73" s="124" t="s">
        <v>2574</v>
      </c>
      <c r="D73" s="124" t="s">
        <v>171</v>
      </c>
      <c r="F73" s="124" t="s">
        <v>2508</v>
      </c>
      <c r="G73" s="124" t="str">
        <f t="shared" si="3"/>
        <v/>
      </c>
      <c r="H73" s="227" t="str">
        <f>IF(OR(Donors[[#This Row],[Format (hide)]]="HEAD",Donors[[#This Row],[Format (hide)]]="LIST"),"BLANK CELL","")</f>
        <v/>
      </c>
      <c r="I73" s="227" t="str">
        <f>IF(OR(Donors[[#This Row],[Format (hide)]]="HEAD",Donors[[#This Row],[Format (hide)]]="LIST"),"BLANK CELL","")</f>
        <v/>
      </c>
      <c r="J73" s="227" t="str">
        <f>IF(OR(Donors[[#This Row],[Format (hide)]]="HEAD",Donors[[#This Row],[Format (hide)]]="LIST"),"BLANK CELL","")</f>
        <v/>
      </c>
      <c r="K73" s="124" t="str">
        <f>IF(OR(Donors[[#This Row],[Format (hide)]]="HEAD",Donors[[#This Row],[Format (hide)]]="LIST"),"BLANK CELL","")</f>
        <v/>
      </c>
      <c r="L73" s="124" t="str">
        <f>IF(OR(Donors[[#This Row],[Format (hide)]]="HEAD",Donors[[#This Row],[Format (hide)]]="LIST"),"BLANK CELL","")</f>
        <v/>
      </c>
      <c r="M73" s="124" t="str">
        <f>IF(OR(Donors[[#This Row],[Format (hide)]]="HEAD",Donors[[#This Row],[Format (hide)]]="LIST"),"BLANK CELL","")</f>
        <v/>
      </c>
      <c r="N73" s="124" t="str">
        <f>IF(OR(Donors[[#This Row],[Format (hide)]]="HEAD",Donors[[#This Row],[Format (hide)]]="LIST"),"BLANK CELL","")</f>
        <v/>
      </c>
      <c r="O73" s="130" t="str">
        <f>IF(OR(Donors[[#This Row],[Format (hide)]]="HEAD",Donors[[#This Row],[Format (hide)]]="LIST"),"BLANK CELL","")</f>
        <v/>
      </c>
      <c r="P73" s="182"/>
    </row>
    <row r="74" spans="1:16" ht="66" x14ac:dyDescent="0.3">
      <c r="A74" s="185">
        <v>71</v>
      </c>
      <c r="C74" s="124" t="s">
        <v>2575</v>
      </c>
      <c r="D74" s="124" t="s">
        <v>172</v>
      </c>
      <c r="F74" s="124" t="s">
        <v>2508</v>
      </c>
      <c r="G74" s="124" t="str">
        <f t="shared" si="3"/>
        <v/>
      </c>
      <c r="H74" s="227" t="str">
        <f>IF(OR(Donors[[#This Row],[Format (hide)]]="HEAD",Donors[[#This Row],[Format (hide)]]="LIST"),"BLANK CELL","")</f>
        <v/>
      </c>
      <c r="I74" s="227" t="str">
        <f>IF(OR(Donors[[#This Row],[Format (hide)]]="HEAD",Donors[[#This Row],[Format (hide)]]="LIST"),"BLANK CELL","")</f>
        <v/>
      </c>
      <c r="J74" s="227" t="str">
        <f>IF(OR(Donors[[#This Row],[Format (hide)]]="HEAD",Donors[[#This Row],[Format (hide)]]="LIST"),"BLANK CELL","")</f>
        <v/>
      </c>
      <c r="K74" s="124" t="str">
        <f>IF(OR(Donors[[#This Row],[Format (hide)]]="HEAD",Donors[[#This Row],[Format (hide)]]="LIST"),"BLANK CELL","")</f>
        <v/>
      </c>
      <c r="L74" s="124" t="str">
        <f>IF(OR(Donors[[#This Row],[Format (hide)]]="HEAD",Donors[[#This Row],[Format (hide)]]="LIST"),"BLANK CELL","")</f>
        <v/>
      </c>
      <c r="M74" s="124" t="str">
        <f>IF(OR(Donors[[#This Row],[Format (hide)]]="HEAD",Donors[[#This Row],[Format (hide)]]="LIST"),"BLANK CELL","")</f>
        <v/>
      </c>
      <c r="N74" s="124" t="str">
        <f>IF(OR(Donors[[#This Row],[Format (hide)]]="HEAD",Donors[[#This Row],[Format (hide)]]="LIST"),"BLANK CELL","")</f>
        <v/>
      </c>
      <c r="O74" s="130" t="str">
        <f>IF(OR(Donors[[#This Row],[Format (hide)]]="HEAD",Donors[[#This Row],[Format (hide)]]="LIST"),"BLANK CELL","")</f>
        <v/>
      </c>
      <c r="P74" s="182"/>
    </row>
    <row r="75" spans="1:16" ht="66" x14ac:dyDescent="0.3">
      <c r="A75" s="185">
        <v>72</v>
      </c>
      <c r="C75" s="124" t="s">
        <v>2576</v>
      </c>
      <c r="D75" s="124" t="s">
        <v>173</v>
      </c>
      <c r="F75" s="124" t="s">
        <v>2508</v>
      </c>
      <c r="G75" s="124" t="str">
        <f t="shared" si="3"/>
        <v/>
      </c>
      <c r="H75" s="227" t="str">
        <f>IF(OR(Donors[[#This Row],[Format (hide)]]="HEAD",Donors[[#This Row],[Format (hide)]]="LIST"),"BLANK CELL","")</f>
        <v/>
      </c>
      <c r="I75" s="227" t="str">
        <f>IF(OR(Donors[[#This Row],[Format (hide)]]="HEAD",Donors[[#This Row],[Format (hide)]]="LIST"),"BLANK CELL","")</f>
        <v/>
      </c>
      <c r="J75" s="227" t="str">
        <f>IF(OR(Donors[[#This Row],[Format (hide)]]="HEAD",Donors[[#This Row],[Format (hide)]]="LIST"),"BLANK CELL","")</f>
        <v/>
      </c>
      <c r="K75" s="124" t="str">
        <f>IF(OR(Donors[[#This Row],[Format (hide)]]="HEAD",Donors[[#This Row],[Format (hide)]]="LIST"),"BLANK CELL","")</f>
        <v/>
      </c>
      <c r="L75" s="124" t="str">
        <f>IF(OR(Donors[[#This Row],[Format (hide)]]="HEAD",Donors[[#This Row],[Format (hide)]]="LIST"),"BLANK CELL","")</f>
        <v/>
      </c>
      <c r="M75" s="124" t="str">
        <f>IF(OR(Donors[[#This Row],[Format (hide)]]="HEAD",Donors[[#This Row],[Format (hide)]]="LIST"),"BLANK CELL","")</f>
        <v/>
      </c>
      <c r="N75" s="124" t="str">
        <f>IF(OR(Donors[[#This Row],[Format (hide)]]="HEAD",Donors[[#This Row],[Format (hide)]]="LIST"),"BLANK CELL","")</f>
        <v/>
      </c>
      <c r="O75" s="130" t="str">
        <f>IF(OR(Donors[[#This Row],[Format (hide)]]="HEAD",Donors[[#This Row],[Format (hide)]]="LIST"),"BLANK CELL","")</f>
        <v/>
      </c>
      <c r="P75" s="182"/>
    </row>
    <row r="76" spans="1:16" ht="99" x14ac:dyDescent="0.3">
      <c r="A76" s="185">
        <v>73</v>
      </c>
      <c r="C76" s="124" t="s">
        <v>2577</v>
      </c>
      <c r="D76" s="124" t="s">
        <v>174</v>
      </c>
      <c r="F76" s="124" t="s">
        <v>2508</v>
      </c>
      <c r="G76" s="124" t="str">
        <f t="shared" si="3"/>
        <v/>
      </c>
      <c r="H76" s="227" t="str">
        <f>IF(OR(Donors[[#This Row],[Format (hide)]]="HEAD",Donors[[#This Row],[Format (hide)]]="LIST"),"BLANK CELL","")</f>
        <v/>
      </c>
      <c r="I76" s="227" t="str">
        <f>IF(OR(Donors[[#This Row],[Format (hide)]]="HEAD",Donors[[#This Row],[Format (hide)]]="LIST"),"BLANK CELL","")</f>
        <v/>
      </c>
      <c r="J76" s="227" t="str">
        <f>IF(OR(Donors[[#This Row],[Format (hide)]]="HEAD",Donors[[#This Row],[Format (hide)]]="LIST"),"BLANK CELL","")</f>
        <v/>
      </c>
      <c r="K76" s="124" t="str">
        <f>IF(OR(Donors[[#This Row],[Format (hide)]]="HEAD",Donors[[#This Row],[Format (hide)]]="LIST"),"BLANK CELL","")</f>
        <v/>
      </c>
      <c r="L76" s="124" t="str">
        <f>IF(OR(Donors[[#This Row],[Format (hide)]]="HEAD",Donors[[#This Row],[Format (hide)]]="LIST"),"BLANK CELL","")</f>
        <v/>
      </c>
      <c r="M76" s="124" t="str">
        <f>IF(OR(Donors[[#This Row],[Format (hide)]]="HEAD",Donors[[#This Row],[Format (hide)]]="LIST"),"BLANK CELL","")</f>
        <v/>
      </c>
      <c r="N76" s="124" t="str">
        <f>IF(OR(Donors[[#This Row],[Format (hide)]]="HEAD",Donors[[#This Row],[Format (hide)]]="LIST"),"BLANK CELL","")</f>
        <v/>
      </c>
      <c r="O76" s="130" t="str">
        <f>IF(OR(Donors[[#This Row],[Format (hide)]]="HEAD",Donors[[#This Row],[Format (hide)]]="LIST"),"BLANK CELL","")</f>
        <v/>
      </c>
      <c r="P76" s="182"/>
    </row>
    <row r="77" spans="1:16" ht="66" x14ac:dyDescent="0.3">
      <c r="A77" s="185">
        <v>74</v>
      </c>
      <c r="C77" s="124" t="s">
        <v>2578</v>
      </c>
      <c r="D77" s="124" t="s">
        <v>1220</v>
      </c>
      <c r="F77" s="124" t="s">
        <v>2508</v>
      </c>
      <c r="G77" s="124" t="str">
        <f t="shared" si="3"/>
        <v/>
      </c>
      <c r="H77" s="227" t="str">
        <f>IF(OR(Donors[[#This Row],[Format (hide)]]="HEAD",Donors[[#This Row],[Format (hide)]]="LIST"),"BLANK CELL","")</f>
        <v/>
      </c>
      <c r="I77" s="227" t="str">
        <f>IF(OR(Donors[[#This Row],[Format (hide)]]="HEAD",Donors[[#This Row],[Format (hide)]]="LIST"),"BLANK CELL","")</f>
        <v/>
      </c>
      <c r="J77" s="227" t="str">
        <f>IF(OR(Donors[[#This Row],[Format (hide)]]="HEAD",Donors[[#This Row],[Format (hide)]]="LIST"),"BLANK CELL","")</f>
        <v/>
      </c>
      <c r="K77" s="124" t="str">
        <f>IF(OR(Donors[[#This Row],[Format (hide)]]="HEAD",Donors[[#This Row],[Format (hide)]]="LIST"),"BLANK CELL","")</f>
        <v/>
      </c>
      <c r="L77" s="124" t="str">
        <f>IF(OR(Donors[[#This Row],[Format (hide)]]="HEAD",Donors[[#This Row],[Format (hide)]]="LIST"),"BLANK CELL","")</f>
        <v/>
      </c>
      <c r="M77" s="124" t="str">
        <f>IF(OR(Donors[[#This Row],[Format (hide)]]="HEAD",Donors[[#This Row],[Format (hide)]]="LIST"),"BLANK CELL","")</f>
        <v/>
      </c>
      <c r="N77" s="124" t="str">
        <f>IF(OR(Donors[[#This Row],[Format (hide)]]="HEAD",Donors[[#This Row],[Format (hide)]]="LIST"),"BLANK CELL","")</f>
        <v/>
      </c>
      <c r="O77" s="130" t="str">
        <f>IF(OR(Donors[[#This Row],[Format (hide)]]="HEAD",Donors[[#This Row],[Format (hide)]]="LIST"),"BLANK CELL","")</f>
        <v/>
      </c>
      <c r="P77" s="182"/>
    </row>
    <row r="78" spans="1:16" ht="66" x14ac:dyDescent="0.3">
      <c r="A78" s="185">
        <v>75</v>
      </c>
      <c r="C78" s="124" t="s">
        <v>2579</v>
      </c>
      <c r="D78" s="124" t="s">
        <v>1221</v>
      </c>
      <c r="F78" s="124" t="s">
        <v>2508</v>
      </c>
      <c r="G78" s="124" t="str">
        <f t="shared" si="3"/>
        <v/>
      </c>
      <c r="H78" s="227" t="str">
        <f>IF(OR(Donors[[#This Row],[Format (hide)]]="HEAD",Donors[[#This Row],[Format (hide)]]="LIST"),"BLANK CELL","")</f>
        <v/>
      </c>
      <c r="I78" s="227" t="str">
        <f>IF(OR(Donors[[#This Row],[Format (hide)]]="HEAD",Donors[[#This Row],[Format (hide)]]="LIST"),"BLANK CELL","")</f>
        <v/>
      </c>
      <c r="J78" s="227" t="str">
        <f>IF(OR(Donors[[#This Row],[Format (hide)]]="HEAD",Donors[[#This Row],[Format (hide)]]="LIST"),"BLANK CELL","")</f>
        <v/>
      </c>
      <c r="K78" s="124" t="str">
        <f>IF(OR(Donors[[#This Row],[Format (hide)]]="HEAD",Donors[[#This Row],[Format (hide)]]="LIST"),"BLANK CELL","")</f>
        <v/>
      </c>
      <c r="L78" s="124" t="str">
        <f>IF(OR(Donors[[#This Row],[Format (hide)]]="HEAD",Donors[[#This Row],[Format (hide)]]="LIST"),"BLANK CELL","")</f>
        <v/>
      </c>
      <c r="M78" s="124" t="str">
        <f>IF(OR(Donors[[#This Row],[Format (hide)]]="HEAD",Donors[[#This Row],[Format (hide)]]="LIST"),"BLANK CELL","")</f>
        <v/>
      </c>
      <c r="N78" s="124" t="str">
        <f>IF(OR(Donors[[#This Row],[Format (hide)]]="HEAD",Donors[[#This Row],[Format (hide)]]="LIST"),"BLANK CELL","")</f>
        <v/>
      </c>
      <c r="O78" s="130" t="str">
        <f>IF(OR(Donors[[#This Row],[Format (hide)]]="HEAD",Donors[[#This Row],[Format (hide)]]="LIST"),"BLANK CELL","")</f>
        <v/>
      </c>
      <c r="P78" s="182"/>
    </row>
    <row r="79" spans="1:16" ht="66" x14ac:dyDescent="0.3">
      <c r="A79" s="185">
        <v>76</v>
      </c>
      <c r="C79" s="124" t="s">
        <v>2580</v>
      </c>
      <c r="D79" s="124" t="s">
        <v>549</v>
      </c>
      <c r="E79" s="124" t="str">
        <f>IF(OR(Donors[[#This Row],[Format (hide)]]="HEAD",Donors[[#This Row],[Format (hide)]]="LIST"),"BLANK CELL","")</f>
        <v/>
      </c>
      <c r="F79" s="124" t="s">
        <v>2508</v>
      </c>
      <c r="G79" s="124" t="str">
        <f>IF(OR(Donors[[#This Row],[Format (hide)]]="HEAD",Donors[[#This Row],[Format (hide)]]="LIST"),"BLANK CELL","")</f>
        <v/>
      </c>
      <c r="H79" s="227" t="str">
        <f>IF(OR(Donors[[#This Row],[Format (hide)]]="HEAD",Donors[[#This Row],[Format (hide)]]="LIST"),"BLANK CELL","")</f>
        <v/>
      </c>
      <c r="I79" s="227" t="str">
        <f>IF(OR(Donors[[#This Row],[Format (hide)]]="HEAD",Donors[[#This Row],[Format (hide)]]="LIST"),"BLANK CELL","")</f>
        <v/>
      </c>
      <c r="J79" s="227" t="str">
        <f>IF(OR(Donors[[#This Row],[Format (hide)]]="HEAD",Donors[[#This Row],[Format (hide)]]="LIST"),"BLANK CELL","")</f>
        <v/>
      </c>
      <c r="K79" s="124" t="str">
        <f>IF(OR(Donors[[#This Row],[Format (hide)]]="HEAD",Donors[[#This Row],[Format (hide)]]="LIST"),"BLANK CELL","")</f>
        <v/>
      </c>
      <c r="L79" s="124" t="str">
        <f>IF(OR(Donors[[#This Row],[Format (hide)]]="HEAD",Donors[[#This Row],[Format (hide)]]="LIST"),"BLANK CELL","")</f>
        <v/>
      </c>
      <c r="M79" s="124" t="str">
        <f>IF(OR(Donors[[#This Row],[Format (hide)]]="HEAD",Donors[[#This Row],[Format (hide)]]="LIST"),"BLANK CELL","")</f>
        <v/>
      </c>
      <c r="N79" s="124" t="str">
        <f>IF(OR(Donors[[#This Row],[Format (hide)]]="HEAD",Donors[[#This Row],[Format (hide)]]="LIST"),"BLANK CELL","")</f>
        <v/>
      </c>
      <c r="O79" s="130" t="str">
        <f>IF(OR(Donors[[#This Row],[Format (hide)]]="HEAD",Donors[[#This Row],[Format (hide)]]="LIST"),"BLANK CELL","")</f>
        <v/>
      </c>
      <c r="P79" s="182"/>
    </row>
    <row r="80" spans="1:16" ht="66" x14ac:dyDescent="0.3">
      <c r="A80" s="185">
        <v>77</v>
      </c>
      <c r="C80" s="124" t="s">
        <v>2581</v>
      </c>
      <c r="D80" s="124" t="s">
        <v>550</v>
      </c>
      <c r="F80" s="124" t="s">
        <v>2508</v>
      </c>
      <c r="G80" s="124" t="str">
        <f t="shared" ref="G80:G103" si="4">IF($G$1="Yes","Compliant","")</f>
        <v/>
      </c>
      <c r="H80" s="227" t="str">
        <f>IF(OR(Donors[[#This Row],[Format (hide)]]="HEAD",Donors[[#This Row],[Format (hide)]]="LIST"),"BLANK CELL","")</f>
        <v/>
      </c>
      <c r="I80" s="227" t="str">
        <f>IF(OR(Donors[[#This Row],[Format (hide)]]="HEAD",Donors[[#This Row],[Format (hide)]]="LIST"),"BLANK CELL","")</f>
        <v/>
      </c>
      <c r="J80" s="227" t="str">
        <f>IF(OR(Donors[[#This Row],[Format (hide)]]="HEAD",Donors[[#This Row],[Format (hide)]]="LIST"),"BLANK CELL","")</f>
        <v/>
      </c>
      <c r="K80" s="124" t="str">
        <f>IF(OR(Donors[[#This Row],[Format (hide)]]="HEAD",Donors[[#This Row],[Format (hide)]]="LIST"),"BLANK CELL","")</f>
        <v/>
      </c>
      <c r="L80" s="124" t="str">
        <f>IF(OR(Donors[[#This Row],[Format (hide)]]="HEAD",Donors[[#This Row],[Format (hide)]]="LIST"),"BLANK CELL","")</f>
        <v/>
      </c>
      <c r="M80" s="124" t="str">
        <f>IF(OR(Donors[[#This Row],[Format (hide)]]="HEAD",Donors[[#This Row],[Format (hide)]]="LIST"),"BLANK CELL","")</f>
        <v/>
      </c>
      <c r="N80" s="124" t="str">
        <f>IF(OR(Donors[[#This Row],[Format (hide)]]="HEAD",Donors[[#This Row],[Format (hide)]]="LIST"),"BLANK CELL","")</f>
        <v/>
      </c>
      <c r="O80" s="130" t="str">
        <f>IF(OR(Donors[[#This Row],[Format (hide)]]="HEAD",Donors[[#This Row],[Format (hide)]]="LIST"),"BLANK CELL","")</f>
        <v/>
      </c>
      <c r="P80" s="182"/>
    </row>
    <row r="81" spans="1:16" ht="99" x14ac:dyDescent="0.3">
      <c r="A81" s="185">
        <v>78</v>
      </c>
      <c r="C81" s="124" t="s">
        <v>2582</v>
      </c>
      <c r="D81" s="124" t="s">
        <v>175</v>
      </c>
      <c r="F81" s="124" t="s">
        <v>2508</v>
      </c>
      <c r="G81" s="124" t="str">
        <f t="shared" si="4"/>
        <v/>
      </c>
      <c r="H81" s="227" t="str">
        <f>IF(OR(Donors[[#This Row],[Format (hide)]]="HEAD",Donors[[#This Row],[Format (hide)]]="LIST"),"BLANK CELL","")</f>
        <v/>
      </c>
      <c r="I81" s="227" t="str">
        <f>IF(OR(Donors[[#This Row],[Format (hide)]]="HEAD",Donors[[#This Row],[Format (hide)]]="LIST"),"BLANK CELL","")</f>
        <v/>
      </c>
      <c r="J81" s="227" t="str">
        <f>IF(OR(Donors[[#This Row],[Format (hide)]]="HEAD",Donors[[#This Row],[Format (hide)]]="LIST"),"BLANK CELL","")</f>
        <v/>
      </c>
      <c r="K81" s="124" t="str">
        <f>IF(OR(Donors[[#This Row],[Format (hide)]]="HEAD",Donors[[#This Row],[Format (hide)]]="LIST"),"BLANK CELL","")</f>
        <v/>
      </c>
      <c r="L81" s="124" t="str">
        <f>IF(OR(Donors[[#This Row],[Format (hide)]]="HEAD",Donors[[#This Row],[Format (hide)]]="LIST"),"BLANK CELL","")</f>
        <v/>
      </c>
      <c r="M81" s="124" t="str">
        <f>IF(OR(Donors[[#This Row],[Format (hide)]]="HEAD",Donors[[#This Row],[Format (hide)]]="LIST"),"BLANK CELL","")</f>
        <v/>
      </c>
      <c r="N81" s="124" t="str">
        <f>IF(OR(Donors[[#This Row],[Format (hide)]]="HEAD",Donors[[#This Row],[Format (hide)]]="LIST"),"BLANK CELL","")</f>
        <v/>
      </c>
      <c r="O81" s="130" t="str">
        <f>IF(OR(Donors[[#This Row],[Format (hide)]]="HEAD",Donors[[#This Row],[Format (hide)]]="LIST"),"BLANK CELL","")</f>
        <v/>
      </c>
      <c r="P81" s="182"/>
    </row>
    <row r="82" spans="1:16" ht="99" x14ac:dyDescent="0.3">
      <c r="A82" s="185">
        <v>79</v>
      </c>
      <c r="C82" s="124" t="s">
        <v>2583</v>
      </c>
      <c r="D82" s="124" t="s">
        <v>3600</v>
      </c>
      <c r="F82" s="124" t="s">
        <v>2508</v>
      </c>
      <c r="G82" s="124" t="str">
        <f t="shared" si="4"/>
        <v/>
      </c>
      <c r="H82" s="227" t="str">
        <f>IF(OR(Donors[[#This Row],[Format (hide)]]="HEAD",Donors[[#This Row],[Format (hide)]]="LIST"),"BLANK CELL","")</f>
        <v/>
      </c>
      <c r="I82" s="227" t="str">
        <f>IF(OR(Donors[[#This Row],[Format (hide)]]="HEAD",Donors[[#This Row],[Format (hide)]]="LIST"),"BLANK CELL","")</f>
        <v/>
      </c>
      <c r="J82" s="227" t="str">
        <f>IF(OR(Donors[[#This Row],[Format (hide)]]="HEAD",Donors[[#This Row],[Format (hide)]]="LIST"),"BLANK CELL","")</f>
        <v/>
      </c>
      <c r="K82" s="124" t="str">
        <f>IF(OR(Donors[[#This Row],[Format (hide)]]="HEAD",Donors[[#This Row],[Format (hide)]]="LIST"),"BLANK CELL","")</f>
        <v/>
      </c>
      <c r="L82" s="124" t="str">
        <f>IF(OR(Donors[[#This Row],[Format (hide)]]="HEAD",Donors[[#This Row],[Format (hide)]]="LIST"),"BLANK CELL","")</f>
        <v/>
      </c>
      <c r="M82" s="124" t="str">
        <f>IF(OR(Donors[[#This Row],[Format (hide)]]="HEAD",Donors[[#This Row],[Format (hide)]]="LIST"),"BLANK CELL","")</f>
        <v/>
      </c>
      <c r="N82" s="124" t="str">
        <f>IF(OR(Donors[[#This Row],[Format (hide)]]="HEAD",Donors[[#This Row],[Format (hide)]]="LIST"),"BLANK CELL","")</f>
        <v/>
      </c>
      <c r="O82" s="130" t="str">
        <f>IF(OR(Donors[[#This Row],[Format (hide)]]="HEAD",Donors[[#This Row],[Format (hide)]]="LIST"),"BLANK CELL","")</f>
        <v/>
      </c>
      <c r="P82" s="182"/>
    </row>
    <row r="83" spans="1:16" ht="198" x14ac:dyDescent="0.3">
      <c r="A83" s="185">
        <v>80</v>
      </c>
      <c r="C83" s="124" t="s">
        <v>2584</v>
      </c>
      <c r="D83" s="124" t="s">
        <v>3601</v>
      </c>
      <c r="F83" s="124" t="s">
        <v>2508</v>
      </c>
      <c r="G83" s="124" t="str">
        <f t="shared" si="4"/>
        <v/>
      </c>
      <c r="H83" s="227" t="str">
        <f>IF(OR(Donors[[#This Row],[Format (hide)]]="HEAD",Donors[[#This Row],[Format (hide)]]="LIST"),"BLANK CELL","")</f>
        <v/>
      </c>
      <c r="I83" s="227" t="str">
        <f>IF(OR(Donors[[#This Row],[Format (hide)]]="HEAD",Donors[[#This Row],[Format (hide)]]="LIST"),"BLANK CELL","")</f>
        <v/>
      </c>
      <c r="J83" s="227" t="str">
        <f>IF(OR(Donors[[#This Row],[Format (hide)]]="HEAD",Donors[[#This Row],[Format (hide)]]="LIST"),"BLANK CELL","")</f>
        <v/>
      </c>
      <c r="K83" s="124" t="str">
        <f>IF(OR(Donors[[#This Row],[Format (hide)]]="HEAD",Donors[[#This Row],[Format (hide)]]="LIST"),"BLANK CELL","")</f>
        <v/>
      </c>
      <c r="L83" s="124" t="str">
        <f>IF(OR(Donors[[#This Row],[Format (hide)]]="HEAD",Donors[[#This Row],[Format (hide)]]="LIST"),"BLANK CELL","")</f>
        <v/>
      </c>
      <c r="M83" s="124" t="str">
        <f>IF(OR(Donors[[#This Row],[Format (hide)]]="HEAD",Donors[[#This Row],[Format (hide)]]="LIST"),"BLANK CELL","")</f>
        <v/>
      </c>
      <c r="N83" s="124" t="str">
        <f>IF(OR(Donors[[#This Row],[Format (hide)]]="HEAD",Donors[[#This Row],[Format (hide)]]="LIST"),"BLANK CELL","")</f>
        <v/>
      </c>
      <c r="O83" s="130" t="str">
        <f>IF(OR(Donors[[#This Row],[Format (hide)]]="HEAD",Donors[[#This Row],[Format (hide)]]="LIST"),"BLANK CELL","")</f>
        <v/>
      </c>
      <c r="P83" s="182"/>
    </row>
    <row r="84" spans="1:16" ht="66" x14ac:dyDescent="0.3">
      <c r="A84" s="185">
        <v>81</v>
      </c>
      <c r="C84" s="124" t="s">
        <v>2585</v>
      </c>
      <c r="D84" s="124" t="s">
        <v>1222</v>
      </c>
      <c r="F84" s="124" t="s">
        <v>2508</v>
      </c>
      <c r="G84" s="124" t="str">
        <f t="shared" si="4"/>
        <v/>
      </c>
      <c r="H84" s="227" t="str">
        <f>IF(OR(Donors[[#This Row],[Format (hide)]]="HEAD",Donors[[#This Row],[Format (hide)]]="LIST"),"BLANK CELL","")</f>
        <v/>
      </c>
      <c r="I84" s="227" t="str">
        <f>IF(OR(Donors[[#This Row],[Format (hide)]]="HEAD",Donors[[#This Row],[Format (hide)]]="LIST"),"BLANK CELL","")</f>
        <v/>
      </c>
      <c r="J84" s="227" t="str">
        <f>IF(OR(Donors[[#This Row],[Format (hide)]]="HEAD",Donors[[#This Row],[Format (hide)]]="LIST"),"BLANK CELL","")</f>
        <v/>
      </c>
      <c r="K84" s="124" t="str">
        <f>IF(OR(Donors[[#This Row],[Format (hide)]]="HEAD",Donors[[#This Row],[Format (hide)]]="LIST"),"BLANK CELL","")</f>
        <v/>
      </c>
      <c r="L84" s="124" t="str">
        <f>IF(OR(Donors[[#This Row],[Format (hide)]]="HEAD",Donors[[#This Row],[Format (hide)]]="LIST"),"BLANK CELL","")</f>
        <v/>
      </c>
      <c r="M84" s="124" t="str">
        <f>IF(OR(Donors[[#This Row],[Format (hide)]]="HEAD",Donors[[#This Row],[Format (hide)]]="LIST"),"BLANK CELL","")</f>
        <v/>
      </c>
      <c r="N84" s="124" t="str">
        <f>IF(OR(Donors[[#This Row],[Format (hide)]]="HEAD",Donors[[#This Row],[Format (hide)]]="LIST"),"BLANK CELL","")</f>
        <v/>
      </c>
      <c r="O84" s="130" t="str">
        <f>IF(OR(Donors[[#This Row],[Format (hide)]]="HEAD",Donors[[#This Row],[Format (hide)]]="LIST"),"BLANK CELL","")</f>
        <v/>
      </c>
      <c r="P84" s="182"/>
    </row>
    <row r="85" spans="1:16" ht="82.5" x14ac:dyDescent="0.3">
      <c r="A85" s="185">
        <v>82</v>
      </c>
      <c r="C85" s="124" t="s">
        <v>2586</v>
      </c>
      <c r="D85" s="124" t="s">
        <v>176</v>
      </c>
      <c r="F85" s="124" t="s">
        <v>2508</v>
      </c>
      <c r="G85" s="124" t="str">
        <f t="shared" si="4"/>
        <v/>
      </c>
      <c r="H85" s="227" t="str">
        <f>IF(OR(Donors[[#This Row],[Format (hide)]]="HEAD",Donors[[#This Row],[Format (hide)]]="LIST"),"BLANK CELL","")</f>
        <v/>
      </c>
      <c r="I85" s="227" t="str">
        <f>IF(OR(Donors[[#This Row],[Format (hide)]]="HEAD",Donors[[#This Row],[Format (hide)]]="LIST"),"BLANK CELL","")</f>
        <v/>
      </c>
      <c r="J85" s="227" t="str">
        <f>IF(OR(Donors[[#This Row],[Format (hide)]]="HEAD",Donors[[#This Row],[Format (hide)]]="LIST"),"BLANK CELL","")</f>
        <v/>
      </c>
      <c r="K85" s="124" t="str">
        <f>IF(OR(Donors[[#This Row],[Format (hide)]]="HEAD",Donors[[#This Row],[Format (hide)]]="LIST"),"BLANK CELL","")</f>
        <v/>
      </c>
      <c r="L85" s="124" t="str">
        <f>IF(OR(Donors[[#This Row],[Format (hide)]]="HEAD",Donors[[#This Row],[Format (hide)]]="LIST"),"BLANK CELL","")</f>
        <v/>
      </c>
      <c r="M85" s="124" t="str">
        <f>IF(OR(Donors[[#This Row],[Format (hide)]]="HEAD",Donors[[#This Row],[Format (hide)]]="LIST"),"BLANK CELL","")</f>
        <v/>
      </c>
      <c r="N85" s="124" t="str">
        <f>IF(OR(Donors[[#This Row],[Format (hide)]]="HEAD",Donors[[#This Row],[Format (hide)]]="LIST"),"BLANK CELL","")</f>
        <v/>
      </c>
      <c r="O85" s="130" t="str">
        <f>IF(OR(Donors[[#This Row],[Format (hide)]]="HEAD",Donors[[#This Row],[Format (hide)]]="LIST"),"BLANK CELL","")</f>
        <v/>
      </c>
      <c r="P85" s="182"/>
    </row>
    <row r="86" spans="1:16" ht="181.5" x14ac:dyDescent="0.3">
      <c r="A86" s="185">
        <v>83</v>
      </c>
      <c r="C86" s="124" t="s">
        <v>2587</v>
      </c>
      <c r="D86" s="124" t="s">
        <v>1223</v>
      </c>
      <c r="F86" s="124" t="s">
        <v>2508</v>
      </c>
      <c r="G86" s="124" t="str">
        <f t="shared" si="4"/>
        <v/>
      </c>
      <c r="H86" s="227" t="str">
        <f>IF(OR(Donors[[#This Row],[Format (hide)]]="HEAD",Donors[[#This Row],[Format (hide)]]="LIST"),"BLANK CELL","")</f>
        <v/>
      </c>
      <c r="I86" s="227" t="str">
        <f>IF(OR(Donors[[#This Row],[Format (hide)]]="HEAD",Donors[[#This Row],[Format (hide)]]="LIST"),"BLANK CELL","")</f>
        <v/>
      </c>
      <c r="J86" s="227" t="str">
        <f>IF(OR(Donors[[#This Row],[Format (hide)]]="HEAD",Donors[[#This Row],[Format (hide)]]="LIST"),"BLANK CELL","")</f>
        <v/>
      </c>
      <c r="K86" s="124" t="str">
        <f>IF(OR(Donors[[#This Row],[Format (hide)]]="HEAD",Donors[[#This Row],[Format (hide)]]="LIST"),"BLANK CELL","")</f>
        <v/>
      </c>
      <c r="L86" s="124" t="str">
        <f>IF(OR(Donors[[#This Row],[Format (hide)]]="HEAD",Donors[[#This Row],[Format (hide)]]="LIST"),"BLANK CELL","")</f>
        <v/>
      </c>
      <c r="M86" s="124" t="str">
        <f>IF(OR(Donors[[#This Row],[Format (hide)]]="HEAD",Donors[[#This Row],[Format (hide)]]="LIST"),"BLANK CELL","")</f>
        <v/>
      </c>
      <c r="N86" s="124" t="str">
        <f>IF(OR(Donors[[#This Row],[Format (hide)]]="HEAD",Donors[[#This Row],[Format (hide)]]="LIST"),"BLANK CELL","")</f>
        <v/>
      </c>
      <c r="O86" s="130" t="str">
        <f>IF(OR(Donors[[#This Row],[Format (hide)]]="HEAD",Donors[[#This Row],[Format (hide)]]="LIST"),"BLANK CELL","")</f>
        <v/>
      </c>
      <c r="P86" s="182"/>
    </row>
    <row r="87" spans="1:16" ht="66" x14ac:dyDescent="0.3">
      <c r="A87" s="185">
        <v>84</v>
      </c>
      <c r="C87" s="124" t="s">
        <v>2588</v>
      </c>
      <c r="D87" s="124" t="s">
        <v>1224</v>
      </c>
      <c r="F87" s="124" t="s">
        <v>2508</v>
      </c>
      <c r="G87" s="124" t="str">
        <f t="shared" si="4"/>
        <v/>
      </c>
      <c r="H87" s="227" t="str">
        <f>IF(OR(Donors[[#This Row],[Format (hide)]]="HEAD",Donors[[#This Row],[Format (hide)]]="LIST"),"BLANK CELL","")</f>
        <v/>
      </c>
      <c r="I87" s="227" t="str">
        <f>IF(OR(Donors[[#This Row],[Format (hide)]]="HEAD",Donors[[#This Row],[Format (hide)]]="LIST"),"BLANK CELL","")</f>
        <v/>
      </c>
      <c r="J87" s="227" t="str">
        <f>IF(OR(Donors[[#This Row],[Format (hide)]]="HEAD",Donors[[#This Row],[Format (hide)]]="LIST"),"BLANK CELL","")</f>
        <v/>
      </c>
      <c r="K87" s="124" t="str">
        <f>IF(OR(Donors[[#This Row],[Format (hide)]]="HEAD",Donors[[#This Row],[Format (hide)]]="LIST"),"BLANK CELL","")</f>
        <v/>
      </c>
      <c r="L87" s="124" t="str">
        <f>IF(OR(Donors[[#This Row],[Format (hide)]]="HEAD",Donors[[#This Row],[Format (hide)]]="LIST"),"BLANK CELL","")</f>
        <v/>
      </c>
      <c r="M87" s="124" t="str">
        <f>IF(OR(Donors[[#This Row],[Format (hide)]]="HEAD",Donors[[#This Row],[Format (hide)]]="LIST"),"BLANK CELL","")</f>
        <v/>
      </c>
      <c r="N87" s="124" t="str">
        <f>IF(OR(Donors[[#This Row],[Format (hide)]]="HEAD",Donors[[#This Row],[Format (hide)]]="LIST"),"BLANK CELL","")</f>
        <v/>
      </c>
      <c r="O87" s="130" t="str">
        <f>IF(OR(Donors[[#This Row],[Format (hide)]]="HEAD",Donors[[#This Row],[Format (hide)]]="LIST"),"BLANK CELL","")</f>
        <v/>
      </c>
      <c r="P87" s="182"/>
    </row>
    <row r="88" spans="1:16" ht="115.5" x14ac:dyDescent="0.3">
      <c r="A88" s="185">
        <v>85</v>
      </c>
      <c r="C88" s="124" t="s">
        <v>2589</v>
      </c>
      <c r="D88" s="124" t="s">
        <v>177</v>
      </c>
      <c r="F88" s="124" t="s">
        <v>2508</v>
      </c>
      <c r="G88" s="124" t="str">
        <f t="shared" si="4"/>
        <v/>
      </c>
      <c r="H88" s="227" t="str">
        <f>IF(OR(Donors[[#This Row],[Format (hide)]]="HEAD",Donors[[#This Row],[Format (hide)]]="LIST"),"BLANK CELL","")</f>
        <v/>
      </c>
      <c r="I88" s="227" t="str">
        <f>IF(OR(Donors[[#This Row],[Format (hide)]]="HEAD",Donors[[#This Row],[Format (hide)]]="LIST"),"BLANK CELL","")</f>
        <v/>
      </c>
      <c r="J88" s="227" t="str">
        <f>IF(OR(Donors[[#This Row],[Format (hide)]]="HEAD",Donors[[#This Row],[Format (hide)]]="LIST"),"BLANK CELL","")</f>
        <v/>
      </c>
      <c r="K88" s="124" t="str">
        <f>IF(OR(Donors[[#This Row],[Format (hide)]]="HEAD",Donors[[#This Row],[Format (hide)]]="LIST"),"BLANK CELL","")</f>
        <v/>
      </c>
      <c r="L88" s="124" t="str">
        <f>IF(OR(Donors[[#This Row],[Format (hide)]]="HEAD",Donors[[#This Row],[Format (hide)]]="LIST"),"BLANK CELL","")</f>
        <v/>
      </c>
      <c r="M88" s="124" t="str">
        <f>IF(OR(Donors[[#This Row],[Format (hide)]]="HEAD",Donors[[#This Row],[Format (hide)]]="LIST"),"BLANK CELL","")</f>
        <v/>
      </c>
      <c r="N88" s="124" t="str">
        <f>IF(OR(Donors[[#This Row],[Format (hide)]]="HEAD",Donors[[#This Row],[Format (hide)]]="LIST"),"BLANK CELL","")</f>
        <v/>
      </c>
      <c r="O88" s="130" t="str">
        <f>IF(OR(Donors[[#This Row],[Format (hide)]]="HEAD",Donors[[#This Row],[Format (hide)]]="LIST"),"BLANK CELL","")</f>
        <v/>
      </c>
      <c r="P88" s="182"/>
    </row>
    <row r="89" spans="1:16" ht="99" x14ac:dyDescent="0.3">
      <c r="A89" s="185">
        <v>86</v>
      </c>
      <c r="C89" s="124" t="s">
        <v>2590</v>
      </c>
      <c r="D89" s="124" t="s">
        <v>1225</v>
      </c>
      <c r="F89" s="124" t="s">
        <v>2508</v>
      </c>
      <c r="G89" s="124" t="str">
        <f t="shared" si="4"/>
        <v/>
      </c>
      <c r="H89" s="227" t="str">
        <f>IF(OR(Donors[[#This Row],[Format (hide)]]="HEAD",Donors[[#This Row],[Format (hide)]]="LIST"),"BLANK CELL","")</f>
        <v/>
      </c>
      <c r="I89" s="227" t="str">
        <f>IF(OR(Donors[[#This Row],[Format (hide)]]="HEAD",Donors[[#This Row],[Format (hide)]]="LIST"),"BLANK CELL","")</f>
        <v/>
      </c>
      <c r="J89" s="227" t="str">
        <f>IF(OR(Donors[[#This Row],[Format (hide)]]="HEAD",Donors[[#This Row],[Format (hide)]]="LIST"),"BLANK CELL","")</f>
        <v/>
      </c>
      <c r="K89" s="124" t="str">
        <f>IF(OR(Donors[[#This Row],[Format (hide)]]="HEAD",Donors[[#This Row],[Format (hide)]]="LIST"),"BLANK CELL","")</f>
        <v/>
      </c>
      <c r="L89" s="124" t="str">
        <f>IF(OR(Donors[[#This Row],[Format (hide)]]="HEAD",Donors[[#This Row],[Format (hide)]]="LIST"),"BLANK CELL","")</f>
        <v/>
      </c>
      <c r="M89" s="124" t="str">
        <f>IF(OR(Donors[[#This Row],[Format (hide)]]="HEAD",Donors[[#This Row],[Format (hide)]]="LIST"),"BLANK CELL","")</f>
        <v/>
      </c>
      <c r="N89" s="124" t="str">
        <f>IF(OR(Donors[[#This Row],[Format (hide)]]="HEAD",Donors[[#This Row],[Format (hide)]]="LIST"),"BLANK CELL","")</f>
        <v/>
      </c>
      <c r="O89" s="130" t="str">
        <f>IF(OR(Donors[[#This Row],[Format (hide)]]="HEAD",Donors[[#This Row],[Format (hide)]]="LIST"),"BLANK CELL","")</f>
        <v/>
      </c>
      <c r="P89" s="182"/>
    </row>
    <row r="90" spans="1:16" ht="82.5" x14ac:dyDescent="0.3">
      <c r="A90" s="185">
        <v>87</v>
      </c>
      <c r="C90" s="124" t="s">
        <v>2591</v>
      </c>
      <c r="D90" s="124" t="s">
        <v>1226</v>
      </c>
      <c r="F90" s="124" t="s">
        <v>2508</v>
      </c>
      <c r="G90" s="124" t="str">
        <f t="shared" si="4"/>
        <v/>
      </c>
      <c r="H90" s="227" t="str">
        <f>IF(OR(Donors[[#This Row],[Format (hide)]]="HEAD",Donors[[#This Row],[Format (hide)]]="LIST"),"BLANK CELL","")</f>
        <v/>
      </c>
      <c r="I90" s="227" t="str">
        <f>IF(OR(Donors[[#This Row],[Format (hide)]]="HEAD",Donors[[#This Row],[Format (hide)]]="LIST"),"BLANK CELL","")</f>
        <v/>
      </c>
      <c r="J90" s="227" t="str">
        <f>IF(OR(Donors[[#This Row],[Format (hide)]]="HEAD",Donors[[#This Row],[Format (hide)]]="LIST"),"BLANK CELL","")</f>
        <v/>
      </c>
      <c r="K90" s="124" t="str">
        <f>IF(OR(Donors[[#This Row],[Format (hide)]]="HEAD",Donors[[#This Row],[Format (hide)]]="LIST"),"BLANK CELL","")</f>
        <v/>
      </c>
      <c r="L90" s="124" t="str">
        <f>IF(OR(Donors[[#This Row],[Format (hide)]]="HEAD",Donors[[#This Row],[Format (hide)]]="LIST"),"BLANK CELL","")</f>
        <v/>
      </c>
      <c r="M90" s="124" t="str">
        <f>IF(OR(Donors[[#This Row],[Format (hide)]]="HEAD",Donors[[#This Row],[Format (hide)]]="LIST"),"BLANK CELL","")</f>
        <v/>
      </c>
      <c r="N90" s="124" t="str">
        <f>IF(OR(Donors[[#This Row],[Format (hide)]]="HEAD",Donors[[#This Row],[Format (hide)]]="LIST"),"BLANK CELL","")</f>
        <v/>
      </c>
      <c r="O90" s="130" t="str">
        <f>IF(OR(Donors[[#This Row],[Format (hide)]]="HEAD",Donors[[#This Row],[Format (hide)]]="LIST"),"BLANK CELL","")</f>
        <v/>
      </c>
      <c r="P90" s="182"/>
    </row>
    <row r="91" spans="1:16" ht="214.5" x14ac:dyDescent="0.3">
      <c r="A91" s="185">
        <v>88</v>
      </c>
      <c r="C91" s="124" t="s">
        <v>2551</v>
      </c>
      <c r="D91" s="124" t="s">
        <v>178</v>
      </c>
      <c r="F91" s="124" t="s">
        <v>2508</v>
      </c>
      <c r="G91" s="124" t="str">
        <f t="shared" si="4"/>
        <v/>
      </c>
      <c r="H91" s="227" t="str">
        <f>IF(OR(Donors[[#This Row],[Format (hide)]]="HEAD",Donors[[#This Row],[Format (hide)]]="LIST"),"BLANK CELL","")</f>
        <v/>
      </c>
      <c r="I91" s="227" t="str">
        <f>IF(OR(Donors[[#This Row],[Format (hide)]]="HEAD",Donors[[#This Row],[Format (hide)]]="LIST"),"BLANK CELL","")</f>
        <v/>
      </c>
      <c r="J91" s="227" t="str">
        <f>IF(OR(Donors[[#This Row],[Format (hide)]]="HEAD",Donors[[#This Row],[Format (hide)]]="LIST"),"BLANK CELL","")</f>
        <v/>
      </c>
      <c r="K91" s="124" t="str">
        <f>IF(OR(Donors[[#This Row],[Format (hide)]]="HEAD",Donors[[#This Row],[Format (hide)]]="LIST"),"BLANK CELL","")</f>
        <v/>
      </c>
      <c r="L91" s="124" t="str">
        <f>IF(OR(Donors[[#This Row],[Format (hide)]]="HEAD",Donors[[#This Row],[Format (hide)]]="LIST"),"BLANK CELL","")</f>
        <v/>
      </c>
      <c r="M91" s="124" t="str">
        <f>IF(OR(Donors[[#This Row],[Format (hide)]]="HEAD",Donors[[#This Row],[Format (hide)]]="LIST"),"BLANK CELL","")</f>
        <v/>
      </c>
      <c r="N91" s="124" t="str">
        <f>IF(OR(Donors[[#This Row],[Format (hide)]]="HEAD",Donors[[#This Row],[Format (hide)]]="LIST"),"BLANK CELL","")</f>
        <v/>
      </c>
      <c r="O91" s="130" t="str">
        <f>IF(OR(Donors[[#This Row],[Format (hide)]]="HEAD",Donors[[#This Row],[Format (hide)]]="LIST"),"BLANK CELL","")</f>
        <v/>
      </c>
      <c r="P91" s="182"/>
    </row>
    <row r="92" spans="1:16" ht="82.5" x14ac:dyDescent="0.3">
      <c r="A92" s="185">
        <v>89</v>
      </c>
      <c r="C92" s="124" t="s">
        <v>2546</v>
      </c>
      <c r="D92" s="124" t="s">
        <v>179</v>
      </c>
      <c r="F92" s="124" t="s">
        <v>2508</v>
      </c>
      <c r="G92" s="124" t="str">
        <f t="shared" si="4"/>
        <v/>
      </c>
      <c r="H92" s="227" t="str">
        <f>IF(OR(Donors[[#This Row],[Format (hide)]]="HEAD",Donors[[#This Row],[Format (hide)]]="LIST"),"BLANK CELL","")</f>
        <v/>
      </c>
      <c r="I92" s="227" t="str">
        <f>IF(OR(Donors[[#This Row],[Format (hide)]]="HEAD",Donors[[#This Row],[Format (hide)]]="LIST"),"BLANK CELL","")</f>
        <v/>
      </c>
      <c r="J92" s="227" t="str">
        <f>IF(OR(Donors[[#This Row],[Format (hide)]]="HEAD",Donors[[#This Row],[Format (hide)]]="LIST"),"BLANK CELL","")</f>
        <v/>
      </c>
      <c r="K92" s="124" t="str">
        <f>IF(OR(Donors[[#This Row],[Format (hide)]]="HEAD",Donors[[#This Row],[Format (hide)]]="LIST"),"BLANK CELL","")</f>
        <v/>
      </c>
      <c r="L92" s="124" t="str">
        <f>IF(OR(Donors[[#This Row],[Format (hide)]]="HEAD",Donors[[#This Row],[Format (hide)]]="LIST"),"BLANK CELL","")</f>
        <v/>
      </c>
      <c r="M92" s="124" t="str">
        <f>IF(OR(Donors[[#This Row],[Format (hide)]]="HEAD",Donors[[#This Row],[Format (hide)]]="LIST"),"BLANK CELL","")</f>
        <v/>
      </c>
      <c r="N92" s="124" t="str">
        <f>IF(OR(Donors[[#This Row],[Format (hide)]]="HEAD",Donors[[#This Row],[Format (hide)]]="LIST"),"BLANK CELL","")</f>
        <v/>
      </c>
      <c r="O92" s="130" t="str">
        <f>IF(OR(Donors[[#This Row],[Format (hide)]]="HEAD",Donors[[#This Row],[Format (hide)]]="LIST"),"BLANK CELL","")</f>
        <v/>
      </c>
      <c r="P92" s="182"/>
    </row>
    <row r="93" spans="1:16" ht="181.5" x14ac:dyDescent="0.3">
      <c r="A93" s="185">
        <v>90</v>
      </c>
      <c r="C93" s="124" t="s">
        <v>2552</v>
      </c>
      <c r="D93" s="124" t="s">
        <v>180</v>
      </c>
      <c r="F93" s="124" t="s">
        <v>2508</v>
      </c>
      <c r="G93" s="124" t="str">
        <f t="shared" si="4"/>
        <v/>
      </c>
      <c r="H93" s="227" t="str">
        <f>IF(OR(Donors[[#This Row],[Format (hide)]]="HEAD",Donors[[#This Row],[Format (hide)]]="LIST"),"BLANK CELL","")</f>
        <v/>
      </c>
      <c r="I93" s="227" t="str">
        <f>IF(OR(Donors[[#This Row],[Format (hide)]]="HEAD",Donors[[#This Row],[Format (hide)]]="LIST"),"BLANK CELL","")</f>
        <v/>
      </c>
      <c r="J93" s="227" t="str">
        <f>IF(OR(Donors[[#This Row],[Format (hide)]]="HEAD",Donors[[#This Row],[Format (hide)]]="LIST"),"BLANK CELL","")</f>
        <v/>
      </c>
      <c r="K93" s="124" t="str">
        <f>IF(OR(Donors[[#This Row],[Format (hide)]]="HEAD",Donors[[#This Row],[Format (hide)]]="LIST"),"BLANK CELL","")</f>
        <v/>
      </c>
      <c r="L93" s="124" t="str">
        <f>IF(OR(Donors[[#This Row],[Format (hide)]]="HEAD",Donors[[#This Row],[Format (hide)]]="LIST"),"BLANK CELL","")</f>
        <v/>
      </c>
      <c r="M93" s="124" t="str">
        <f>IF(OR(Donors[[#This Row],[Format (hide)]]="HEAD",Donors[[#This Row],[Format (hide)]]="LIST"),"BLANK CELL","")</f>
        <v/>
      </c>
      <c r="N93" s="124" t="str">
        <f>IF(OR(Donors[[#This Row],[Format (hide)]]="HEAD",Donors[[#This Row],[Format (hide)]]="LIST"),"BLANK CELL","")</f>
        <v/>
      </c>
      <c r="O93" s="130" t="str">
        <f>IF(OR(Donors[[#This Row],[Format (hide)]]="HEAD",Donors[[#This Row],[Format (hide)]]="LIST"),"BLANK CELL","")</f>
        <v/>
      </c>
      <c r="P93" s="182"/>
    </row>
    <row r="94" spans="1:16" ht="198" x14ac:dyDescent="0.3">
      <c r="A94" s="185">
        <v>91</v>
      </c>
      <c r="C94" s="124" t="s">
        <v>1650</v>
      </c>
      <c r="D94" s="124" t="s">
        <v>329</v>
      </c>
      <c r="F94" s="124" t="s">
        <v>2508</v>
      </c>
      <c r="G94" s="124" t="str">
        <f t="shared" si="4"/>
        <v/>
      </c>
      <c r="H94" s="227" t="str">
        <f>IF(OR(Donors[[#This Row],[Format (hide)]]="HEAD",Donors[[#This Row],[Format (hide)]]="LIST"),"BLANK CELL","")</f>
        <v/>
      </c>
      <c r="I94" s="227" t="str">
        <f>IF(OR(Donors[[#This Row],[Format (hide)]]="HEAD",Donors[[#This Row],[Format (hide)]]="LIST"),"BLANK CELL","")</f>
        <v/>
      </c>
      <c r="J94" s="227" t="str">
        <f>IF(OR(Donors[[#This Row],[Format (hide)]]="HEAD",Donors[[#This Row],[Format (hide)]]="LIST"),"BLANK CELL","")</f>
        <v/>
      </c>
      <c r="K94" s="124" t="str">
        <f>IF(OR(Donors[[#This Row],[Format (hide)]]="HEAD",Donors[[#This Row],[Format (hide)]]="LIST"),"BLANK CELL","")</f>
        <v/>
      </c>
      <c r="L94" s="124" t="str">
        <f>IF(OR(Donors[[#This Row],[Format (hide)]]="HEAD",Donors[[#This Row],[Format (hide)]]="LIST"),"BLANK CELL","")</f>
        <v/>
      </c>
      <c r="M94" s="124" t="str">
        <f>IF(OR(Donors[[#This Row],[Format (hide)]]="HEAD",Donors[[#This Row],[Format (hide)]]="LIST"),"BLANK CELL","")</f>
        <v/>
      </c>
      <c r="N94" s="124" t="str">
        <f>IF(OR(Donors[[#This Row],[Format (hide)]]="HEAD",Donors[[#This Row],[Format (hide)]]="LIST"),"BLANK CELL","")</f>
        <v/>
      </c>
      <c r="O94" s="130" t="str">
        <f>IF(OR(Donors[[#This Row],[Format (hide)]]="HEAD",Donors[[#This Row],[Format (hide)]]="LIST"),"BLANK CELL","")</f>
        <v/>
      </c>
      <c r="P94" s="182"/>
    </row>
    <row r="95" spans="1:16" ht="66" x14ac:dyDescent="0.3">
      <c r="A95" s="185">
        <v>92</v>
      </c>
      <c r="C95" s="124" t="s">
        <v>2547</v>
      </c>
      <c r="D95" s="124" t="s">
        <v>181</v>
      </c>
      <c r="F95" s="124" t="s">
        <v>2508</v>
      </c>
      <c r="G95" s="124" t="str">
        <f t="shared" si="4"/>
        <v/>
      </c>
      <c r="H95" s="227" t="str">
        <f>IF(OR(Donors[[#This Row],[Format (hide)]]="HEAD",Donors[[#This Row],[Format (hide)]]="LIST"),"BLANK CELL","")</f>
        <v/>
      </c>
      <c r="I95" s="227" t="str">
        <f>IF(OR(Donors[[#This Row],[Format (hide)]]="HEAD",Donors[[#This Row],[Format (hide)]]="LIST"),"BLANK CELL","")</f>
        <v/>
      </c>
      <c r="J95" s="227" t="str">
        <f>IF(OR(Donors[[#This Row],[Format (hide)]]="HEAD",Donors[[#This Row],[Format (hide)]]="LIST"),"BLANK CELL","")</f>
        <v/>
      </c>
      <c r="K95" s="124" t="str">
        <f>IF(OR(Donors[[#This Row],[Format (hide)]]="HEAD",Donors[[#This Row],[Format (hide)]]="LIST"),"BLANK CELL","")</f>
        <v/>
      </c>
      <c r="L95" s="124" t="str">
        <f>IF(OR(Donors[[#This Row],[Format (hide)]]="HEAD",Donors[[#This Row],[Format (hide)]]="LIST"),"BLANK CELL","")</f>
        <v/>
      </c>
      <c r="M95" s="124" t="str">
        <f>IF(OR(Donors[[#This Row],[Format (hide)]]="HEAD",Donors[[#This Row],[Format (hide)]]="LIST"),"BLANK CELL","")</f>
        <v/>
      </c>
      <c r="N95" s="124" t="str">
        <f>IF(OR(Donors[[#This Row],[Format (hide)]]="HEAD",Donors[[#This Row],[Format (hide)]]="LIST"),"BLANK CELL","")</f>
        <v/>
      </c>
      <c r="O95" s="130" t="str">
        <f>IF(OR(Donors[[#This Row],[Format (hide)]]="HEAD",Donors[[#This Row],[Format (hide)]]="LIST"),"BLANK CELL","")</f>
        <v/>
      </c>
      <c r="P95" s="182"/>
    </row>
    <row r="96" spans="1:16" ht="66" x14ac:dyDescent="0.3">
      <c r="A96" s="185">
        <v>93</v>
      </c>
      <c r="C96" s="124" t="s">
        <v>2548</v>
      </c>
      <c r="D96" s="124" t="s">
        <v>1227</v>
      </c>
      <c r="F96" s="124" t="s">
        <v>2508</v>
      </c>
      <c r="G96" s="124" t="str">
        <f t="shared" si="4"/>
        <v/>
      </c>
      <c r="H96" s="227" t="str">
        <f>IF(OR(Donors[[#This Row],[Format (hide)]]="HEAD",Donors[[#This Row],[Format (hide)]]="LIST"),"BLANK CELL","")</f>
        <v/>
      </c>
      <c r="I96" s="227" t="str">
        <f>IF(OR(Donors[[#This Row],[Format (hide)]]="HEAD",Donors[[#This Row],[Format (hide)]]="LIST"),"BLANK CELL","")</f>
        <v/>
      </c>
      <c r="J96" s="227" t="str">
        <f>IF(OR(Donors[[#This Row],[Format (hide)]]="HEAD",Donors[[#This Row],[Format (hide)]]="LIST"),"BLANK CELL","")</f>
        <v/>
      </c>
      <c r="K96" s="124" t="str">
        <f>IF(OR(Donors[[#This Row],[Format (hide)]]="HEAD",Donors[[#This Row],[Format (hide)]]="LIST"),"BLANK CELL","")</f>
        <v/>
      </c>
      <c r="L96" s="124" t="str">
        <f>IF(OR(Donors[[#This Row],[Format (hide)]]="HEAD",Donors[[#This Row],[Format (hide)]]="LIST"),"BLANK CELL","")</f>
        <v/>
      </c>
      <c r="M96" s="124" t="str">
        <f>IF(OR(Donors[[#This Row],[Format (hide)]]="HEAD",Donors[[#This Row],[Format (hide)]]="LIST"),"BLANK CELL","")</f>
        <v/>
      </c>
      <c r="N96" s="124" t="str">
        <f>IF(OR(Donors[[#This Row],[Format (hide)]]="HEAD",Donors[[#This Row],[Format (hide)]]="LIST"),"BLANK CELL","")</f>
        <v/>
      </c>
      <c r="O96" s="130" t="str">
        <f>IF(OR(Donors[[#This Row],[Format (hide)]]="HEAD",Donors[[#This Row],[Format (hide)]]="LIST"),"BLANK CELL","")</f>
        <v/>
      </c>
      <c r="P96" s="182"/>
    </row>
    <row r="97" spans="1:16" ht="115.5" x14ac:dyDescent="0.3">
      <c r="A97" s="185">
        <v>94</v>
      </c>
      <c r="C97" s="124" t="s">
        <v>2553</v>
      </c>
      <c r="D97" s="124" t="s">
        <v>182</v>
      </c>
      <c r="F97" s="124" t="s">
        <v>2508</v>
      </c>
      <c r="G97" s="124" t="str">
        <f t="shared" si="4"/>
        <v/>
      </c>
      <c r="H97" s="227" t="str">
        <f>IF(OR(Donors[[#This Row],[Format (hide)]]="HEAD",Donors[[#This Row],[Format (hide)]]="LIST"),"BLANK CELL","")</f>
        <v/>
      </c>
      <c r="I97" s="227" t="str">
        <f>IF(OR(Donors[[#This Row],[Format (hide)]]="HEAD",Donors[[#This Row],[Format (hide)]]="LIST"),"BLANK CELL","")</f>
        <v/>
      </c>
      <c r="J97" s="227" t="str">
        <f>IF(OR(Donors[[#This Row],[Format (hide)]]="HEAD",Donors[[#This Row],[Format (hide)]]="LIST"),"BLANK CELL","")</f>
        <v/>
      </c>
      <c r="K97" s="124" t="str">
        <f>IF(OR(Donors[[#This Row],[Format (hide)]]="HEAD",Donors[[#This Row],[Format (hide)]]="LIST"),"BLANK CELL","")</f>
        <v/>
      </c>
      <c r="L97" s="124" t="str">
        <f>IF(OR(Donors[[#This Row],[Format (hide)]]="HEAD",Donors[[#This Row],[Format (hide)]]="LIST"),"BLANK CELL","")</f>
        <v/>
      </c>
      <c r="M97" s="124" t="str">
        <f>IF(OR(Donors[[#This Row],[Format (hide)]]="HEAD",Donors[[#This Row],[Format (hide)]]="LIST"),"BLANK CELL","")</f>
        <v/>
      </c>
      <c r="N97" s="124" t="str">
        <f>IF(OR(Donors[[#This Row],[Format (hide)]]="HEAD",Donors[[#This Row],[Format (hide)]]="LIST"),"BLANK CELL","")</f>
        <v/>
      </c>
      <c r="O97" s="130" t="str">
        <f>IF(OR(Donors[[#This Row],[Format (hide)]]="HEAD",Donors[[#This Row],[Format (hide)]]="LIST"),"BLANK CELL","")</f>
        <v/>
      </c>
      <c r="P97" s="182"/>
    </row>
    <row r="98" spans="1:16" ht="66" x14ac:dyDescent="0.3">
      <c r="A98" s="185">
        <v>95</v>
      </c>
      <c r="C98" s="124" t="s">
        <v>1651</v>
      </c>
      <c r="D98" s="124" t="s">
        <v>1652</v>
      </c>
      <c r="F98" s="124" t="s">
        <v>2508</v>
      </c>
      <c r="G98" s="124" t="str">
        <f t="shared" si="4"/>
        <v/>
      </c>
      <c r="H98" s="227" t="str">
        <f>IF(OR(Donors[[#This Row],[Format (hide)]]="HEAD",Donors[[#This Row],[Format (hide)]]="LIST"),"BLANK CELL","")</f>
        <v/>
      </c>
      <c r="I98" s="227" t="str">
        <f>IF(OR(Donors[[#This Row],[Format (hide)]]="HEAD",Donors[[#This Row],[Format (hide)]]="LIST"),"BLANK CELL","")</f>
        <v/>
      </c>
      <c r="J98" s="227" t="str">
        <f>IF(OR(Donors[[#This Row],[Format (hide)]]="HEAD",Donors[[#This Row],[Format (hide)]]="LIST"),"BLANK CELL","")</f>
        <v/>
      </c>
      <c r="K98" s="124" t="str">
        <f>IF(OR(Donors[[#This Row],[Format (hide)]]="HEAD",Donors[[#This Row],[Format (hide)]]="LIST"),"BLANK CELL","")</f>
        <v/>
      </c>
      <c r="L98" s="124" t="str">
        <f>IF(OR(Donors[[#This Row],[Format (hide)]]="HEAD",Donors[[#This Row],[Format (hide)]]="LIST"),"BLANK CELL","")</f>
        <v/>
      </c>
      <c r="M98" s="124" t="str">
        <f>IF(OR(Donors[[#This Row],[Format (hide)]]="HEAD",Donors[[#This Row],[Format (hide)]]="LIST"),"BLANK CELL","")</f>
        <v/>
      </c>
      <c r="N98" s="124" t="str">
        <f>IF(OR(Donors[[#This Row],[Format (hide)]]="HEAD",Donors[[#This Row],[Format (hide)]]="LIST"),"BLANK CELL","")</f>
        <v/>
      </c>
      <c r="O98" s="130" t="str">
        <f>IF(OR(Donors[[#This Row],[Format (hide)]]="HEAD",Donors[[#This Row],[Format (hide)]]="LIST"),"BLANK CELL","")</f>
        <v/>
      </c>
      <c r="P98" s="182"/>
    </row>
    <row r="99" spans="1:16" ht="66" x14ac:dyDescent="0.3">
      <c r="A99" s="185">
        <v>96</v>
      </c>
      <c r="C99" s="124" t="s">
        <v>1653</v>
      </c>
      <c r="D99" s="124" t="s">
        <v>330</v>
      </c>
      <c r="F99" s="124" t="s">
        <v>2508</v>
      </c>
      <c r="G99" s="124" t="str">
        <f t="shared" si="4"/>
        <v/>
      </c>
      <c r="H99" s="227" t="str">
        <f>IF(OR(Donors[[#This Row],[Format (hide)]]="HEAD",Donors[[#This Row],[Format (hide)]]="LIST"),"BLANK CELL","")</f>
        <v/>
      </c>
      <c r="I99" s="227" t="str">
        <f>IF(OR(Donors[[#This Row],[Format (hide)]]="HEAD",Donors[[#This Row],[Format (hide)]]="LIST"),"BLANK CELL","")</f>
        <v/>
      </c>
      <c r="J99" s="227" t="str">
        <f>IF(OR(Donors[[#This Row],[Format (hide)]]="HEAD",Donors[[#This Row],[Format (hide)]]="LIST"),"BLANK CELL","")</f>
        <v/>
      </c>
      <c r="K99" s="124" t="str">
        <f>IF(OR(Donors[[#This Row],[Format (hide)]]="HEAD",Donors[[#This Row],[Format (hide)]]="LIST"),"BLANK CELL","")</f>
        <v/>
      </c>
      <c r="L99" s="124" t="str">
        <f>IF(OR(Donors[[#This Row],[Format (hide)]]="HEAD",Donors[[#This Row],[Format (hide)]]="LIST"),"BLANK CELL","")</f>
        <v/>
      </c>
      <c r="M99" s="124" t="str">
        <f>IF(OR(Donors[[#This Row],[Format (hide)]]="HEAD",Donors[[#This Row],[Format (hide)]]="LIST"),"BLANK CELL","")</f>
        <v/>
      </c>
      <c r="N99" s="124" t="str">
        <f>IF(OR(Donors[[#This Row],[Format (hide)]]="HEAD",Donors[[#This Row],[Format (hide)]]="LIST"),"BLANK CELL","")</f>
        <v/>
      </c>
      <c r="O99" s="130" t="str">
        <f>IF(OR(Donors[[#This Row],[Format (hide)]]="HEAD",Donors[[#This Row],[Format (hide)]]="LIST"),"BLANK CELL","")</f>
        <v/>
      </c>
      <c r="P99" s="182"/>
    </row>
    <row r="100" spans="1:16" ht="66" x14ac:dyDescent="0.3">
      <c r="A100" s="185">
        <v>97</v>
      </c>
      <c r="C100" s="124" t="s">
        <v>1654</v>
      </c>
      <c r="D100" s="124" t="s">
        <v>331</v>
      </c>
      <c r="F100" s="124" t="s">
        <v>2508</v>
      </c>
      <c r="G100" s="124" t="str">
        <f t="shared" si="4"/>
        <v/>
      </c>
      <c r="H100" s="227" t="str">
        <f>IF(OR(Donors[[#This Row],[Format (hide)]]="HEAD",Donors[[#This Row],[Format (hide)]]="LIST"),"BLANK CELL","")</f>
        <v/>
      </c>
      <c r="I100" s="227" t="str">
        <f>IF(OR(Donors[[#This Row],[Format (hide)]]="HEAD",Donors[[#This Row],[Format (hide)]]="LIST"),"BLANK CELL","")</f>
        <v/>
      </c>
      <c r="J100" s="227" t="str">
        <f>IF(OR(Donors[[#This Row],[Format (hide)]]="HEAD",Donors[[#This Row],[Format (hide)]]="LIST"),"BLANK CELL","")</f>
        <v/>
      </c>
      <c r="K100" s="124" t="str">
        <f>IF(OR(Donors[[#This Row],[Format (hide)]]="HEAD",Donors[[#This Row],[Format (hide)]]="LIST"),"BLANK CELL","")</f>
        <v/>
      </c>
      <c r="L100" s="124" t="str">
        <f>IF(OR(Donors[[#This Row],[Format (hide)]]="HEAD",Donors[[#This Row],[Format (hide)]]="LIST"),"BLANK CELL","")</f>
        <v/>
      </c>
      <c r="M100" s="124" t="str">
        <f>IF(OR(Donors[[#This Row],[Format (hide)]]="HEAD",Donors[[#This Row],[Format (hide)]]="LIST"),"BLANK CELL","")</f>
        <v/>
      </c>
      <c r="N100" s="124" t="str">
        <f>IF(OR(Donors[[#This Row],[Format (hide)]]="HEAD",Donors[[#This Row],[Format (hide)]]="LIST"),"BLANK CELL","")</f>
        <v/>
      </c>
      <c r="O100" s="130" t="str">
        <f>IF(OR(Donors[[#This Row],[Format (hide)]]="HEAD",Donors[[#This Row],[Format (hide)]]="LIST"),"BLANK CELL","")</f>
        <v/>
      </c>
      <c r="P100" s="182"/>
    </row>
    <row r="101" spans="1:16" ht="66" x14ac:dyDescent="0.3">
      <c r="A101" s="185">
        <v>98</v>
      </c>
      <c r="C101" s="124" t="s">
        <v>1655</v>
      </c>
      <c r="D101" s="124" t="s">
        <v>332</v>
      </c>
      <c r="F101" s="124" t="s">
        <v>2508</v>
      </c>
      <c r="G101" s="124" t="str">
        <f t="shared" si="4"/>
        <v/>
      </c>
      <c r="H101" s="227" t="str">
        <f>IF(OR(Donors[[#This Row],[Format (hide)]]="HEAD",Donors[[#This Row],[Format (hide)]]="LIST"),"BLANK CELL","")</f>
        <v/>
      </c>
      <c r="I101" s="227" t="str">
        <f>IF(OR(Donors[[#This Row],[Format (hide)]]="HEAD",Donors[[#This Row],[Format (hide)]]="LIST"),"BLANK CELL","")</f>
        <v/>
      </c>
      <c r="J101" s="227" t="str">
        <f>IF(OR(Donors[[#This Row],[Format (hide)]]="HEAD",Donors[[#This Row],[Format (hide)]]="LIST"),"BLANK CELL","")</f>
        <v/>
      </c>
      <c r="K101" s="124" t="str">
        <f>IF(OR(Donors[[#This Row],[Format (hide)]]="HEAD",Donors[[#This Row],[Format (hide)]]="LIST"),"BLANK CELL","")</f>
        <v/>
      </c>
      <c r="L101" s="124" t="str">
        <f>IF(OR(Donors[[#This Row],[Format (hide)]]="HEAD",Donors[[#This Row],[Format (hide)]]="LIST"),"BLANK CELL","")</f>
        <v/>
      </c>
      <c r="M101" s="124" t="str">
        <f>IF(OR(Donors[[#This Row],[Format (hide)]]="HEAD",Donors[[#This Row],[Format (hide)]]="LIST"),"BLANK CELL","")</f>
        <v/>
      </c>
      <c r="N101" s="124" t="str">
        <f>IF(OR(Donors[[#This Row],[Format (hide)]]="HEAD",Donors[[#This Row],[Format (hide)]]="LIST"),"BLANK CELL","")</f>
        <v/>
      </c>
      <c r="O101" s="130" t="str">
        <f>IF(OR(Donors[[#This Row],[Format (hide)]]="HEAD",Donors[[#This Row],[Format (hide)]]="LIST"),"BLANK CELL","")</f>
        <v/>
      </c>
      <c r="P101" s="182"/>
    </row>
    <row r="102" spans="1:16" ht="66" x14ac:dyDescent="0.3">
      <c r="A102" s="185">
        <v>99</v>
      </c>
      <c r="C102" s="124" t="s">
        <v>1656</v>
      </c>
      <c r="D102" s="124" t="s">
        <v>333</v>
      </c>
      <c r="F102" s="124" t="s">
        <v>2508</v>
      </c>
      <c r="G102" s="124" t="str">
        <f t="shared" si="4"/>
        <v/>
      </c>
      <c r="H102" s="227" t="str">
        <f>IF(OR(Donors[[#This Row],[Format (hide)]]="HEAD",Donors[[#This Row],[Format (hide)]]="LIST"),"BLANK CELL","")</f>
        <v/>
      </c>
      <c r="I102" s="227" t="str">
        <f>IF(OR(Donors[[#This Row],[Format (hide)]]="HEAD",Donors[[#This Row],[Format (hide)]]="LIST"),"BLANK CELL","")</f>
        <v/>
      </c>
      <c r="J102" s="227" t="str">
        <f>IF(OR(Donors[[#This Row],[Format (hide)]]="HEAD",Donors[[#This Row],[Format (hide)]]="LIST"),"BLANK CELL","")</f>
        <v/>
      </c>
      <c r="K102" s="124" t="str">
        <f>IF(OR(Donors[[#This Row],[Format (hide)]]="HEAD",Donors[[#This Row],[Format (hide)]]="LIST"),"BLANK CELL","")</f>
        <v/>
      </c>
      <c r="L102" s="124" t="str">
        <f>IF(OR(Donors[[#This Row],[Format (hide)]]="HEAD",Donors[[#This Row],[Format (hide)]]="LIST"),"BLANK CELL","")</f>
        <v/>
      </c>
      <c r="M102" s="124" t="str">
        <f>IF(OR(Donors[[#This Row],[Format (hide)]]="HEAD",Donors[[#This Row],[Format (hide)]]="LIST"),"BLANK CELL","")</f>
        <v/>
      </c>
      <c r="N102" s="124" t="str">
        <f>IF(OR(Donors[[#This Row],[Format (hide)]]="HEAD",Donors[[#This Row],[Format (hide)]]="LIST"),"BLANK CELL","")</f>
        <v/>
      </c>
      <c r="O102" s="130" t="str">
        <f>IF(OR(Donors[[#This Row],[Format (hide)]]="HEAD",Donors[[#This Row],[Format (hide)]]="LIST"),"BLANK CELL","")</f>
        <v/>
      </c>
      <c r="P102" s="182"/>
    </row>
    <row r="103" spans="1:16" ht="99" x14ac:dyDescent="0.3">
      <c r="A103" s="185">
        <v>100</v>
      </c>
      <c r="C103" s="124" t="s">
        <v>1657</v>
      </c>
      <c r="D103" s="124" t="s">
        <v>334</v>
      </c>
      <c r="F103" s="124" t="s">
        <v>2508</v>
      </c>
      <c r="G103" s="124" t="str">
        <f t="shared" si="4"/>
        <v/>
      </c>
      <c r="H103" s="227" t="str">
        <f>IF(OR(Donors[[#This Row],[Format (hide)]]="HEAD",Donors[[#This Row],[Format (hide)]]="LIST"),"BLANK CELL","")</f>
        <v/>
      </c>
      <c r="I103" s="227" t="str">
        <f>IF(OR(Donors[[#This Row],[Format (hide)]]="HEAD",Donors[[#This Row],[Format (hide)]]="LIST"),"BLANK CELL","")</f>
        <v/>
      </c>
      <c r="J103" s="227" t="str">
        <f>IF(OR(Donors[[#This Row],[Format (hide)]]="HEAD",Donors[[#This Row],[Format (hide)]]="LIST"),"BLANK CELL","")</f>
        <v/>
      </c>
      <c r="K103" s="124" t="str">
        <f>IF(OR(Donors[[#This Row],[Format (hide)]]="HEAD",Donors[[#This Row],[Format (hide)]]="LIST"),"BLANK CELL","")</f>
        <v/>
      </c>
      <c r="L103" s="124" t="str">
        <f>IF(OR(Donors[[#This Row],[Format (hide)]]="HEAD",Donors[[#This Row],[Format (hide)]]="LIST"),"BLANK CELL","")</f>
        <v/>
      </c>
      <c r="M103" s="124" t="str">
        <f>IF(OR(Donors[[#This Row],[Format (hide)]]="HEAD",Donors[[#This Row],[Format (hide)]]="LIST"),"BLANK CELL","")</f>
        <v/>
      </c>
      <c r="N103" s="124" t="str">
        <f>IF(OR(Donors[[#This Row],[Format (hide)]]="HEAD",Donors[[#This Row],[Format (hide)]]="LIST"),"BLANK CELL","")</f>
        <v/>
      </c>
      <c r="O103" s="130" t="str">
        <f>IF(OR(Donors[[#This Row],[Format (hide)]]="HEAD",Donors[[#This Row],[Format (hide)]]="LIST"),"BLANK CELL","")</f>
        <v/>
      </c>
      <c r="P103" s="182"/>
    </row>
    <row r="104" spans="1:16" x14ac:dyDescent="0.3">
      <c r="A104" s="185">
        <f ca="1">COUNTA(A3:A103)</f>
        <v>100</v>
      </c>
      <c r="B104" s="184">
        <f>COUNTA(B3:B103)</f>
        <v>8</v>
      </c>
      <c r="C104" s="184">
        <f>COUNTA(C3:C103)</f>
        <v>101</v>
      </c>
      <c r="D104" s="184">
        <f>COUNTA(D3:D103)</f>
        <v>101</v>
      </c>
      <c r="O104" s="130"/>
      <c r="P104" s="182"/>
    </row>
    <row r="105" spans="1:16" x14ac:dyDescent="0.3">
      <c r="A105" s="128"/>
      <c r="O105" s="130"/>
      <c r="P105" s="182"/>
    </row>
    <row r="106" spans="1:16" x14ac:dyDescent="0.3">
      <c r="A106" s="128"/>
      <c r="O106" s="130"/>
      <c r="P106" s="182"/>
    </row>
    <row r="107" spans="1:16" x14ac:dyDescent="0.3">
      <c r="A107" s="128"/>
      <c r="O107" s="130"/>
      <c r="P107" s="182"/>
    </row>
    <row r="108" spans="1:16" x14ac:dyDescent="0.3">
      <c r="A108" s="128"/>
      <c r="O108" s="130"/>
      <c r="P108" s="182"/>
    </row>
    <row r="109" spans="1:16" x14ac:dyDescent="0.3">
      <c r="A109" s="128"/>
      <c r="O109" s="130"/>
      <c r="P109" s="182"/>
    </row>
    <row r="110" spans="1:16" x14ac:dyDescent="0.3">
      <c r="A110" s="128"/>
      <c r="O110" s="130"/>
      <c r="P110" s="182"/>
    </row>
    <row r="111" spans="1:16" x14ac:dyDescent="0.3">
      <c r="A111" s="128"/>
      <c r="O111" s="130"/>
      <c r="P111" s="182"/>
    </row>
    <row r="112" spans="1:16" x14ac:dyDescent="0.3">
      <c r="A112" s="128"/>
      <c r="O112" s="130"/>
      <c r="P112" s="182"/>
    </row>
    <row r="113" spans="1:16" x14ac:dyDescent="0.3">
      <c r="A113" s="128"/>
      <c r="O113" s="130"/>
      <c r="P113" s="182"/>
    </row>
    <row r="114" spans="1:16" x14ac:dyDescent="0.3">
      <c r="A114" s="128"/>
      <c r="O114" s="130"/>
      <c r="P114" s="182"/>
    </row>
    <row r="115" spans="1:16" x14ac:dyDescent="0.3">
      <c r="A115" s="128"/>
      <c r="O115" s="130"/>
      <c r="P115" s="182"/>
    </row>
    <row r="116" spans="1:16" x14ac:dyDescent="0.3">
      <c r="A116" s="128"/>
      <c r="O116" s="130"/>
      <c r="P116" s="182"/>
    </row>
    <row r="117" spans="1:16" x14ac:dyDescent="0.3">
      <c r="A117" s="128"/>
      <c r="O117" s="130"/>
      <c r="P117" s="182"/>
    </row>
    <row r="118" spans="1:16" x14ac:dyDescent="0.3">
      <c r="A118" s="133"/>
      <c r="B118" s="134"/>
      <c r="C118" s="134"/>
      <c r="D118" s="134"/>
      <c r="E118" s="134"/>
      <c r="F118" s="134"/>
      <c r="G118" s="134"/>
      <c r="H118" s="134"/>
      <c r="I118" s="134"/>
      <c r="J118" s="134"/>
      <c r="K118" s="134"/>
      <c r="L118" s="134"/>
      <c r="M118" s="134"/>
      <c r="N118" s="134"/>
      <c r="O118" s="135"/>
      <c r="P118" s="182"/>
    </row>
    <row r="119" spans="1:16" x14ac:dyDescent="0.3">
      <c r="P119" s="182"/>
    </row>
    <row r="120" spans="1:16" x14ac:dyDescent="0.3">
      <c r="P120" s="182"/>
    </row>
    <row r="121" spans="1:16" x14ac:dyDescent="0.3">
      <c r="P121" s="182"/>
    </row>
    <row r="122" spans="1:16" x14ac:dyDescent="0.3">
      <c r="P122" s="182"/>
    </row>
    <row r="123" spans="1:16" x14ac:dyDescent="0.3">
      <c r="P123" s="182"/>
    </row>
    <row r="124" spans="1:16" x14ac:dyDescent="0.3">
      <c r="P124" s="182"/>
    </row>
    <row r="125" spans="1:16" x14ac:dyDescent="0.3">
      <c r="P125" s="182"/>
    </row>
    <row r="126" spans="1:16" x14ac:dyDescent="0.3">
      <c r="P126" s="182"/>
    </row>
    <row r="127" spans="1:16" x14ac:dyDescent="0.3">
      <c r="P127" s="182"/>
    </row>
    <row r="128" spans="1:16" x14ac:dyDescent="0.3">
      <c r="P128" s="182"/>
    </row>
    <row r="129" spans="16:16" x14ac:dyDescent="0.3">
      <c r="P129" s="182"/>
    </row>
    <row r="130" spans="16:16" x14ac:dyDescent="0.3">
      <c r="P130" s="182"/>
    </row>
    <row r="131" spans="16:16" x14ac:dyDescent="0.3">
      <c r="P131" s="182"/>
    </row>
    <row r="132" spans="16:16" x14ac:dyDescent="0.3">
      <c r="P132" s="182"/>
    </row>
    <row r="133" spans="16:16" x14ac:dyDescent="0.3">
      <c r="P133" s="182"/>
    </row>
    <row r="134" spans="16:16" x14ac:dyDescent="0.3">
      <c r="P134" s="182"/>
    </row>
    <row r="135" spans="16:16" x14ac:dyDescent="0.3">
      <c r="P135" s="182"/>
    </row>
    <row r="136" spans="16:16" x14ac:dyDescent="0.3">
      <c r="P136" s="182"/>
    </row>
    <row r="137" spans="16:16" x14ac:dyDescent="0.3">
      <c r="P137" s="182"/>
    </row>
    <row r="138" spans="16:16" x14ac:dyDescent="0.3">
      <c r="P138" s="182"/>
    </row>
    <row r="139" spans="16:16" x14ac:dyDescent="0.3">
      <c r="P139" s="182"/>
    </row>
    <row r="140" spans="16:16" x14ac:dyDescent="0.3">
      <c r="P140" s="182"/>
    </row>
    <row r="141" spans="16:16" x14ac:dyDescent="0.3">
      <c r="P141" s="182"/>
    </row>
    <row r="142" spans="16:16" x14ac:dyDescent="0.3">
      <c r="P142" s="182"/>
    </row>
    <row r="143" spans="16:16" x14ac:dyDescent="0.3">
      <c r="P143" s="182"/>
    </row>
    <row r="144" spans="16:16" x14ac:dyDescent="0.3">
      <c r="P144" s="182"/>
    </row>
    <row r="145" spans="16:16" x14ac:dyDescent="0.3">
      <c r="P145" s="182"/>
    </row>
    <row r="146" spans="16:16" x14ac:dyDescent="0.3">
      <c r="P146" s="182"/>
    </row>
    <row r="147" spans="16:16" x14ac:dyDescent="0.3">
      <c r="P147" s="182"/>
    </row>
    <row r="148" spans="16:16" x14ac:dyDescent="0.3">
      <c r="P148" s="182"/>
    </row>
    <row r="149" spans="16:16" x14ac:dyDescent="0.3">
      <c r="P149" s="182"/>
    </row>
    <row r="150" spans="16:16" x14ac:dyDescent="0.3">
      <c r="P150" s="182"/>
    </row>
    <row r="151" spans="16:16" x14ac:dyDescent="0.3">
      <c r="P151" s="182"/>
    </row>
    <row r="152" spans="16:16" x14ac:dyDescent="0.3">
      <c r="P152" s="182"/>
    </row>
    <row r="153" spans="16:16" x14ac:dyDescent="0.3">
      <c r="P153" s="182"/>
    </row>
    <row r="154" spans="16:16" x14ac:dyDescent="0.3">
      <c r="P154" s="182"/>
    </row>
    <row r="155" spans="16:16" x14ac:dyDescent="0.3">
      <c r="P155" s="182"/>
    </row>
    <row r="156" spans="16:16" x14ac:dyDescent="0.3">
      <c r="P156" s="182"/>
    </row>
    <row r="157" spans="16:16" x14ac:dyDescent="0.3">
      <c r="P157" s="182"/>
    </row>
    <row r="158" spans="16:16" x14ac:dyDescent="0.3">
      <c r="P158" s="182"/>
    </row>
    <row r="159" spans="16:16" x14ac:dyDescent="0.3">
      <c r="P159" s="182"/>
    </row>
    <row r="160" spans="16:16" x14ac:dyDescent="0.3">
      <c r="P160" s="182"/>
    </row>
    <row r="161" spans="16:16" x14ac:dyDescent="0.3">
      <c r="P161" s="182"/>
    </row>
    <row r="162" spans="16:16" x14ac:dyDescent="0.3">
      <c r="P162" s="182"/>
    </row>
    <row r="163" spans="16:16" x14ac:dyDescent="0.3">
      <c r="P163" s="182"/>
    </row>
    <row r="164" spans="16:16" x14ac:dyDescent="0.3">
      <c r="P164" s="182"/>
    </row>
    <row r="165" spans="16:16" x14ac:dyDescent="0.3">
      <c r="P165" s="182"/>
    </row>
    <row r="166" spans="16:16" x14ac:dyDescent="0.3">
      <c r="P166" s="182"/>
    </row>
    <row r="167" spans="16:16" x14ac:dyDescent="0.3">
      <c r="P167" s="182"/>
    </row>
    <row r="168" spans="16:16" x14ac:dyDescent="0.3">
      <c r="P168" s="182"/>
    </row>
    <row r="169" spans="16:16" x14ac:dyDescent="0.3">
      <c r="P169" s="182"/>
    </row>
    <row r="170" spans="16:16" x14ac:dyDescent="0.3">
      <c r="P170" s="182"/>
    </row>
    <row r="171" spans="16:16" x14ac:dyDescent="0.3">
      <c r="P171" s="182"/>
    </row>
    <row r="172" spans="16:16" x14ac:dyDescent="0.3">
      <c r="P172" s="182"/>
    </row>
    <row r="173" spans="16:16" x14ac:dyDescent="0.3">
      <c r="P173" s="182"/>
    </row>
    <row r="174" spans="16:16" x14ac:dyDescent="0.3">
      <c r="P174" s="182"/>
    </row>
    <row r="175" spans="16:16" x14ac:dyDescent="0.3">
      <c r="P175" s="182"/>
    </row>
    <row r="176" spans="16:16" x14ac:dyDescent="0.3">
      <c r="P176" s="182"/>
    </row>
    <row r="177" spans="1:16" x14ac:dyDescent="0.3">
      <c r="P177" s="182"/>
    </row>
    <row r="178" spans="1:16" x14ac:dyDescent="0.3">
      <c r="P178" s="182"/>
    </row>
    <row r="179" spans="1:16" x14ac:dyDescent="0.3">
      <c r="P179" s="182"/>
    </row>
    <row r="180" spans="1:16" x14ac:dyDescent="0.3">
      <c r="P180" s="182"/>
    </row>
    <row r="181" spans="1:16" x14ac:dyDescent="0.3">
      <c r="A181" s="188"/>
      <c r="B181" s="134"/>
      <c r="C181" s="134"/>
      <c r="D181" s="134"/>
      <c r="E181" s="134"/>
      <c r="F181" s="134"/>
      <c r="G181" s="134"/>
      <c r="H181" s="134"/>
      <c r="I181" s="134"/>
      <c r="J181" s="134"/>
      <c r="K181" s="134"/>
      <c r="L181" s="134"/>
      <c r="M181" s="134"/>
      <c r="N181" s="134"/>
      <c r="O181" s="134"/>
      <c r="P181" s="182"/>
    </row>
  </sheetData>
  <sheetProtection autoFilter="0" pivotTables="0"/>
  <protectedRanges>
    <protectedRange sqref="L104:R1048576 J1:O1 H3 I2:O7 I9:O25 H8:O8 I27:O47 H26:O26 I49:O58 H48:O48 I60:O64 H59:O59 I66:O103 H65:O65" name="Postinspection"/>
    <protectedRange algorithmName="SHA-512" hashValue="Tf/S4eNg2tBwQ6czPKccUtQgYPqSJlX5TyXnRPf5F1r09t3q38JeAUTWP1BEPe2KS6x5p/EVYuWwtrPIMWDkRg==" saltValue="WMoGoikP/cC61nXItKKiWg==" spinCount="100000" sqref="F2 K104:K1048576 I104:I1048576 F4:F7 E8:G8 E26:G26 F9:F25 E48:G49 F27:F47 H1:H2 H4:H7 H9:H25 H27:H47 H49:H58 H60:H64 H66:H103 G59 G65 E59 E65 F50:F103" name="Applicants"/>
    <protectedRange sqref="J104:J1048576 H104:H1048576 F3 E1:E7 G1:G7 E50:E58 G50:G58 E9:E25 G9:G25 G27:G47 E27:E47 G60:G64 G66:G103 E60:E64 E66:E103" name="Inspectors"/>
    <protectedRange algorithmName="SHA-512" hashValue="Tf/S4eNg2tBwQ6czPKccUtQgYPqSJlX5TyXnRPf5F1r09t3q38JeAUTWP1BEPe2KS6x5p/EVYuWwtrPIMWDkRg==" saltValue="WMoGoikP/cC61nXItKKiWg==" spinCount="100000" sqref="F1" name="Applicants_1"/>
    <protectedRange sqref="I1" name="Postinspection_1"/>
  </protectedRanges>
  <conditionalFormatting sqref="K3:O103 A3:G103">
    <cfRule type="containsText" dxfId="259" priority="16" operator="containsText" text="BLANK CELL">
      <formula>NOT(ISERROR(SEARCH("BLANK CELL",A3)))</formula>
    </cfRule>
    <cfRule type="containsText" dxfId="258" priority="17" operator="containsText" text="Partially compliant">
      <formula>NOT(ISERROR(SEARCH("Partially compliant",A3)))</formula>
    </cfRule>
    <cfRule type="containsText" dxfId="257" priority="18" operator="containsText" text="Not applicable">
      <formula>NOT(ISERROR(SEARCH("Not applicable",A3)))</formula>
    </cfRule>
    <cfRule type="containsText" dxfId="256" priority="19" operator="containsText" text="Non-compliant">
      <formula>NOT(ISERROR(SEARCH("Non-compliant",A3)))</formula>
    </cfRule>
    <cfRule type="containsText" dxfId="255" priority="20" operator="containsText" text="Compliant">
      <formula>NOT(ISERROR(SEARCH("Compliant",A3)))</formula>
    </cfRule>
  </conditionalFormatting>
  <conditionalFormatting sqref="H3 H8 H26 H48 H59 H65">
    <cfRule type="containsText" dxfId="254" priority="11" operator="containsText" text="BLANK CELL">
      <formula>NOT(ISERROR(SEARCH("BLANK CELL",H3)))</formula>
    </cfRule>
    <cfRule type="containsText" dxfId="253" priority="12" operator="containsText" text="Partially compliant">
      <formula>NOT(ISERROR(SEARCH("Partially compliant",H3)))</formula>
    </cfRule>
    <cfRule type="containsText" dxfId="252" priority="13" operator="containsText" text="Not applicable">
      <formula>NOT(ISERROR(SEARCH("Not applicable",H3)))</formula>
    </cfRule>
    <cfRule type="containsText" dxfId="251" priority="14" operator="containsText" text="Non-compliant">
      <formula>NOT(ISERROR(SEARCH("Non-compliant",H3)))</formula>
    </cfRule>
    <cfRule type="containsText" dxfId="250" priority="15" operator="containsText" text="Compliant">
      <formula>NOT(ISERROR(SEARCH("Compliant",H3)))</formula>
    </cfRule>
  </conditionalFormatting>
  <conditionalFormatting sqref="I3 I8 I26 I48 I59 I65">
    <cfRule type="containsText" dxfId="249" priority="6" operator="containsText" text="BLANK CELL">
      <formula>NOT(ISERROR(SEARCH("BLANK CELL",I3)))</formula>
    </cfRule>
    <cfRule type="containsText" dxfId="248" priority="7" operator="containsText" text="Partially compliant">
      <formula>NOT(ISERROR(SEARCH("Partially compliant",I3)))</formula>
    </cfRule>
    <cfRule type="containsText" dxfId="247" priority="8" operator="containsText" text="Not applicable">
      <formula>NOT(ISERROR(SEARCH("Not applicable",I3)))</formula>
    </cfRule>
    <cfRule type="containsText" dxfId="246" priority="9" operator="containsText" text="Non-compliant">
      <formula>NOT(ISERROR(SEARCH("Non-compliant",I3)))</formula>
    </cfRule>
    <cfRule type="containsText" dxfId="245" priority="10" operator="containsText" text="Compliant">
      <formula>NOT(ISERROR(SEARCH("Compliant",I3)))</formula>
    </cfRule>
  </conditionalFormatting>
  <conditionalFormatting sqref="J3 J8 J26 J48 J59 J65">
    <cfRule type="containsText" dxfId="244" priority="1" operator="containsText" text="BLANK CELL">
      <formula>NOT(ISERROR(SEARCH("BLANK CELL",J3)))</formula>
    </cfRule>
    <cfRule type="containsText" dxfId="243" priority="2" operator="containsText" text="Partially compliant">
      <formula>NOT(ISERROR(SEARCH("Partially compliant",J3)))</formula>
    </cfRule>
    <cfRule type="containsText" dxfId="242" priority="3" operator="containsText" text="Not applicable">
      <formula>NOT(ISERROR(SEARCH("Not applicable",J3)))</formula>
    </cfRule>
    <cfRule type="containsText" dxfId="241" priority="4" operator="containsText" text="Non-compliant">
      <formula>NOT(ISERROR(SEARCH("Non-compliant",J3)))</formula>
    </cfRule>
    <cfRule type="containsText" dxfId="240" priority="5" operator="containsText" text="Compliant">
      <formula>NOT(ISERROR(SEARCH("Compliant",J3)))</formula>
    </cfRule>
  </conditionalFormatting>
  <dataValidations count="3">
    <dataValidation type="list" allowBlank="1" showInputMessage="1" showErrorMessage="1" sqref="F3 G9:G25 E9:E25 E3:E7 G3:G7 E27:E47 G66:G103 G27:G47 G50:G58 G60:G64 E50:E58 E60:E64 E66:E103" xr:uid="{00000000-0002-0000-0D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G1" xr:uid="{00000000-0002-0000-0D00-000001000000}">
      <formula1>"Yes,No"</formula1>
    </dataValidation>
    <dataValidation allowBlank="1" showInputMessage="1" showErrorMessage="1" sqref="G2" xr:uid="{00000000-0002-0000-0D00-000002000000}"/>
  </dataValidations>
  <hyperlinks>
    <hyperlink ref="I1" location="Definitions!Área_de_impresión" display="Definitions" xr:uid="{00000000-0004-0000-0D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7">
    <tabColor rgb="FF00B050"/>
  </sheetPr>
  <dimension ref="A1:Q338"/>
  <sheetViews>
    <sheetView showGridLines="0" topLeftCell="G1" zoomScaleNormal="100" workbookViewId="0">
      <selection activeCell="J3" sqref="J3:L337"/>
    </sheetView>
  </sheetViews>
  <sheetFormatPr baseColWidth="10" defaultColWidth="11" defaultRowHeight="16.5" x14ac:dyDescent="0.3"/>
  <cols>
    <col min="1" max="1" width="21.25" style="97" hidden="1" customWidth="1"/>
    <col min="2" max="2" width="12.625" style="98" hidden="1" customWidth="1"/>
    <col min="3" max="3" width="10.375" style="89" hidden="1" customWidth="1"/>
    <col min="4" max="4" width="11" style="89" hidden="1" customWidth="1"/>
    <col min="5" max="5" width="11" style="94" customWidth="1"/>
    <col min="6" max="6" width="30.625" style="89" customWidth="1"/>
    <col min="7" max="7" width="20.625" style="89" customWidth="1"/>
    <col min="8" max="8" width="20.625" style="113" customWidth="1"/>
    <col min="9" max="9" width="20.625" style="100" customWidth="1"/>
    <col min="10" max="10" width="20.625" style="101" customWidth="1"/>
    <col min="11" max="19" width="15.625" style="94" customWidth="1"/>
    <col min="20" max="16384" width="11" style="94"/>
  </cols>
  <sheetData>
    <row r="1" spans="1:17" s="90" customFormat="1" ht="30" x14ac:dyDescent="0.3">
      <c r="A1" s="88"/>
      <c r="B1" s="87"/>
      <c r="D1" s="61"/>
      <c r="E1" s="87" t="s">
        <v>682</v>
      </c>
      <c r="F1" s="95"/>
      <c r="G1" s="61"/>
      <c r="H1" s="96" t="s">
        <v>674</v>
      </c>
      <c r="I1" s="99"/>
      <c r="K1" s="122" t="s">
        <v>581</v>
      </c>
    </row>
    <row r="2" spans="1:17" s="211" customFormat="1" ht="60" x14ac:dyDescent="0.3">
      <c r="A2" s="210" t="s">
        <v>3463</v>
      </c>
      <c r="B2" s="83" t="s">
        <v>3464</v>
      </c>
      <c r="C2" s="83" t="s">
        <v>3465</v>
      </c>
      <c r="D2" s="83" t="s">
        <v>2506</v>
      </c>
      <c r="E2" s="83" t="s">
        <v>1405</v>
      </c>
      <c r="F2" s="83" t="s">
        <v>3480</v>
      </c>
      <c r="G2" s="84" t="s">
        <v>672</v>
      </c>
      <c r="H2" s="85" t="s">
        <v>673</v>
      </c>
      <c r="I2" s="86" t="s">
        <v>552</v>
      </c>
      <c r="J2" s="86" t="s">
        <v>3470</v>
      </c>
      <c r="K2" s="86" t="s">
        <v>553</v>
      </c>
      <c r="L2" s="86" t="s">
        <v>666</v>
      </c>
      <c r="M2" s="86" t="s">
        <v>667</v>
      </c>
      <c r="N2" s="86" t="s">
        <v>668</v>
      </c>
      <c r="O2" s="86" t="s">
        <v>669</v>
      </c>
      <c r="P2" s="86" t="s">
        <v>670</v>
      </c>
      <c r="Q2" s="86" t="s">
        <v>671</v>
      </c>
    </row>
    <row r="3" spans="1:17" x14ac:dyDescent="0.3">
      <c r="A3" s="91">
        <f t="array" aca="1" ref="A3" ca="1">SUM((TRIM(MID(SUBSTITUTE(C3,".",REPT(" ",256)),(ROW(INDIRECT("1:"&amp;LEN(C3)-LEN(SUBSTITUTE(C3,".",""))+1))-1)*256+1,256)))*(10^((10-ROW(INDIRECT("1:"&amp;LEN(C3)-LEN(SUBSTITUTE(C3,".",""))+1)))*2)))</f>
        <v>1E+18</v>
      </c>
      <c r="B3" s="92" t="s">
        <v>3299</v>
      </c>
      <c r="C3" s="92">
        <v>1</v>
      </c>
      <c r="D3" s="93" t="s">
        <v>1406</v>
      </c>
      <c r="E3" s="110" t="s">
        <v>2008</v>
      </c>
      <c r="F3" s="110" t="s">
        <v>0</v>
      </c>
      <c r="G3" s="93" t="str">
        <f>IF(OR(PartDProcessing[[#This Row],[Format (hide)]]="HEAD",PartDProcessing[[#This Row],[Format (hide)]]="LIST"),"BLANK CELL","")</f>
        <v>BLANK CELL</v>
      </c>
      <c r="H3" s="112" t="str">
        <f>IF(OR(PartDProcessing[[#This Row],[Format (hide)]]="HEAD",PartDProcessing[[#This Row],[Format (hide)]]="LIST"),"BLANK CELL","")</f>
        <v>BLANK CELL</v>
      </c>
      <c r="I3" s="93" t="str">
        <f>IF(OR(PartDProcessing[[#This Row],[Format (hide)]]="HEAD",PartDProcessing[[#This Row],[Format (hide)]]="LIST"),"BLANK CELL","")</f>
        <v>BLANK CELL</v>
      </c>
      <c r="J3" s="93" t="str">
        <f>IF(OR(PartDProcessing[[#This Row],[Format (hide)]]="HEAD",PartDProcessing[[#This Row],[Format (hide)]]="LIST"),"BLANK CELL","")</f>
        <v>BLANK CELL</v>
      </c>
      <c r="K3" s="93" t="str">
        <f>IF(OR(PartDProcessing[[#This Row],[Format (hide)]]="HEAD",PartDProcessing[[#This Row],[Format (hide)]]="LIST"),"BLANK CELL","")</f>
        <v>BLANK CELL</v>
      </c>
      <c r="L3" s="93" t="str">
        <f>IF(OR(PartDProcessing[[#This Row],[Format (hide)]]="HEAD",PartDProcessing[[#This Row],[Format (hide)]]="LIST"),"BLANK CELL","")</f>
        <v>BLANK CELL</v>
      </c>
      <c r="M3" s="93" t="str">
        <f>IF(OR(PartDProcessing[[#This Row],[Format (hide)]]="HEAD",PartDProcessing[[#This Row],[Format (hide)]]="LIST"),"BLANK CELL","")</f>
        <v>BLANK CELL</v>
      </c>
      <c r="N3" s="93" t="str">
        <f>IF(OR(PartDProcessing[[#This Row],[Format (hide)]]="HEAD",PartDProcessing[[#This Row],[Format (hide)]]="LIST"),"BLANK CELL","")</f>
        <v>BLANK CELL</v>
      </c>
      <c r="O3" s="93" t="str">
        <f>IF(OR(PartDProcessing[[#This Row],[Format (hide)]]="HEAD",PartDProcessing[[#This Row],[Format (hide)]]="LIST"),"BLANK CELL","")</f>
        <v>BLANK CELL</v>
      </c>
      <c r="P3" s="93" t="str">
        <f>IF(OR(PartDProcessing[[#This Row],[Format (hide)]]="HEAD",PartDProcessing[[#This Row],[Format (hide)]]="LIST"),"BLANK CELL","")</f>
        <v>BLANK CELL</v>
      </c>
      <c r="Q3" s="93" t="str">
        <f>IF(OR(PartDProcessing[[#This Row],[Format (hide)]]="HEAD",PartDProcessing[[#This Row],[Format (hide)]]="LIST"),"BLANK CELL","")</f>
        <v>BLANK CELL</v>
      </c>
    </row>
    <row r="4" spans="1:17" ht="99" x14ac:dyDescent="0.3">
      <c r="A4" s="91">
        <f t="array" aca="1" ref="A4" ca="1">SUM((TRIM(MID(SUBSTITUTE(C4,".",REPT(" ",256)),(ROW(INDIRECT("1:"&amp;LEN(C4)-LEN(SUBSTITUTE(C4,".",""))+1))-1)*256+1,256)))*(10^((10-ROW(INDIRECT("1:"&amp;LEN(C4)-LEN(SUBSTITUTE(C4,".",""))+1)))*2)))</f>
        <v>1.01E+18</v>
      </c>
      <c r="B4" s="92" t="s">
        <v>3299</v>
      </c>
      <c r="C4" s="92" t="s">
        <v>2862</v>
      </c>
      <c r="D4" s="93"/>
      <c r="E4" s="92" t="s">
        <v>2009</v>
      </c>
      <c r="F4" s="92" t="s">
        <v>364</v>
      </c>
      <c r="G4" s="62"/>
      <c r="H4" s="92" t="s">
        <v>2508</v>
      </c>
      <c r="I4" s="62" t="str">
        <f>IF($I$1="Yes","Compliant","")</f>
        <v/>
      </c>
      <c r="J4" s="227" t="str">
        <f>IF(OR(PartDProcessing[[#This Row],[Format (hide)]]="HEAD",PartDProcessing[[#This Row],[Format (hide)]]="LIST"),"BLANK CELL","")</f>
        <v/>
      </c>
      <c r="K4" s="227" t="str">
        <f>IF(OR(PartDProcessing[[#This Row],[Format (hide)]]="HEAD",PartDProcessing[[#This Row],[Format (hide)]]="LIST"),"BLANK CELL","")</f>
        <v/>
      </c>
      <c r="L4" s="227" t="str">
        <f>IF(OR(PartDProcessing[[#This Row],[Format (hide)]]="HEAD",PartDProcessing[[#This Row],[Format (hide)]]="LIST"),"BLANK CELL","")</f>
        <v/>
      </c>
      <c r="M4" s="62" t="str">
        <f>IF(OR(PartDProcessing[[#This Row],[Format (hide)]]="HEAD",PartDProcessing[[#This Row],[Format (hide)]]="LIST"),"BLANK CELL","")</f>
        <v/>
      </c>
      <c r="N4" s="62" t="str">
        <f>IF(OR(PartDProcessing[[#This Row],[Format (hide)]]="HEAD",PartDProcessing[[#This Row],[Format (hide)]]="LIST"),"BLANK CELL","")</f>
        <v/>
      </c>
      <c r="O4" s="62" t="str">
        <f>IF(OR(PartDProcessing[[#This Row],[Format (hide)]]="HEAD",PartDProcessing[[#This Row],[Format (hide)]]="LIST"),"BLANK CELL","")</f>
        <v/>
      </c>
      <c r="P4" s="62" t="str">
        <f>IF(OR(PartDProcessing[[#This Row],[Format (hide)]]="HEAD",PartDProcessing[[#This Row],[Format (hide)]]="LIST"),"BLANK CELL","")</f>
        <v/>
      </c>
      <c r="Q4" s="62" t="str">
        <f>IF(OR(PartDProcessing[[#This Row],[Format (hide)]]="HEAD",PartDProcessing[[#This Row],[Format (hide)]]="LIST"),"BLANK CELL","")</f>
        <v/>
      </c>
    </row>
    <row r="5" spans="1:17" ht="66" x14ac:dyDescent="0.3">
      <c r="A5" s="91">
        <f t="array" aca="1" ref="A5" ca="1">SUM((TRIM(MID(SUBSTITUTE(C5,".",REPT(" ",256)),(ROW(INDIRECT("1:"&amp;LEN(C5)-LEN(SUBSTITUTE(C5,".",""))+1))-1)*256+1,256)))*(10^((10-ROW(INDIRECT("1:"&amp;LEN(C5)-LEN(SUBSTITUTE(C5,".",""))+1)))*2)))</f>
        <v>1.02E+18</v>
      </c>
      <c r="B5" s="92" t="s">
        <v>3299</v>
      </c>
      <c r="C5" s="92" t="s">
        <v>2864</v>
      </c>
      <c r="D5" s="93"/>
      <c r="E5" s="92" t="s">
        <v>2010</v>
      </c>
      <c r="F5" s="92" t="s">
        <v>365</v>
      </c>
      <c r="G5" s="62"/>
      <c r="H5" s="92" t="s">
        <v>2508</v>
      </c>
      <c r="I5" s="62" t="str">
        <f>IF($I$1="Yes","Compliant","")</f>
        <v/>
      </c>
      <c r="J5" s="227" t="str">
        <f>IF(OR(PartDProcessing[[#This Row],[Format (hide)]]="HEAD",PartDProcessing[[#This Row],[Format (hide)]]="LIST"),"BLANK CELL","")</f>
        <v/>
      </c>
      <c r="K5" s="227" t="str">
        <f>IF(OR(PartDProcessing[[#This Row],[Format (hide)]]="HEAD",PartDProcessing[[#This Row],[Format (hide)]]="LIST"),"BLANK CELL","")</f>
        <v/>
      </c>
      <c r="L5" s="227" t="str">
        <f>IF(OR(PartDProcessing[[#This Row],[Format (hide)]]="HEAD",PartDProcessing[[#This Row],[Format (hide)]]="LIST"),"BLANK CELL","")</f>
        <v/>
      </c>
      <c r="M5" s="62" t="str">
        <f>IF(OR(PartDProcessing[[#This Row],[Format (hide)]]="HEAD",PartDProcessing[[#This Row],[Format (hide)]]="LIST"),"BLANK CELL","")</f>
        <v/>
      </c>
      <c r="N5" s="62" t="str">
        <f>IF(OR(PartDProcessing[[#This Row],[Format (hide)]]="HEAD",PartDProcessing[[#This Row],[Format (hide)]]="LIST"),"BLANK CELL","")</f>
        <v/>
      </c>
      <c r="O5" s="62" t="str">
        <f>IF(OR(PartDProcessing[[#This Row],[Format (hide)]]="HEAD",PartDProcessing[[#This Row],[Format (hide)]]="LIST"),"BLANK CELL","")</f>
        <v/>
      </c>
      <c r="P5" s="62" t="str">
        <f>IF(OR(PartDProcessing[[#This Row],[Format (hide)]]="HEAD",PartDProcessing[[#This Row],[Format (hide)]]="LIST"),"BLANK CELL","")</f>
        <v/>
      </c>
      <c r="Q5" s="62" t="str">
        <f>IF(OR(PartDProcessing[[#This Row],[Format (hide)]]="HEAD",PartDProcessing[[#This Row],[Format (hide)]]="LIST"),"BLANK CELL","")</f>
        <v/>
      </c>
    </row>
    <row r="6" spans="1:17" ht="99" x14ac:dyDescent="0.3">
      <c r="A6" s="91">
        <f t="array" aca="1" ref="A6" ca="1">SUM((TRIM(MID(SUBSTITUTE(C6,".",REPT(" ",256)),(ROW(INDIRECT("1:"&amp;LEN(C6)-LEN(SUBSTITUTE(C6,".",""))+1))-1)*256+1,256)))*(10^((10-ROW(INDIRECT("1:"&amp;LEN(C6)-LEN(SUBSTITUTE(C6,".",""))+1)))*2)))</f>
        <v>1.0201E+18</v>
      </c>
      <c r="B6" s="92" t="s">
        <v>3299</v>
      </c>
      <c r="C6" s="92" t="s">
        <v>2865</v>
      </c>
      <c r="D6" s="93"/>
      <c r="E6" s="92" t="s">
        <v>2011</v>
      </c>
      <c r="F6" s="92" t="s">
        <v>366</v>
      </c>
      <c r="G6" s="62"/>
      <c r="H6" s="92" t="s">
        <v>2508</v>
      </c>
      <c r="I6" s="62" t="str">
        <f>IF($I$1="Yes","Compliant","")</f>
        <v/>
      </c>
      <c r="J6" s="227" t="str">
        <f>IF(OR(PartDProcessing[[#This Row],[Format (hide)]]="HEAD",PartDProcessing[[#This Row],[Format (hide)]]="LIST"),"BLANK CELL","")</f>
        <v/>
      </c>
      <c r="K6" s="227" t="str">
        <f>IF(OR(PartDProcessing[[#This Row],[Format (hide)]]="HEAD",PartDProcessing[[#This Row],[Format (hide)]]="LIST"),"BLANK CELL","")</f>
        <v/>
      </c>
      <c r="L6" s="227" t="str">
        <f>IF(OR(PartDProcessing[[#This Row],[Format (hide)]]="HEAD",PartDProcessing[[#This Row],[Format (hide)]]="LIST"),"BLANK CELL","")</f>
        <v/>
      </c>
      <c r="M6" s="62" t="str">
        <f>IF(OR(PartDProcessing[[#This Row],[Format (hide)]]="HEAD",PartDProcessing[[#This Row],[Format (hide)]]="LIST"),"BLANK CELL","")</f>
        <v/>
      </c>
      <c r="N6" s="62" t="str">
        <f>IF(OR(PartDProcessing[[#This Row],[Format (hide)]]="HEAD",PartDProcessing[[#This Row],[Format (hide)]]="LIST"),"BLANK CELL","")</f>
        <v/>
      </c>
      <c r="O6" s="62" t="str">
        <f>IF(OR(PartDProcessing[[#This Row],[Format (hide)]]="HEAD",PartDProcessing[[#This Row],[Format (hide)]]="LIST"),"BLANK CELL","")</f>
        <v/>
      </c>
      <c r="P6" s="62" t="str">
        <f>IF(OR(PartDProcessing[[#This Row],[Format (hide)]]="HEAD",PartDProcessing[[#This Row],[Format (hide)]]="LIST"),"BLANK CELL","")</f>
        <v/>
      </c>
      <c r="Q6" s="62" t="str">
        <f>IF(OR(PartDProcessing[[#This Row],[Format (hide)]]="HEAD",PartDProcessing[[#This Row],[Format (hide)]]="LIST"),"BLANK CELL","")</f>
        <v/>
      </c>
    </row>
    <row r="7" spans="1:17" ht="198" x14ac:dyDescent="0.3">
      <c r="A7" s="91">
        <f t="array" aca="1" ref="A7" ca="1">SUM((TRIM(MID(SUBSTITUTE(C7,".",REPT(" ",256)),(ROW(INDIRECT("1:"&amp;LEN(C7)-LEN(SUBSTITUTE(C7,".",""))+1))-1)*256+1,256)))*(10^((10-ROW(INDIRECT("1:"&amp;LEN(C7)-LEN(SUBSTITUTE(C7,".",""))+1)))*2)))</f>
        <v>1.03E+18</v>
      </c>
      <c r="B7" s="92" t="s">
        <v>3299</v>
      </c>
      <c r="C7" s="92" t="s">
        <v>2872</v>
      </c>
      <c r="D7" s="93"/>
      <c r="E7" s="92" t="s">
        <v>2012</v>
      </c>
      <c r="F7" s="92" t="s">
        <v>2013</v>
      </c>
      <c r="G7" s="62"/>
      <c r="H7" s="92" t="s">
        <v>2508</v>
      </c>
      <c r="I7" s="62" t="str">
        <f>IF($I$1="Yes","Compliant","")</f>
        <v/>
      </c>
      <c r="J7" s="227" t="str">
        <f>IF(OR(PartDProcessing[[#This Row],[Format (hide)]]="HEAD",PartDProcessing[[#This Row],[Format (hide)]]="LIST"),"BLANK CELL","")</f>
        <v/>
      </c>
      <c r="K7" s="227" t="str">
        <f>IF(OR(PartDProcessing[[#This Row],[Format (hide)]]="HEAD",PartDProcessing[[#This Row],[Format (hide)]]="LIST"),"BLANK CELL","")</f>
        <v/>
      </c>
      <c r="L7" s="227" t="str">
        <f>IF(OR(PartDProcessing[[#This Row],[Format (hide)]]="HEAD",PartDProcessing[[#This Row],[Format (hide)]]="LIST"),"BLANK CELL","")</f>
        <v/>
      </c>
      <c r="M7" s="62" t="str">
        <f>IF(OR(PartDProcessing[[#This Row],[Format (hide)]]="HEAD",PartDProcessing[[#This Row],[Format (hide)]]="LIST"),"BLANK CELL","")</f>
        <v/>
      </c>
      <c r="N7" s="62" t="str">
        <f>IF(OR(PartDProcessing[[#This Row],[Format (hide)]]="HEAD",PartDProcessing[[#This Row],[Format (hide)]]="LIST"),"BLANK CELL","")</f>
        <v/>
      </c>
      <c r="O7" s="62" t="str">
        <f>IF(OR(PartDProcessing[[#This Row],[Format (hide)]]="HEAD",PartDProcessing[[#This Row],[Format (hide)]]="LIST"),"BLANK CELL","")</f>
        <v/>
      </c>
      <c r="P7" s="62" t="str">
        <f>IF(OR(PartDProcessing[[#This Row],[Format (hide)]]="HEAD",PartDProcessing[[#This Row],[Format (hide)]]="LIST"),"BLANK CELL","")</f>
        <v/>
      </c>
      <c r="Q7" s="62" t="str">
        <f>IF(OR(PartDProcessing[[#This Row],[Format (hide)]]="HEAD",PartDProcessing[[#This Row],[Format (hide)]]="LIST"),"BLANK CELL","")</f>
        <v/>
      </c>
    </row>
    <row r="8" spans="1:17" x14ac:dyDescent="0.3">
      <c r="A8" s="91">
        <f t="array" aca="1" ref="A8" ca="1">SUM((TRIM(MID(SUBSTITUTE(C8,".",REPT(" ",256)),(ROW(INDIRECT("1:"&amp;LEN(C8)-LEN(SUBSTITUTE(C8,".",""))+1))-1)*256+1,256)))*(10^((10-ROW(INDIRECT("1:"&amp;LEN(C8)-LEN(SUBSTITUTE(C8,".",""))+1)))*2)))</f>
        <v>2E+18</v>
      </c>
      <c r="B8" s="92" t="s">
        <v>3299</v>
      </c>
      <c r="C8" s="92">
        <v>2</v>
      </c>
      <c r="D8" s="93" t="s">
        <v>1406</v>
      </c>
      <c r="E8" s="110" t="s">
        <v>2014</v>
      </c>
      <c r="F8" s="110" t="s">
        <v>367</v>
      </c>
      <c r="G8" s="93" t="str">
        <f>IF(OR(PartDProcessing[[#This Row],[Format (hide)]]="HEAD",PartDProcessing[[#This Row],[Format (hide)]]="LIST"),"BLANK CELL","")</f>
        <v>BLANK CELL</v>
      </c>
      <c r="H8" s="92" t="str">
        <f>IF(OR(PartDProcessing[[#This Row],[Format (hide)]]="HEAD",PartDProcessing[[#This Row],[Format (hide)]]="LIST"),"BLANK CELL","")</f>
        <v>BLANK CELL</v>
      </c>
      <c r="I8" s="93" t="str">
        <f>IF(OR(PartDProcessing[[#This Row],[Format (hide)]]="HEAD",PartDProcessing[[#This Row],[Format (hide)]]="LIST"),"BLANK CELL","")</f>
        <v>BLANK CELL</v>
      </c>
      <c r="J8" s="93" t="str">
        <f>IF(OR(PartDProcessing[[#This Row],[Format (hide)]]="HEAD",PartDProcessing[[#This Row],[Format (hide)]]="LIST"),"BLANK CELL","")</f>
        <v>BLANK CELL</v>
      </c>
      <c r="K8" s="93" t="str">
        <f>IF(OR(PartDProcessing[[#This Row],[Format (hide)]]="HEAD",PartDProcessing[[#This Row],[Format (hide)]]="LIST"),"BLANK CELL","")</f>
        <v>BLANK CELL</v>
      </c>
      <c r="L8" s="93" t="str">
        <f>IF(OR(PartDProcessing[[#This Row],[Format (hide)]]="HEAD",PartDProcessing[[#This Row],[Format (hide)]]="LIST"),"BLANK CELL","")</f>
        <v>BLANK CELL</v>
      </c>
      <c r="M8" s="93" t="str">
        <f>IF(OR(PartDProcessing[[#This Row],[Format (hide)]]="HEAD",PartDProcessing[[#This Row],[Format (hide)]]="LIST"),"BLANK CELL","")</f>
        <v>BLANK CELL</v>
      </c>
      <c r="N8" s="93" t="str">
        <f>IF(OR(PartDProcessing[[#This Row],[Format (hide)]]="HEAD",PartDProcessing[[#This Row],[Format (hide)]]="LIST"),"BLANK CELL","")</f>
        <v>BLANK CELL</v>
      </c>
      <c r="O8" s="93" t="str">
        <f>IF(OR(PartDProcessing[[#This Row],[Format (hide)]]="HEAD",PartDProcessing[[#This Row],[Format (hide)]]="LIST"),"BLANK CELL","")</f>
        <v>BLANK CELL</v>
      </c>
      <c r="P8" s="93" t="str">
        <f>IF(OR(PartDProcessing[[#This Row],[Format (hide)]]="HEAD",PartDProcessing[[#This Row],[Format (hide)]]="LIST"),"BLANK CELL","")</f>
        <v>BLANK CELL</v>
      </c>
      <c r="Q8" s="93" t="str">
        <f>IF(OR(PartDProcessing[[#This Row],[Format (hide)]]="HEAD",PartDProcessing[[#This Row],[Format (hide)]]="LIST"),"BLANK CELL","")</f>
        <v>BLANK CELL</v>
      </c>
    </row>
    <row r="9" spans="1:17" ht="66" x14ac:dyDescent="0.3">
      <c r="A9" s="91">
        <f t="array" aca="1" ref="A9" ca="1">SUM((TRIM(MID(SUBSTITUTE(C9,".",REPT(" ",256)),(ROW(INDIRECT("1:"&amp;LEN(C9)-LEN(SUBSTITUTE(C9,".",""))+1))-1)*256+1,256)))*(10^((10-ROW(INDIRECT("1:"&amp;LEN(C9)-LEN(SUBSTITUTE(C9,".",""))+1)))*2)))</f>
        <v>2.01E+18</v>
      </c>
      <c r="B9" s="92" t="s">
        <v>3299</v>
      </c>
      <c r="C9" s="92" t="s">
        <v>2876</v>
      </c>
      <c r="D9" s="93"/>
      <c r="E9" s="92" t="s">
        <v>2015</v>
      </c>
      <c r="F9" s="92" t="s">
        <v>2016</v>
      </c>
      <c r="G9" s="62"/>
      <c r="H9" s="92" t="s">
        <v>2508</v>
      </c>
      <c r="I9" s="62" t="str">
        <f t="shared" ref="I9:I25" si="0">IF($I$1="Yes","Compliant","")</f>
        <v/>
      </c>
      <c r="J9" s="227" t="str">
        <f>IF(OR(PartDProcessing[[#This Row],[Format (hide)]]="HEAD",PartDProcessing[[#This Row],[Format (hide)]]="LIST"),"BLANK CELL","")</f>
        <v/>
      </c>
      <c r="K9" s="227" t="str">
        <f>IF(OR(PartDProcessing[[#This Row],[Format (hide)]]="HEAD",PartDProcessing[[#This Row],[Format (hide)]]="LIST"),"BLANK CELL","")</f>
        <v/>
      </c>
      <c r="L9" s="227" t="str">
        <f>IF(OR(PartDProcessing[[#This Row],[Format (hide)]]="HEAD",PartDProcessing[[#This Row],[Format (hide)]]="LIST"),"BLANK CELL","")</f>
        <v/>
      </c>
      <c r="M9" s="62" t="str">
        <f>IF(OR(PartDProcessing[[#This Row],[Format (hide)]]="HEAD",PartDProcessing[[#This Row],[Format (hide)]]="LIST"),"BLANK CELL","")</f>
        <v/>
      </c>
      <c r="N9" s="62" t="str">
        <f>IF(OR(PartDProcessing[[#This Row],[Format (hide)]]="HEAD",PartDProcessing[[#This Row],[Format (hide)]]="LIST"),"BLANK CELL","")</f>
        <v/>
      </c>
      <c r="O9" s="62" t="str">
        <f>IF(OR(PartDProcessing[[#This Row],[Format (hide)]]="HEAD",PartDProcessing[[#This Row],[Format (hide)]]="LIST"),"BLANK CELL","")</f>
        <v/>
      </c>
      <c r="P9" s="62" t="str">
        <f>IF(OR(PartDProcessing[[#This Row],[Format (hide)]]="HEAD",PartDProcessing[[#This Row],[Format (hide)]]="LIST"),"BLANK CELL","")</f>
        <v/>
      </c>
      <c r="Q9" s="62" t="str">
        <f>IF(OR(PartDProcessing[[#This Row],[Format (hide)]]="HEAD",PartDProcessing[[#This Row],[Format (hide)]]="LIST"),"BLANK CELL","")</f>
        <v/>
      </c>
    </row>
    <row r="10" spans="1:17" ht="99" x14ac:dyDescent="0.3">
      <c r="A10" s="91">
        <f t="array" aca="1" ref="A10" ca="1">SUM((TRIM(MID(SUBSTITUTE(C10,".",REPT(" ",256)),(ROW(INDIRECT("1:"&amp;LEN(C10)-LEN(SUBSTITUTE(C10,".",""))+1))-1)*256+1,256)))*(10^((10-ROW(INDIRECT("1:"&amp;LEN(C10)-LEN(SUBSTITUTE(C10,".",""))+1)))*2)))</f>
        <v>2.0101E+18</v>
      </c>
      <c r="B10" s="92" t="s">
        <v>3299</v>
      </c>
      <c r="C10" s="92" t="s">
        <v>3180</v>
      </c>
      <c r="D10" s="93"/>
      <c r="E10" s="92" t="s">
        <v>2017</v>
      </c>
      <c r="F10" s="92" t="s">
        <v>368</v>
      </c>
      <c r="G10" s="62"/>
      <c r="H10" s="92" t="s">
        <v>2508</v>
      </c>
      <c r="I10" s="62" t="str">
        <f t="shared" si="0"/>
        <v/>
      </c>
      <c r="J10" s="227" t="str">
        <f>IF(OR(PartDProcessing[[#This Row],[Format (hide)]]="HEAD",PartDProcessing[[#This Row],[Format (hide)]]="LIST"),"BLANK CELL","")</f>
        <v/>
      </c>
      <c r="K10" s="227" t="str">
        <f>IF(OR(PartDProcessing[[#This Row],[Format (hide)]]="HEAD",PartDProcessing[[#This Row],[Format (hide)]]="LIST"),"BLANK CELL","")</f>
        <v/>
      </c>
      <c r="L10" s="227" t="str">
        <f>IF(OR(PartDProcessing[[#This Row],[Format (hide)]]="HEAD",PartDProcessing[[#This Row],[Format (hide)]]="LIST"),"BLANK CELL","")</f>
        <v/>
      </c>
      <c r="M10" s="62" t="str">
        <f>IF(OR(PartDProcessing[[#This Row],[Format (hide)]]="HEAD",PartDProcessing[[#This Row],[Format (hide)]]="LIST"),"BLANK CELL","")</f>
        <v/>
      </c>
      <c r="N10" s="62" t="str">
        <f>IF(OR(PartDProcessing[[#This Row],[Format (hide)]]="HEAD",PartDProcessing[[#This Row],[Format (hide)]]="LIST"),"BLANK CELL","")</f>
        <v/>
      </c>
      <c r="O10" s="62" t="str">
        <f>IF(OR(PartDProcessing[[#This Row],[Format (hide)]]="HEAD",PartDProcessing[[#This Row],[Format (hide)]]="LIST"),"BLANK CELL","")</f>
        <v/>
      </c>
      <c r="P10" s="62" t="str">
        <f>IF(OR(PartDProcessing[[#This Row],[Format (hide)]]="HEAD",PartDProcessing[[#This Row],[Format (hide)]]="LIST"),"BLANK CELL","")</f>
        <v/>
      </c>
      <c r="Q10" s="62" t="str">
        <f>IF(OR(PartDProcessing[[#This Row],[Format (hide)]]="HEAD",PartDProcessing[[#This Row],[Format (hide)]]="LIST"),"BLANK CELL","")</f>
        <v/>
      </c>
    </row>
    <row r="11" spans="1:17" ht="66" x14ac:dyDescent="0.3">
      <c r="A11" s="91">
        <f t="array" aca="1" ref="A11" ca="1">SUM((TRIM(MID(SUBSTITUTE(C11,".",REPT(" ",256)),(ROW(INDIRECT("1:"&amp;LEN(C11)-LEN(SUBSTITUTE(C11,".",""))+1))-1)*256+1,256)))*(10^((10-ROW(INDIRECT("1:"&amp;LEN(C11)-LEN(SUBSTITUTE(C11,".",""))+1)))*2)))</f>
        <v>2.0102E+18</v>
      </c>
      <c r="B11" s="92" t="s">
        <v>3299</v>
      </c>
      <c r="C11" s="92" t="s">
        <v>3181</v>
      </c>
      <c r="D11" s="93"/>
      <c r="E11" s="92" t="s">
        <v>2018</v>
      </c>
      <c r="F11" s="92" t="s">
        <v>369</v>
      </c>
      <c r="G11" s="62"/>
      <c r="H11" s="92" t="s">
        <v>2508</v>
      </c>
      <c r="I11" s="62" t="str">
        <f t="shared" si="0"/>
        <v/>
      </c>
      <c r="J11" s="227" t="str">
        <f>IF(OR(PartDProcessing[[#This Row],[Format (hide)]]="HEAD",PartDProcessing[[#This Row],[Format (hide)]]="LIST"),"BLANK CELL","")</f>
        <v/>
      </c>
      <c r="K11" s="227" t="str">
        <f>IF(OR(PartDProcessing[[#This Row],[Format (hide)]]="HEAD",PartDProcessing[[#This Row],[Format (hide)]]="LIST"),"BLANK CELL","")</f>
        <v/>
      </c>
      <c r="L11" s="227" t="str">
        <f>IF(OR(PartDProcessing[[#This Row],[Format (hide)]]="HEAD",PartDProcessing[[#This Row],[Format (hide)]]="LIST"),"BLANK CELL","")</f>
        <v/>
      </c>
      <c r="M11" s="62" t="str">
        <f>IF(OR(PartDProcessing[[#This Row],[Format (hide)]]="HEAD",PartDProcessing[[#This Row],[Format (hide)]]="LIST"),"BLANK CELL","")</f>
        <v/>
      </c>
      <c r="N11" s="62" t="str">
        <f>IF(OR(PartDProcessing[[#This Row],[Format (hide)]]="HEAD",PartDProcessing[[#This Row],[Format (hide)]]="LIST"),"BLANK CELL","")</f>
        <v/>
      </c>
      <c r="O11" s="62" t="str">
        <f>IF(OR(PartDProcessing[[#This Row],[Format (hide)]]="HEAD",PartDProcessing[[#This Row],[Format (hide)]]="LIST"),"BLANK CELL","")</f>
        <v/>
      </c>
      <c r="P11" s="62" t="str">
        <f>IF(OR(PartDProcessing[[#This Row],[Format (hide)]]="HEAD",PartDProcessing[[#This Row],[Format (hide)]]="LIST"),"BLANK CELL","")</f>
        <v/>
      </c>
      <c r="Q11" s="62" t="str">
        <f>IF(OR(PartDProcessing[[#This Row],[Format (hide)]]="HEAD",PartDProcessing[[#This Row],[Format (hide)]]="LIST"),"BLANK CELL","")</f>
        <v/>
      </c>
    </row>
    <row r="12" spans="1:17" ht="66" x14ac:dyDescent="0.3">
      <c r="A12" s="91">
        <f t="array" aca="1" ref="A12" ca="1">SUM((TRIM(MID(SUBSTITUTE(C12,".",REPT(" ",256)),(ROW(INDIRECT("1:"&amp;LEN(C12)-LEN(SUBSTITUTE(C12,".",""))+1))-1)*256+1,256)))*(10^((10-ROW(INDIRECT("1:"&amp;LEN(C12)-LEN(SUBSTITUTE(C12,".",""))+1)))*2)))</f>
        <v>2.0103E+18</v>
      </c>
      <c r="B12" s="92" t="s">
        <v>3299</v>
      </c>
      <c r="C12" s="92" t="s">
        <v>3182</v>
      </c>
      <c r="D12" s="93"/>
      <c r="E12" s="92" t="s">
        <v>2019</v>
      </c>
      <c r="F12" s="92" t="s">
        <v>370</v>
      </c>
      <c r="G12" s="62"/>
      <c r="H12" s="92" t="s">
        <v>2508</v>
      </c>
      <c r="I12" s="62" t="str">
        <f t="shared" si="0"/>
        <v/>
      </c>
      <c r="J12" s="227" t="str">
        <f>IF(OR(PartDProcessing[[#This Row],[Format (hide)]]="HEAD",PartDProcessing[[#This Row],[Format (hide)]]="LIST"),"BLANK CELL","")</f>
        <v/>
      </c>
      <c r="K12" s="227" t="str">
        <f>IF(OR(PartDProcessing[[#This Row],[Format (hide)]]="HEAD",PartDProcessing[[#This Row],[Format (hide)]]="LIST"),"BLANK CELL","")</f>
        <v/>
      </c>
      <c r="L12" s="227" t="str">
        <f>IF(OR(PartDProcessing[[#This Row],[Format (hide)]]="HEAD",PartDProcessing[[#This Row],[Format (hide)]]="LIST"),"BLANK CELL","")</f>
        <v/>
      </c>
      <c r="M12" s="62" t="str">
        <f>IF(OR(PartDProcessing[[#This Row],[Format (hide)]]="HEAD",PartDProcessing[[#This Row],[Format (hide)]]="LIST"),"BLANK CELL","")</f>
        <v/>
      </c>
      <c r="N12" s="62" t="str">
        <f>IF(OR(PartDProcessing[[#This Row],[Format (hide)]]="HEAD",PartDProcessing[[#This Row],[Format (hide)]]="LIST"),"BLANK CELL","")</f>
        <v/>
      </c>
      <c r="O12" s="62" t="str">
        <f>IF(OR(PartDProcessing[[#This Row],[Format (hide)]]="HEAD",PartDProcessing[[#This Row],[Format (hide)]]="LIST"),"BLANK CELL","")</f>
        <v/>
      </c>
      <c r="P12" s="62" t="str">
        <f>IF(OR(PartDProcessing[[#This Row],[Format (hide)]]="HEAD",PartDProcessing[[#This Row],[Format (hide)]]="LIST"),"BLANK CELL","")</f>
        <v/>
      </c>
      <c r="Q12" s="62" t="str">
        <f>IF(OR(PartDProcessing[[#This Row],[Format (hide)]]="HEAD",PartDProcessing[[#This Row],[Format (hide)]]="LIST"),"BLANK CELL","")</f>
        <v/>
      </c>
    </row>
    <row r="13" spans="1:17" ht="115.5" x14ac:dyDescent="0.3">
      <c r="A13" s="91">
        <f t="array" aca="1" ref="A13" ca="1">SUM((TRIM(MID(SUBSTITUTE(C13,".",REPT(" ",256)),(ROW(INDIRECT("1:"&amp;LEN(C13)-LEN(SUBSTITUTE(C13,".",""))+1))-1)*256+1,256)))*(10^((10-ROW(INDIRECT("1:"&amp;LEN(C13)-LEN(SUBSTITUTE(C13,".",""))+1)))*2)))</f>
        <v>2.0104E+18</v>
      </c>
      <c r="B13" s="92" t="s">
        <v>3299</v>
      </c>
      <c r="C13" s="92" t="s">
        <v>3243</v>
      </c>
      <c r="D13" s="93"/>
      <c r="E13" s="92" t="s">
        <v>2020</v>
      </c>
      <c r="F13" s="92" t="s">
        <v>371</v>
      </c>
      <c r="G13" s="62"/>
      <c r="H13" s="92" t="s">
        <v>2508</v>
      </c>
      <c r="I13" s="62" t="str">
        <f t="shared" si="0"/>
        <v/>
      </c>
      <c r="J13" s="227" t="str">
        <f>IF(OR(PartDProcessing[[#This Row],[Format (hide)]]="HEAD",PartDProcessing[[#This Row],[Format (hide)]]="LIST"),"BLANK CELL","")</f>
        <v/>
      </c>
      <c r="K13" s="227" t="str">
        <f>IF(OR(PartDProcessing[[#This Row],[Format (hide)]]="HEAD",PartDProcessing[[#This Row],[Format (hide)]]="LIST"),"BLANK CELL","")</f>
        <v/>
      </c>
      <c r="L13" s="227" t="str">
        <f>IF(OR(PartDProcessing[[#This Row],[Format (hide)]]="HEAD",PartDProcessing[[#This Row],[Format (hide)]]="LIST"),"BLANK CELL","")</f>
        <v/>
      </c>
      <c r="M13" s="62" t="str">
        <f>IF(OR(PartDProcessing[[#This Row],[Format (hide)]]="HEAD",PartDProcessing[[#This Row],[Format (hide)]]="LIST"),"BLANK CELL","")</f>
        <v/>
      </c>
      <c r="N13" s="62" t="str">
        <f>IF(OR(PartDProcessing[[#This Row],[Format (hide)]]="HEAD",PartDProcessing[[#This Row],[Format (hide)]]="LIST"),"BLANK CELL","")</f>
        <v/>
      </c>
      <c r="O13" s="62" t="str">
        <f>IF(OR(PartDProcessing[[#This Row],[Format (hide)]]="HEAD",PartDProcessing[[#This Row],[Format (hide)]]="LIST"),"BLANK CELL","")</f>
        <v/>
      </c>
      <c r="P13" s="62" t="str">
        <f>IF(OR(PartDProcessing[[#This Row],[Format (hide)]]="HEAD",PartDProcessing[[#This Row],[Format (hide)]]="LIST"),"BLANK CELL","")</f>
        <v/>
      </c>
      <c r="Q13" s="62" t="str">
        <f>IF(OR(PartDProcessing[[#This Row],[Format (hide)]]="HEAD",PartDProcessing[[#This Row],[Format (hide)]]="LIST"),"BLANK CELL","")</f>
        <v/>
      </c>
    </row>
    <row r="14" spans="1:17" ht="82.5" x14ac:dyDescent="0.3">
      <c r="A14" s="91">
        <f t="array" aca="1" ref="A14" ca="1">SUM((TRIM(MID(SUBSTITUTE(C14,".",REPT(" ",256)),(ROW(INDIRECT("1:"&amp;LEN(C14)-LEN(SUBSTITUTE(C14,".",""))+1))-1)*256+1,256)))*(10^((10-ROW(INDIRECT("1:"&amp;LEN(C14)-LEN(SUBSTITUTE(C14,".",""))+1)))*2)))</f>
        <v>2.0105E+18</v>
      </c>
      <c r="B14" s="92" t="s">
        <v>3299</v>
      </c>
      <c r="C14" s="92" t="s">
        <v>3300</v>
      </c>
      <c r="D14" s="93"/>
      <c r="E14" s="92" t="s">
        <v>2021</v>
      </c>
      <c r="F14" s="92" t="s">
        <v>1424</v>
      </c>
      <c r="G14" s="62"/>
      <c r="H14" s="92" t="s">
        <v>2508</v>
      </c>
      <c r="I14" s="62" t="str">
        <f t="shared" si="0"/>
        <v/>
      </c>
      <c r="J14" s="227" t="str">
        <f>IF(OR(PartDProcessing[[#This Row],[Format (hide)]]="HEAD",PartDProcessing[[#This Row],[Format (hide)]]="LIST"),"BLANK CELL","")</f>
        <v/>
      </c>
      <c r="K14" s="227" t="str">
        <f>IF(OR(PartDProcessing[[#This Row],[Format (hide)]]="HEAD",PartDProcessing[[#This Row],[Format (hide)]]="LIST"),"BLANK CELL","")</f>
        <v/>
      </c>
      <c r="L14" s="227" t="str">
        <f>IF(OR(PartDProcessing[[#This Row],[Format (hide)]]="HEAD",PartDProcessing[[#This Row],[Format (hide)]]="LIST"),"BLANK CELL","")</f>
        <v/>
      </c>
      <c r="M14" s="62" t="str">
        <f>IF(OR(PartDProcessing[[#This Row],[Format (hide)]]="HEAD",PartDProcessing[[#This Row],[Format (hide)]]="LIST"),"BLANK CELL","")</f>
        <v/>
      </c>
      <c r="N14" s="62" t="str">
        <f>IF(OR(PartDProcessing[[#This Row],[Format (hide)]]="HEAD",PartDProcessing[[#This Row],[Format (hide)]]="LIST"),"BLANK CELL","")</f>
        <v/>
      </c>
      <c r="O14" s="62" t="str">
        <f>IF(OR(PartDProcessing[[#This Row],[Format (hide)]]="HEAD",PartDProcessing[[#This Row],[Format (hide)]]="LIST"),"BLANK CELL","")</f>
        <v/>
      </c>
      <c r="P14" s="62" t="str">
        <f>IF(OR(PartDProcessing[[#This Row],[Format (hide)]]="HEAD",PartDProcessing[[#This Row],[Format (hide)]]="LIST"),"BLANK CELL","")</f>
        <v/>
      </c>
      <c r="Q14" s="62" t="str">
        <f>IF(OR(PartDProcessing[[#This Row],[Format (hide)]]="HEAD",PartDProcessing[[#This Row],[Format (hide)]]="LIST"),"BLANK CELL","")</f>
        <v/>
      </c>
    </row>
    <row r="15" spans="1:17" ht="82.5" x14ac:dyDescent="0.3">
      <c r="A15" s="91">
        <f t="array" aca="1" ref="A15" ca="1">SUM((TRIM(MID(SUBSTITUTE(C15,".",REPT(" ",256)),(ROW(INDIRECT("1:"&amp;LEN(C15)-LEN(SUBSTITUTE(C15,".",""))+1))-1)*256+1,256)))*(10^((10-ROW(INDIRECT("1:"&amp;LEN(C15)-LEN(SUBSTITUTE(C15,".",""))+1)))*2)))</f>
        <v>2.02E+18</v>
      </c>
      <c r="B15" s="92" t="s">
        <v>3299</v>
      </c>
      <c r="C15" s="92" t="s">
        <v>2877</v>
      </c>
      <c r="D15" s="93"/>
      <c r="E15" s="92" t="s">
        <v>2022</v>
      </c>
      <c r="F15" s="92" t="s">
        <v>372</v>
      </c>
      <c r="G15" s="62"/>
      <c r="H15" s="92" t="s">
        <v>2508</v>
      </c>
      <c r="I15" s="62" t="str">
        <f t="shared" si="0"/>
        <v/>
      </c>
      <c r="J15" s="227" t="str">
        <f>IF(OR(PartDProcessing[[#This Row],[Format (hide)]]="HEAD",PartDProcessing[[#This Row],[Format (hide)]]="LIST"),"BLANK CELL","")</f>
        <v/>
      </c>
      <c r="K15" s="227" t="str">
        <f>IF(OR(PartDProcessing[[#This Row],[Format (hide)]]="HEAD",PartDProcessing[[#This Row],[Format (hide)]]="LIST"),"BLANK CELL","")</f>
        <v/>
      </c>
      <c r="L15" s="227" t="str">
        <f>IF(OR(PartDProcessing[[#This Row],[Format (hide)]]="HEAD",PartDProcessing[[#This Row],[Format (hide)]]="LIST"),"BLANK CELL","")</f>
        <v/>
      </c>
      <c r="M15" s="62" t="str">
        <f>IF(OR(PartDProcessing[[#This Row],[Format (hide)]]="HEAD",PartDProcessing[[#This Row],[Format (hide)]]="LIST"),"BLANK CELL","")</f>
        <v/>
      </c>
      <c r="N15" s="62" t="str">
        <f>IF(OR(PartDProcessing[[#This Row],[Format (hide)]]="HEAD",PartDProcessing[[#This Row],[Format (hide)]]="LIST"),"BLANK CELL","")</f>
        <v/>
      </c>
      <c r="O15" s="62" t="str">
        <f>IF(OR(PartDProcessing[[#This Row],[Format (hide)]]="HEAD",PartDProcessing[[#This Row],[Format (hide)]]="LIST"),"BLANK CELL","")</f>
        <v/>
      </c>
      <c r="P15" s="62" t="str">
        <f>IF(OR(PartDProcessing[[#This Row],[Format (hide)]]="HEAD",PartDProcessing[[#This Row],[Format (hide)]]="LIST"),"BLANK CELL","")</f>
        <v/>
      </c>
      <c r="Q15" s="62" t="str">
        <f>IF(OR(PartDProcessing[[#This Row],[Format (hide)]]="HEAD",PartDProcessing[[#This Row],[Format (hide)]]="LIST"),"BLANK CELL","")</f>
        <v/>
      </c>
    </row>
    <row r="16" spans="1:17" ht="82.5" x14ac:dyDescent="0.3">
      <c r="A16" s="91">
        <f t="array" aca="1" ref="A16" ca="1">SUM((TRIM(MID(SUBSTITUTE(C16,".",REPT(" ",256)),(ROW(INDIRECT("1:"&amp;LEN(C16)-LEN(SUBSTITUTE(C16,".",""))+1))-1)*256+1,256)))*(10^((10-ROW(INDIRECT("1:"&amp;LEN(C16)-LEN(SUBSTITUTE(C16,".",""))+1)))*2)))</f>
        <v>2.03E+18</v>
      </c>
      <c r="B16" s="92" t="s">
        <v>3299</v>
      </c>
      <c r="C16" s="92" t="s">
        <v>2878</v>
      </c>
      <c r="D16" s="93"/>
      <c r="E16" s="92" t="s">
        <v>2023</v>
      </c>
      <c r="F16" s="92" t="s">
        <v>2024</v>
      </c>
      <c r="G16" s="62"/>
      <c r="H16" s="92" t="s">
        <v>2508</v>
      </c>
      <c r="I16" s="62" t="str">
        <f t="shared" si="0"/>
        <v/>
      </c>
      <c r="J16" s="227" t="str">
        <f>IF(OR(PartDProcessing[[#This Row],[Format (hide)]]="HEAD",PartDProcessing[[#This Row],[Format (hide)]]="LIST"),"BLANK CELL","")</f>
        <v/>
      </c>
      <c r="K16" s="227" t="str">
        <f>IF(OR(PartDProcessing[[#This Row],[Format (hide)]]="HEAD",PartDProcessing[[#This Row],[Format (hide)]]="LIST"),"BLANK CELL","")</f>
        <v/>
      </c>
      <c r="L16" s="227" t="str">
        <f>IF(OR(PartDProcessing[[#This Row],[Format (hide)]]="HEAD",PartDProcessing[[#This Row],[Format (hide)]]="LIST"),"BLANK CELL","")</f>
        <v/>
      </c>
      <c r="M16" s="62" t="str">
        <f>IF(OR(PartDProcessing[[#This Row],[Format (hide)]]="HEAD",PartDProcessing[[#This Row],[Format (hide)]]="LIST"),"BLANK CELL","")</f>
        <v/>
      </c>
      <c r="N16" s="62" t="str">
        <f>IF(OR(PartDProcessing[[#This Row],[Format (hide)]]="HEAD",PartDProcessing[[#This Row],[Format (hide)]]="LIST"),"BLANK CELL","")</f>
        <v/>
      </c>
      <c r="O16" s="62" t="str">
        <f>IF(OR(PartDProcessing[[#This Row],[Format (hide)]]="HEAD",PartDProcessing[[#This Row],[Format (hide)]]="LIST"),"BLANK CELL","")</f>
        <v/>
      </c>
      <c r="P16" s="62" t="str">
        <f>IF(OR(PartDProcessing[[#This Row],[Format (hide)]]="HEAD",PartDProcessing[[#This Row],[Format (hide)]]="LIST"),"BLANK CELL","")</f>
        <v/>
      </c>
      <c r="Q16" s="62" t="str">
        <f>IF(OR(PartDProcessing[[#This Row],[Format (hide)]]="HEAD",PartDProcessing[[#This Row],[Format (hide)]]="LIST"),"BLANK CELL","")</f>
        <v/>
      </c>
    </row>
    <row r="17" spans="1:17" ht="66" x14ac:dyDescent="0.3">
      <c r="A17" s="91">
        <f t="array" aca="1" ref="A17" ca="1">SUM((TRIM(MID(SUBSTITUTE(C17,".",REPT(" ",256)),(ROW(INDIRECT("1:"&amp;LEN(C17)-LEN(SUBSTITUTE(C17,".",""))+1))-1)*256+1,256)))*(10^((10-ROW(INDIRECT("1:"&amp;LEN(C17)-LEN(SUBSTITUTE(C17,".",""))+1)))*2)))</f>
        <v>2.0301E+18</v>
      </c>
      <c r="B17" s="92" t="s">
        <v>3299</v>
      </c>
      <c r="C17" s="92" t="s">
        <v>3301</v>
      </c>
      <c r="D17" s="93"/>
      <c r="E17" s="92" t="s">
        <v>2025</v>
      </c>
      <c r="F17" s="92" t="s">
        <v>2026</v>
      </c>
      <c r="G17" s="62"/>
      <c r="H17" s="92" t="s">
        <v>2508</v>
      </c>
      <c r="I17" s="62" t="str">
        <f t="shared" si="0"/>
        <v/>
      </c>
      <c r="J17" s="227" t="str">
        <f>IF(OR(PartDProcessing[[#This Row],[Format (hide)]]="HEAD",PartDProcessing[[#This Row],[Format (hide)]]="LIST"),"BLANK CELL","")</f>
        <v/>
      </c>
      <c r="K17" s="227" t="str">
        <f>IF(OR(PartDProcessing[[#This Row],[Format (hide)]]="HEAD",PartDProcessing[[#This Row],[Format (hide)]]="LIST"),"BLANK CELL","")</f>
        <v/>
      </c>
      <c r="L17" s="227" t="str">
        <f>IF(OR(PartDProcessing[[#This Row],[Format (hide)]]="HEAD",PartDProcessing[[#This Row],[Format (hide)]]="LIST"),"BLANK CELL","")</f>
        <v/>
      </c>
      <c r="M17" s="62" t="str">
        <f>IF(OR(PartDProcessing[[#This Row],[Format (hide)]]="HEAD",PartDProcessing[[#This Row],[Format (hide)]]="LIST"),"BLANK CELL","")</f>
        <v/>
      </c>
      <c r="N17" s="62" t="str">
        <f>IF(OR(PartDProcessing[[#This Row],[Format (hide)]]="HEAD",PartDProcessing[[#This Row],[Format (hide)]]="LIST"),"BLANK CELL","")</f>
        <v/>
      </c>
      <c r="O17" s="62" t="str">
        <f>IF(OR(PartDProcessing[[#This Row],[Format (hide)]]="HEAD",PartDProcessing[[#This Row],[Format (hide)]]="LIST"),"BLANK CELL","")</f>
        <v/>
      </c>
      <c r="P17" s="62" t="str">
        <f>IF(OR(PartDProcessing[[#This Row],[Format (hide)]]="HEAD",PartDProcessing[[#This Row],[Format (hide)]]="LIST"),"BLANK CELL","")</f>
        <v/>
      </c>
      <c r="Q17" s="62" t="str">
        <f>IF(OR(PartDProcessing[[#This Row],[Format (hide)]]="HEAD",PartDProcessing[[#This Row],[Format (hide)]]="LIST"),"BLANK CELL","")</f>
        <v/>
      </c>
    </row>
    <row r="18" spans="1:17" ht="82.5" x14ac:dyDescent="0.3">
      <c r="A18" s="91">
        <f t="array" aca="1" ref="A18" ca="1">SUM((TRIM(MID(SUBSTITUTE(C18,".",REPT(" ",256)),(ROW(INDIRECT("1:"&amp;LEN(C18)-LEN(SUBSTITUTE(C18,".",""))+1))-1)*256+1,256)))*(10^((10-ROW(INDIRECT("1:"&amp;LEN(C18)-LEN(SUBSTITUTE(C18,".",""))+1)))*2)))</f>
        <v>2.0302E+18</v>
      </c>
      <c r="B18" s="92" t="s">
        <v>3299</v>
      </c>
      <c r="C18" s="92" t="s">
        <v>3302</v>
      </c>
      <c r="D18" s="93"/>
      <c r="E18" s="92" t="s">
        <v>2027</v>
      </c>
      <c r="F18" s="92" t="s">
        <v>220</v>
      </c>
      <c r="G18" s="62"/>
      <c r="H18" s="92" t="s">
        <v>2508</v>
      </c>
      <c r="I18" s="62" t="str">
        <f t="shared" si="0"/>
        <v/>
      </c>
      <c r="J18" s="227" t="str">
        <f>IF(OR(PartDProcessing[[#This Row],[Format (hide)]]="HEAD",PartDProcessing[[#This Row],[Format (hide)]]="LIST"),"BLANK CELL","")</f>
        <v/>
      </c>
      <c r="K18" s="227" t="str">
        <f>IF(OR(PartDProcessing[[#This Row],[Format (hide)]]="HEAD",PartDProcessing[[#This Row],[Format (hide)]]="LIST"),"BLANK CELL","")</f>
        <v/>
      </c>
      <c r="L18" s="227" t="str">
        <f>IF(OR(PartDProcessing[[#This Row],[Format (hide)]]="HEAD",PartDProcessing[[#This Row],[Format (hide)]]="LIST"),"BLANK CELL","")</f>
        <v/>
      </c>
      <c r="M18" s="62" t="str">
        <f>IF(OR(PartDProcessing[[#This Row],[Format (hide)]]="HEAD",PartDProcessing[[#This Row],[Format (hide)]]="LIST"),"BLANK CELL","")</f>
        <v/>
      </c>
      <c r="N18" s="62" t="str">
        <f>IF(OR(PartDProcessing[[#This Row],[Format (hide)]]="HEAD",PartDProcessing[[#This Row],[Format (hide)]]="LIST"),"BLANK CELL","")</f>
        <v/>
      </c>
      <c r="O18" s="62" t="str">
        <f>IF(OR(PartDProcessing[[#This Row],[Format (hide)]]="HEAD",PartDProcessing[[#This Row],[Format (hide)]]="LIST"),"BLANK CELL","")</f>
        <v/>
      </c>
      <c r="P18" s="62" t="str">
        <f>IF(OR(PartDProcessing[[#This Row],[Format (hide)]]="HEAD",PartDProcessing[[#This Row],[Format (hide)]]="LIST"),"BLANK CELL","")</f>
        <v/>
      </c>
      <c r="Q18" s="62" t="str">
        <f>IF(OR(PartDProcessing[[#This Row],[Format (hide)]]="HEAD",PartDProcessing[[#This Row],[Format (hide)]]="LIST"),"BLANK CELL","")</f>
        <v/>
      </c>
    </row>
    <row r="19" spans="1:17" ht="132" x14ac:dyDescent="0.3">
      <c r="A19" s="91">
        <f t="array" aca="1" ref="A19" ca="1">SUM((TRIM(MID(SUBSTITUTE(C19,".",REPT(" ",256)),(ROW(INDIRECT("1:"&amp;LEN(C19)-LEN(SUBSTITUTE(C19,".",""))+1))-1)*256+1,256)))*(10^((10-ROW(INDIRECT("1:"&amp;LEN(C19)-LEN(SUBSTITUTE(C19,".",""))+1)))*2)))</f>
        <v>2.0303E+18</v>
      </c>
      <c r="B19" s="92" t="s">
        <v>3299</v>
      </c>
      <c r="C19" s="92" t="s">
        <v>3303</v>
      </c>
      <c r="D19" s="93"/>
      <c r="E19" s="92" t="s">
        <v>2028</v>
      </c>
      <c r="F19" s="92" t="s">
        <v>373</v>
      </c>
      <c r="G19" s="62"/>
      <c r="H19" s="92" t="s">
        <v>2508</v>
      </c>
      <c r="I19" s="62" t="str">
        <f t="shared" si="0"/>
        <v/>
      </c>
      <c r="J19" s="227" t="str">
        <f>IF(OR(PartDProcessing[[#This Row],[Format (hide)]]="HEAD",PartDProcessing[[#This Row],[Format (hide)]]="LIST"),"BLANK CELL","")</f>
        <v/>
      </c>
      <c r="K19" s="227" t="str">
        <f>IF(OR(PartDProcessing[[#This Row],[Format (hide)]]="HEAD",PartDProcessing[[#This Row],[Format (hide)]]="LIST"),"BLANK CELL","")</f>
        <v/>
      </c>
      <c r="L19" s="227" t="str">
        <f>IF(OR(PartDProcessing[[#This Row],[Format (hide)]]="HEAD",PartDProcessing[[#This Row],[Format (hide)]]="LIST"),"BLANK CELL","")</f>
        <v/>
      </c>
      <c r="M19" s="62" t="str">
        <f>IF(OR(PartDProcessing[[#This Row],[Format (hide)]]="HEAD",PartDProcessing[[#This Row],[Format (hide)]]="LIST"),"BLANK CELL","")</f>
        <v/>
      </c>
      <c r="N19" s="62" t="str">
        <f>IF(OR(PartDProcessing[[#This Row],[Format (hide)]]="HEAD",PartDProcessing[[#This Row],[Format (hide)]]="LIST"),"BLANK CELL","")</f>
        <v/>
      </c>
      <c r="O19" s="62" t="str">
        <f>IF(OR(PartDProcessing[[#This Row],[Format (hide)]]="HEAD",PartDProcessing[[#This Row],[Format (hide)]]="LIST"),"BLANK CELL","")</f>
        <v/>
      </c>
      <c r="P19" s="62" t="str">
        <f>IF(OR(PartDProcessing[[#This Row],[Format (hide)]]="HEAD",PartDProcessing[[#This Row],[Format (hide)]]="LIST"),"BLANK CELL","")</f>
        <v/>
      </c>
      <c r="Q19" s="62" t="str">
        <f>IF(OR(PartDProcessing[[#This Row],[Format (hide)]]="HEAD",PartDProcessing[[#This Row],[Format (hide)]]="LIST"),"BLANK CELL","")</f>
        <v/>
      </c>
    </row>
    <row r="20" spans="1:17" ht="82.5" x14ac:dyDescent="0.3">
      <c r="A20" s="91">
        <f t="array" aca="1" ref="A20" ca="1">SUM((TRIM(MID(SUBSTITUTE(C20,".",REPT(" ",256)),(ROW(INDIRECT("1:"&amp;LEN(C20)-LEN(SUBSTITUTE(C20,".",""))+1))-1)*256+1,256)))*(10^((10-ROW(INDIRECT("1:"&amp;LEN(C20)-LEN(SUBSTITUTE(C20,".",""))+1)))*2)))</f>
        <v>2.04E+18</v>
      </c>
      <c r="B20" s="92" t="s">
        <v>3299</v>
      </c>
      <c r="C20" s="92" t="s">
        <v>2879</v>
      </c>
      <c r="D20" s="93"/>
      <c r="E20" s="92" t="s">
        <v>2029</v>
      </c>
      <c r="F20" s="92" t="s">
        <v>374</v>
      </c>
      <c r="G20" s="62"/>
      <c r="H20" s="92" t="s">
        <v>2508</v>
      </c>
      <c r="I20" s="62" t="str">
        <f t="shared" si="0"/>
        <v/>
      </c>
      <c r="J20" s="227" t="str">
        <f>IF(OR(PartDProcessing[[#This Row],[Format (hide)]]="HEAD",PartDProcessing[[#This Row],[Format (hide)]]="LIST"),"BLANK CELL","")</f>
        <v/>
      </c>
      <c r="K20" s="227" t="str">
        <f>IF(OR(PartDProcessing[[#This Row],[Format (hide)]]="HEAD",PartDProcessing[[#This Row],[Format (hide)]]="LIST"),"BLANK CELL","")</f>
        <v/>
      </c>
      <c r="L20" s="227" t="str">
        <f>IF(OR(PartDProcessing[[#This Row],[Format (hide)]]="HEAD",PartDProcessing[[#This Row],[Format (hide)]]="LIST"),"BLANK CELL","")</f>
        <v/>
      </c>
      <c r="M20" s="62" t="str">
        <f>IF(OR(PartDProcessing[[#This Row],[Format (hide)]]="HEAD",PartDProcessing[[#This Row],[Format (hide)]]="LIST"),"BLANK CELL","")</f>
        <v/>
      </c>
      <c r="N20" s="62" t="str">
        <f>IF(OR(PartDProcessing[[#This Row],[Format (hide)]]="HEAD",PartDProcessing[[#This Row],[Format (hide)]]="LIST"),"BLANK CELL","")</f>
        <v/>
      </c>
      <c r="O20" s="62" t="str">
        <f>IF(OR(PartDProcessing[[#This Row],[Format (hide)]]="HEAD",PartDProcessing[[#This Row],[Format (hide)]]="LIST"),"BLANK CELL","")</f>
        <v/>
      </c>
      <c r="P20" s="62" t="str">
        <f>IF(OR(PartDProcessing[[#This Row],[Format (hide)]]="HEAD",PartDProcessing[[#This Row],[Format (hide)]]="LIST"),"BLANK CELL","")</f>
        <v/>
      </c>
      <c r="Q20" s="62" t="str">
        <f>IF(OR(PartDProcessing[[#This Row],[Format (hide)]]="HEAD",PartDProcessing[[#This Row],[Format (hide)]]="LIST"),"BLANK CELL","")</f>
        <v/>
      </c>
    </row>
    <row r="21" spans="1:17" ht="66" x14ac:dyDescent="0.3">
      <c r="A21" s="91">
        <f t="array" aca="1" ref="A21" ca="1">SUM((TRIM(MID(SUBSTITUTE(C21,".",REPT(" ",256)),(ROW(INDIRECT("1:"&amp;LEN(C21)-LEN(SUBSTITUTE(C21,".",""))+1))-1)*256+1,256)))*(10^((10-ROW(INDIRECT("1:"&amp;LEN(C21)-LEN(SUBSTITUTE(C21,".",""))+1)))*2)))</f>
        <v>2.05E+18</v>
      </c>
      <c r="B21" s="92" t="s">
        <v>3299</v>
      </c>
      <c r="C21" s="92" t="s">
        <v>2880</v>
      </c>
      <c r="D21" s="93"/>
      <c r="E21" s="92" t="s">
        <v>2030</v>
      </c>
      <c r="F21" s="92" t="s">
        <v>222</v>
      </c>
      <c r="G21" s="62"/>
      <c r="H21" s="92" t="s">
        <v>2508</v>
      </c>
      <c r="I21" s="62" t="str">
        <f t="shared" si="0"/>
        <v/>
      </c>
      <c r="J21" s="227" t="str">
        <f>IF(OR(PartDProcessing[[#This Row],[Format (hide)]]="HEAD",PartDProcessing[[#This Row],[Format (hide)]]="LIST"),"BLANK CELL","")</f>
        <v/>
      </c>
      <c r="K21" s="227" t="str">
        <f>IF(OR(PartDProcessing[[#This Row],[Format (hide)]]="HEAD",PartDProcessing[[#This Row],[Format (hide)]]="LIST"),"BLANK CELL","")</f>
        <v/>
      </c>
      <c r="L21" s="227" t="str">
        <f>IF(OR(PartDProcessing[[#This Row],[Format (hide)]]="HEAD",PartDProcessing[[#This Row],[Format (hide)]]="LIST"),"BLANK CELL","")</f>
        <v/>
      </c>
      <c r="M21" s="62" t="str">
        <f>IF(OR(PartDProcessing[[#This Row],[Format (hide)]]="HEAD",PartDProcessing[[#This Row],[Format (hide)]]="LIST"),"BLANK CELL","")</f>
        <v/>
      </c>
      <c r="N21" s="62" t="str">
        <f>IF(OR(PartDProcessing[[#This Row],[Format (hide)]]="HEAD",PartDProcessing[[#This Row],[Format (hide)]]="LIST"),"BLANK CELL","")</f>
        <v/>
      </c>
      <c r="O21" s="62" t="str">
        <f>IF(OR(PartDProcessing[[#This Row],[Format (hide)]]="HEAD",PartDProcessing[[#This Row],[Format (hide)]]="LIST"),"BLANK CELL","")</f>
        <v/>
      </c>
      <c r="P21" s="62" t="str">
        <f>IF(OR(PartDProcessing[[#This Row],[Format (hide)]]="HEAD",PartDProcessing[[#This Row],[Format (hide)]]="LIST"),"BLANK CELL","")</f>
        <v/>
      </c>
      <c r="Q21" s="62" t="str">
        <f>IF(OR(PartDProcessing[[#This Row],[Format (hide)]]="HEAD",PartDProcessing[[#This Row],[Format (hide)]]="LIST"),"BLANK CELL","")</f>
        <v/>
      </c>
    </row>
    <row r="22" spans="1:17" ht="82.5" x14ac:dyDescent="0.3">
      <c r="A22" s="91">
        <f t="array" aca="1" ref="A22" ca="1">SUM((TRIM(MID(SUBSTITUTE(C22,".",REPT(" ",256)),(ROW(INDIRECT("1:"&amp;LEN(C22)-LEN(SUBSTITUTE(C22,".",""))+1))-1)*256+1,256)))*(10^((10-ROW(INDIRECT("1:"&amp;LEN(C22)-LEN(SUBSTITUTE(C22,".",""))+1)))*2)))</f>
        <v>2.06E+18</v>
      </c>
      <c r="B22" s="92" t="s">
        <v>3299</v>
      </c>
      <c r="C22" s="92" t="s">
        <v>2881</v>
      </c>
      <c r="D22" s="93"/>
      <c r="E22" s="92" t="s">
        <v>2031</v>
      </c>
      <c r="F22" s="92" t="s">
        <v>2032</v>
      </c>
      <c r="G22" s="62"/>
      <c r="H22" s="92" t="s">
        <v>2508</v>
      </c>
      <c r="I22" s="62" t="str">
        <f t="shared" si="0"/>
        <v/>
      </c>
      <c r="J22" s="227" t="str">
        <f>IF(OR(PartDProcessing[[#This Row],[Format (hide)]]="HEAD",PartDProcessing[[#This Row],[Format (hide)]]="LIST"),"BLANK CELL","")</f>
        <v/>
      </c>
      <c r="K22" s="227" t="str">
        <f>IF(OR(PartDProcessing[[#This Row],[Format (hide)]]="HEAD",PartDProcessing[[#This Row],[Format (hide)]]="LIST"),"BLANK CELL","")</f>
        <v/>
      </c>
      <c r="L22" s="227" t="str">
        <f>IF(OR(PartDProcessing[[#This Row],[Format (hide)]]="HEAD",PartDProcessing[[#This Row],[Format (hide)]]="LIST"),"BLANK CELL","")</f>
        <v/>
      </c>
      <c r="M22" s="62" t="str">
        <f>IF(OR(PartDProcessing[[#This Row],[Format (hide)]]="HEAD",PartDProcessing[[#This Row],[Format (hide)]]="LIST"),"BLANK CELL","")</f>
        <v/>
      </c>
      <c r="N22" s="62" t="str">
        <f>IF(OR(PartDProcessing[[#This Row],[Format (hide)]]="HEAD",PartDProcessing[[#This Row],[Format (hide)]]="LIST"),"BLANK CELL","")</f>
        <v/>
      </c>
      <c r="O22" s="62" t="str">
        <f>IF(OR(PartDProcessing[[#This Row],[Format (hide)]]="HEAD",PartDProcessing[[#This Row],[Format (hide)]]="LIST"),"BLANK CELL","")</f>
        <v/>
      </c>
      <c r="P22" s="62" t="str">
        <f>IF(OR(PartDProcessing[[#This Row],[Format (hide)]]="HEAD",PartDProcessing[[#This Row],[Format (hide)]]="LIST"),"BLANK CELL","")</f>
        <v/>
      </c>
      <c r="Q22" s="62" t="str">
        <f>IF(OR(PartDProcessing[[#This Row],[Format (hide)]]="HEAD",PartDProcessing[[#This Row],[Format (hide)]]="LIST"),"BLANK CELL","")</f>
        <v/>
      </c>
    </row>
    <row r="23" spans="1:17" ht="132" x14ac:dyDescent="0.3">
      <c r="A23" s="91">
        <f t="array" aca="1" ref="A23" ca="1">SUM((TRIM(MID(SUBSTITUTE(C23,".",REPT(" ",256)),(ROW(INDIRECT("1:"&amp;LEN(C23)-LEN(SUBSTITUTE(C23,".",""))+1))-1)*256+1,256)))*(10^((10-ROW(INDIRECT("1:"&amp;LEN(C23)-LEN(SUBSTITUTE(C23,".",""))+1)))*2)))</f>
        <v>2.07E+18</v>
      </c>
      <c r="B23" s="92" t="s">
        <v>3299</v>
      </c>
      <c r="C23" s="92" t="s">
        <v>2882</v>
      </c>
      <c r="D23" s="93"/>
      <c r="E23" s="92" t="s">
        <v>2033</v>
      </c>
      <c r="F23" s="92" t="s">
        <v>375</v>
      </c>
      <c r="G23" s="62"/>
      <c r="H23" s="92" t="s">
        <v>2508</v>
      </c>
      <c r="I23" s="62" t="str">
        <f t="shared" si="0"/>
        <v/>
      </c>
      <c r="J23" s="227" t="str">
        <f>IF(OR(PartDProcessing[[#This Row],[Format (hide)]]="HEAD",PartDProcessing[[#This Row],[Format (hide)]]="LIST"),"BLANK CELL","")</f>
        <v/>
      </c>
      <c r="K23" s="227" t="str">
        <f>IF(OR(PartDProcessing[[#This Row],[Format (hide)]]="HEAD",PartDProcessing[[#This Row],[Format (hide)]]="LIST"),"BLANK CELL","")</f>
        <v/>
      </c>
      <c r="L23" s="227" t="str">
        <f>IF(OR(PartDProcessing[[#This Row],[Format (hide)]]="HEAD",PartDProcessing[[#This Row],[Format (hide)]]="LIST"),"BLANK CELL","")</f>
        <v/>
      </c>
      <c r="M23" s="62" t="str">
        <f>IF(OR(PartDProcessing[[#This Row],[Format (hide)]]="HEAD",PartDProcessing[[#This Row],[Format (hide)]]="LIST"),"BLANK CELL","")</f>
        <v/>
      </c>
      <c r="N23" s="62" t="str">
        <f>IF(OR(PartDProcessing[[#This Row],[Format (hide)]]="HEAD",PartDProcessing[[#This Row],[Format (hide)]]="LIST"),"BLANK CELL","")</f>
        <v/>
      </c>
      <c r="O23" s="62" t="str">
        <f>IF(OR(PartDProcessing[[#This Row],[Format (hide)]]="HEAD",PartDProcessing[[#This Row],[Format (hide)]]="LIST"),"BLANK CELL","")</f>
        <v/>
      </c>
      <c r="P23" s="62" t="str">
        <f>IF(OR(PartDProcessing[[#This Row],[Format (hide)]]="HEAD",PartDProcessing[[#This Row],[Format (hide)]]="LIST"),"BLANK CELL","")</f>
        <v/>
      </c>
      <c r="Q23" s="62" t="str">
        <f>IF(OR(PartDProcessing[[#This Row],[Format (hide)]]="HEAD",PartDProcessing[[#This Row],[Format (hide)]]="LIST"),"BLANK CELL","")</f>
        <v/>
      </c>
    </row>
    <row r="24" spans="1:17" ht="132" x14ac:dyDescent="0.3">
      <c r="A24" s="91">
        <f t="array" aca="1" ref="A24" ca="1">SUM((TRIM(MID(SUBSTITUTE(C24,".",REPT(" ",256)),(ROW(INDIRECT("1:"&amp;LEN(C24)-LEN(SUBSTITUTE(C24,".",""))+1))-1)*256+1,256)))*(10^((10-ROW(INDIRECT("1:"&amp;LEN(C24)-LEN(SUBSTITUTE(C24,".",""))+1)))*2)))</f>
        <v>2.08E+18</v>
      </c>
      <c r="B24" s="92" t="s">
        <v>3299</v>
      </c>
      <c r="C24" s="92" t="s">
        <v>2883</v>
      </c>
      <c r="D24" s="93"/>
      <c r="E24" s="92" t="s">
        <v>2034</v>
      </c>
      <c r="F24" s="92" t="s">
        <v>376</v>
      </c>
      <c r="G24" s="62"/>
      <c r="H24" s="92" t="s">
        <v>2508</v>
      </c>
      <c r="I24" s="62" t="str">
        <f t="shared" si="0"/>
        <v/>
      </c>
      <c r="J24" s="227" t="str">
        <f>IF(OR(PartDProcessing[[#This Row],[Format (hide)]]="HEAD",PartDProcessing[[#This Row],[Format (hide)]]="LIST"),"BLANK CELL","")</f>
        <v/>
      </c>
      <c r="K24" s="227" t="str">
        <f>IF(OR(PartDProcessing[[#This Row],[Format (hide)]]="HEAD",PartDProcessing[[#This Row],[Format (hide)]]="LIST"),"BLANK CELL","")</f>
        <v/>
      </c>
      <c r="L24" s="227" t="str">
        <f>IF(OR(PartDProcessing[[#This Row],[Format (hide)]]="HEAD",PartDProcessing[[#This Row],[Format (hide)]]="LIST"),"BLANK CELL","")</f>
        <v/>
      </c>
      <c r="M24" s="62" t="str">
        <f>IF(OR(PartDProcessing[[#This Row],[Format (hide)]]="HEAD",PartDProcessing[[#This Row],[Format (hide)]]="LIST"),"BLANK CELL","")</f>
        <v/>
      </c>
      <c r="N24" s="62" t="str">
        <f>IF(OR(PartDProcessing[[#This Row],[Format (hide)]]="HEAD",PartDProcessing[[#This Row],[Format (hide)]]="LIST"),"BLANK CELL","")</f>
        <v/>
      </c>
      <c r="O24" s="62" t="str">
        <f>IF(OR(PartDProcessing[[#This Row],[Format (hide)]]="HEAD",PartDProcessing[[#This Row],[Format (hide)]]="LIST"),"BLANK CELL","")</f>
        <v/>
      </c>
      <c r="P24" s="62" t="str">
        <f>IF(OR(PartDProcessing[[#This Row],[Format (hide)]]="HEAD",PartDProcessing[[#This Row],[Format (hide)]]="LIST"),"BLANK CELL","")</f>
        <v/>
      </c>
      <c r="Q24" s="62" t="str">
        <f>IF(OR(PartDProcessing[[#This Row],[Format (hide)]]="HEAD",PartDProcessing[[#This Row],[Format (hide)]]="LIST"),"BLANK CELL","")</f>
        <v/>
      </c>
    </row>
    <row r="25" spans="1:17" ht="82.5" x14ac:dyDescent="0.3">
      <c r="A25" s="91">
        <f t="array" aca="1" ref="A25" ca="1">SUM((TRIM(MID(SUBSTITUTE(C25,".",REPT(" ",256)),(ROW(INDIRECT("1:"&amp;LEN(C25)-LEN(SUBSTITUTE(C25,".",""))+1))-1)*256+1,256)))*(10^((10-ROW(INDIRECT("1:"&amp;LEN(C25)-LEN(SUBSTITUTE(C25,".",""))+1)))*2)))</f>
        <v>2.09E+18</v>
      </c>
      <c r="B25" s="92" t="s">
        <v>3299</v>
      </c>
      <c r="C25" s="92" t="s">
        <v>2891</v>
      </c>
      <c r="D25" s="93"/>
      <c r="E25" s="92" t="s">
        <v>2035</v>
      </c>
      <c r="F25" s="92" t="s">
        <v>377</v>
      </c>
      <c r="G25" s="62"/>
      <c r="H25" s="92" t="s">
        <v>2508</v>
      </c>
      <c r="I25" s="62" t="str">
        <f t="shared" si="0"/>
        <v/>
      </c>
      <c r="J25" s="227" t="str">
        <f>IF(OR(PartDProcessing[[#This Row],[Format (hide)]]="HEAD",PartDProcessing[[#This Row],[Format (hide)]]="LIST"),"BLANK CELL","")</f>
        <v/>
      </c>
      <c r="K25" s="227" t="str">
        <f>IF(OR(PartDProcessing[[#This Row],[Format (hide)]]="HEAD",PartDProcessing[[#This Row],[Format (hide)]]="LIST"),"BLANK CELL","")</f>
        <v/>
      </c>
      <c r="L25" s="227" t="str">
        <f>IF(OR(PartDProcessing[[#This Row],[Format (hide)]]="HEAD",PartDProcessing[[#This Row],[Format (hide)]]="LIST"),"BLANK CELL","")</f>
        <v/>
      </c>
      <c r="M25" s="62" t="str">
        <f>IF(OR(PartDProcessing[[#This Row],[Format (hide)]]="HEAD",PartDProcessing[[#This Row],[Format (hide)]]="LIST"),"BLANK CELL","")</f>
        <v/>
      </c>
      <c r="N25" s="62" t="str">
        <f>IF(OR(PartDProcessing[[#This Row],[Format (hide)]]="HEAD",PartDProcessing[[#This Row],[Format (hide)]]="LIST"),"BLANK CELL","")</f>
        <v/>
      </c>
      <c r="O25" s="62" t="str">
        <f>IF(OR(PartDProcessing[[#This Row],[Format (hide)]]="HEAD",PartDProcessing[[#This Row],[Format (hide)]]="LIST"),"BLANK CELL","")</f>
        <v/>
      </c>
      <c r="P25" s="62" t="str">
        <f>IF(OR(PartDProcessing[[#This Row],[Format (hide)]]="HEAD",PartDProcessing[[#This Row],[Format (hide)]]="LIST"),"BLANK CELL","")</f>
        <v/>
      </c>
      <c r="Q25" s="62" t="str">
        <f>IF(OR(PartDProcessing[[#This Row],[Format (hide)]]="HEAD",PartDProcessing[[#This Row],[Format (hide)]]="LIST"),"BLANK CELL","")</f>
        <v/>
      </c>
    </row>
    <row r="26" spans="1:17" x14ac:dyDescent="0.3">
      <c r="A26" s="91">
        <f t="array" aca="1" ref="A26" ca="1">SUM((TRIM(MID(SUBSTITUTE(C26,".",REPT(" ",256)),(ROW(INDIRECT("1:"&amp;LEN(C26)-LEN(SUBSTITUTE(C26,".",""))+1))-1)*256+1,256)))*(10^((10-ROW(INDIRECT("1:"&amp;LEN(C26)-LEN(SUBSTITUTE(C26,".",""))+1)))*2)))</f>
        <v>3E+18</v>
      </c>
      <c r="B26" s="92" t="s">
        <v>3299</v>
      </c>
      <c r="C26" s="92">
        <v>3</v>
      </c>
      <c r="D26" s="93" t="s">
        <v>1406</v>
      </c>
      <c r="E26" s="110" t="s">
        <v>2036</v>
      </c>
      <c r="F26" s="110" t="s">
        <v>11</v>
      </c>
      <c r="G26" s="93" t="str">
        <f>IF(OR(PartDProcessing[[#This Row],[Format (hide)]]="HEAD",PartDProcessing[[#This Row],[Format (hide)]]="LIST"),"BLANK CELL","")</f>
        <v>BLANK CELL</v>
      </c>
      <c r="H26" s="92" t="str">
        <f>IF(OR(PartDProcessing[[#This Row],[Format (hide)]]="HEAD",PartDProcessing[[#This Row],[Format (hide)]]="LIST"),"BLANK CELL","")</f>
        <v>BLANK CELL</v>
      </c>
      <c r="I26" s="93" t="str">
        <f>IF(OR(PartDProcessing[[#This Row],[Format (hide)]]="HEAD",PartDProcessing[[#This Row],[Format (hide)]]="LIST"),"BLANK CELL","")</f>
        <v>BLANK CELL</v>
      </c>
      <c r="J26" s="93" t="str">
        <f>IF(OR(PartDProcessing[[#This Row],[Format (hide)]]="HEAD",PartDProcessing[[#This Row],[Format (hide)]]="LIST"),"BLANK CELL","")</f>
        <v>BLANK CELL</v>
      </c>
      <c r="K26" s="93" t="str">
        <f>IF(OR(PartDProcessing[[#This Row],[Format (hide)]]="HEAD",PartDProcessing[[#This Row],[Format (hide)]]="LIST"),"BLANK CELL","")</f>
        <v>BLANK CELL</v>
      </c>
      <c r="L26" s="93" t="str">
        <f>IF(OR(PartDProcessing[[#This Row],[Format (hide)]]="HEAD",PartDProcessing[[#This Row],[Format (hide)]]="LIST"),"BLANK CELL","")</f>
        <v>BLANK CELL</v>
      </c>
      <c r="M26" s="93" t="str">
        <f>IF(OR(PartDProcessing[[#This Row],[Format (hide)]]="HEAD",PartDProcessing[[#This Row],[Format (hide)]]="LIST"),"BLANK CELL","")</f>
        <v>BLANK CELL</v>
      </c>
      <c r="N26" s="93" t="str">
        <f>IF(OR(PartDProcessing[[#This Row],[Format (hide)]]="HEAD",PartDProcessing[[#This Row],[Format (hide)]]="LIST"),"BLANK CELL","")</f>
        <v>BLANK CELL</v>
      </c>
      <c r="O26" s="93" t="str">
        <f>IF(OR(PartDProcessing[[#This Row],[Format (hide)]]="HEAD",PartDProcessing[[#This Row],[Format (hide)]]="LIST"),"BLANK CELL","")</f>
        <v>BLANK CELL</v>
      </c>
      <c r="P26" s="93" t="str">
        <f>IF(OR(PartDProcessing[[#This Row],[Format (hide)]]="HEAD",PartDProcessing[[#This Row],[Format (hide)]]="LIST"),"BLANK CELL","")</f>
        <v>BLANK CELL</v>
      </c>
      <c r="Q26" s="93" t="str">
        <f>IF(OR(PartDProcessing[[#This Row],[Format (hide)]]="HEAD",PartDProcessing[[#This Row],[Format (hide)]]="LIST"),"BLANK CELL","")</f>
        <v>BLANK CELL</v>
      </c>
    </row>
    <row r="27" spans="1:17" x14ac:dyDescent="0.3">
      <c r="A27" s="91">
        <f t="array" aca="1" ref="A27" ca="1">SUM((TRIM(MID(SUBSTITUTE(C27,".",REPT(" ",256)),(ROW(INDIRECT("1:"&amp;LEN(C27)-LEN(SUBSTITUTE(C27,".",""))+1))-1)*256+1,256)))*(10^((10-ROW(INDIRECT("1:"&amp;LEN(C27)-LEN(SUBSTITUTE(C27,".",""))+1)))*2)))</f>
        <v>3.01E+18</v>
      </c>
      <c r="B27" s="92" t="s">
        <v>3299</v>
      </c>
      <c r="C27" s="92" t="s">
        <v>2896</v>
      </c>
      <c r="D27" s="93" t="s">
        <v>1406</v>
      </c>
      <c r="E27" s="110" t="s">
        <v>2037</v>
      </c>
      <c r="F27" s="110" t="s">
        <v>378</v>
      </c>
      <c r="G27" s="93" t="str">
        <f>IF(OR(PartDProcessing[[#This Row],[Format (hide)]]="HEAD",PartDProcessing[[#This Row],[Format (hide)]]="LIST"),"BLANK CELL","")</f>
        <v>BLANK CELL</v>
      </c>
      <c r="H27" s="92" t="str">
        <f>IF(OR(PartDProcessing[[#This Row],[Format (hide)]]="HEAD",PartDProcessing[[#This Row],[Format (hide)]]="LIST"),"BLANK CELL","")</f>
        <v>BLANK CELL</v>
      </c>
      <c r="I27" s="93" t="str">
        <f>IF(OR(PartDProcessing[[#This Row],[Format (hide)]]="HEAD",PartDProcessing[[#This Row],[Format (hide)]]="LIST"),"BLANK CELL","")</f>
        <v>BLANK CELL</v>
      </c>
      <c r="J27" s="93" t="str">
        <f>IF(OR(PartDProcessing[[#This Row],[Format (hide)]]="HEAD",PartDProcessing[[#This Row],[Format (hide)]]="LIST"),"BLANK CELL","")</f>
        <v>BLANK CELL</v>
      </c>
      <c r="K27" s="93" t="str">
        <f>IF(OR(PartDProcessing[[#This Row],[Format (hide)]]="HEAD",PartDProcessing[[#This Row],[Format (hide)]]="LIST"),"BLANK CELL","")</f>
        <v>BLANK CELL</v>
      </c>
      <c r="L27" s="93" t="str">
        <f>IF(OR(PartDProcessing[[#This Row],[Format (hide)]]="HEAD",PartDProcessing[[#This Row],[Format (hide)]]="LIST"),"BLANK CELL","")</f>
        <v>BLANK CELL</v>
      </c>
      <c r="M27" s="93" t="str">
        <f>IF(OR(PartDProcessing[[#This Row],[Format (hide)]]="HEAD",PartDProcessing[[#This Row],[Format (hide)]]="LIST"),"BLANK CELL","")</f>
        <v>BLANK CELL</v>
      </c>
      <c r="N27" s="93" t="str">
        <f>IF(OR(PartDProcessing[[#This Row],[Format (hide)]]="HEAD",PartDProcessing[[#This Row],[Format (hide)]]="LIST"),"BLANK CELL","")</f>
        <v>BLANK CELL</v>
      </c>
      <c r="O27" s="93" t="str">
        <f>IF(OR(PartDProcessing[[#This Row],[Format (hide)]]="HEAD",PartDProcessing[[#This Row],[Format (hide)]]="LIST"),"BLANK CELL","")</f>
        <v>BLANK CELL</v>
      </c>
      <c r="P27" s="93" t="str">
        <f>IF(OR(PartDProcessing[[#This Row],[Format (hide)]]="HEAD",PartDProcessing[[#This Row],[Format (hide)]]="LIST"),"BLANK CELL","")</f>
        <v>BLANK CELL</v>
      </c>
      <c r="Q27" s="93" t="str">
        <f>IF(OR(PartDProcessing[[#This Row],[Format (hide)]]="HEAD",PartDProcessing[[#This Row],[Format (hide)]]="LIST"),"BLANK CELL","")</f>
        <v>BLANK CELL</v>
      </c>
    </row>
    <row r="28" spans="1:17" ht="148.5" x14ac:dyDescent="0.3">
      <c r="A28" s="91">
        <f t="array" aca="1" ref="A28" ca="1">SUM((TRIM(MID(SUBSTITUTE(C28,".",REPT(" ",256)),(ROW(INDIRECT("1:"&amp;LEN(C28)-LEN(SUBSTITUTE(C28,".",""))+1))-1)*256+1,256)))*(10^((10-ROW(INDIRECT("1:"&amp;LEN(C28)-LEN(SUBSTITUTE(C28,".",""))+1)))*2)))</f>
        <v>3.0101E+18</v>
      </c>
      <c r="B28" s="92" t="s">
        <v>3299</v>
      </c>
      <c r="C28" s="92" t="s">
        <v>2897</v>
      </c>
      <c r="D28" s="93"/>
      <c r="E28" s="92" t="s">
        <v>2038</v>
      </c>
      <c r="F28" s="92" t="s">
        <v>2039</v>
      </c>
      <c r="G28" s="62"/>
      <c r="H28" s="92" t="s">
        <v>2508</v>
      </c>
      <c r="I28" s="62" t="str">
        <f>IF($I$1="Yes","Compliant","")</f>
        <v/>
      </c>
      <c r="J28" s="227" t="str">
        <f>IF(OR(PartDProcessing[[#This Row],[Format (hide)]]="HEAD",PartDProcessing[[#This Row],[Format (hide)]]="LIST"),"BLANK CELL","")</f>
        <v/>
      </c>
      <c r="K28" s="227" t="str">
        <f>IF(OR(PartDProcessing[[#This Row],[Format (hide)]]="HEAD",PartDProcessing[[#This Row],[Format (hide)]]="LIST"),"BLANK CELL","")</f>
        <v/>
      </c>
      <c r="L28" s="227" t="str">
        <f>IF(OR(PartDProcessing[[#This Row],[Format (hide)]]="HEAD",PartDProcessing[[#This Row],[Format (hide)]]="LIST"),"BLANK CELL","")</f>
        <v/>
      </c>
      <c r="M28" s="62" t="str">
        <f>IF(OR(PartDProcessing[[#This Row],[Format (hide)]]="HEAD",PartDProcessing[[#This Row],[Format (hide)]]="LIST"),"BLANK CELL","")</f>
        <v/>
      </c>
      <c r="N28" s="62" t="str">
        <f>IF(OR(PartDProcessing[[#This Row],[Format (hide)]]="HEAD",PartDProcessing[[#This Row],[Format (hide)]]="LIST"),"BLANK CELL","")</f>
        <v/>
      </c>
      <c r="O28" s="62" t="str">
        <f>IF(OR(PartDProcessing[[#This Row],[Format (hide)]]="HEAD",PartDProcessing[[#This Row],[Format (hide)]]="LIST"),"BLANK CELL","")</f>
        <v/>
      </c>
      <c r="P28" s="62" t="str">
        <f>IF(OR(PartDProcessing[[#This Row],[Format (hide)]]="HEAD",PartDProcessing[[#This Row],[Format (hide)]]="LIST"),"BLANK CELL","")</f>
        <v/>
      </c>
      <c r="Q28" s="62" t="str">
        <f>IF(OR(PartDProcessing[[#This Row],[Format (hide)]]="HEAD",PartDProcessing[[#This Row],[Format (hide)]]="LIST"),"BLANK CELL","")</f>
        <v/>
      </c>
    </row>
    <row r="29" spans="1:17" ht="165" x14ac:dyDescent="0.3">
      <c r="A29" s="91">
        <f t="array" aca="1" ref="A29" ca="1">SUM((TRIM(MID(SUBSTITUTE(C29,".",REPT(" ",256)),(ROW(INDIRECT("1:"&amp;LEN(C29)-LEN(SUBSTITUTE(C29,".",""))+1))-1)*256+1,256)))*(10^((10-ROW(INDIRECT("1:"&amp;LEN(C29)-LEN(SUBSTITUTE(C29,".",""))+1)))*2)))</f>
        <v>3.0102E+18</v>
      </c>
      <c r="B29" s="92" t="s">
        <v>3299</v>
      </c>
      <c r="C29" s="92" t="s">
        <v>2898</v>
      </c>
      <c r="D29" s="93"/>
      <c r="E29" s="92" t="s">
        <v>2040</v>
      </c>
      <c r="F29" s="92" t="s">
        <v>2041</v>
      </c>
      <c r="G29" s="62"/>
      <c r="H29" s="92" t="s">
        <v>2508</v>
      </c>
      <c r="I29" s="62" t="str">
        <f>IF($I$1="Yes","Compliant","")</f>
        <v/>
      </c>
      <c r="J29" s="227" t="str">
        <f>IF(OR(PartDProcessing[[#This Row],[Format (hide)]]="HEAD",PartDProcessing[[#This Row],[Format (hide)]]="LIST"),"BLANK CELL","")</f>
        <v/>
      </c>
      <c r="K29" s="227" t="str">
        <f>IF(OR(PartDProcessing[[#This Row],[Format (hide)]]="HEAD",PartDProcessing[[#This Row],[Format (hide)]]="LIST"),"BLANK CELL","")</f>
        <v/>
      </c>
      <c r="L29" s="227" t="str">
        <f>IF(OR(PartDProcessing[[#This Row],[Format (hide)]]="HEAD",PartDProcessing[[#This Row],[Format (hide)]]="LIST"),"BLANK CELL","")</f>
        <v/>
      </c>
      <c r="M29" s="62" t="str">
        <f>IF(OR(PartDProcessing[[#This Row],[Format (hide)]]="HEAD",PartDProcessing[[#This Row],[Format (hide)]]="LIST"),"BLANK CELL","")</f>
        <v/>
      </c>
      <c r="N29" s="62" t="str">
        <f>IF(OR(PartDProcessing[[#This Row],[Format (hide)]]="HEAD",PartDProcessing[[#This Row],[Format (hide)]]="LIST"),"BLANK CELL","")</f>
        <v/>
      </c>
      <c r="O29" s="62" t="str">
        <f>IF(OR(PartDProcessing[[#This Row],[Format (hide)]]="HEAD",PartDProcessing[[#This Row],[Format (hide)]]="LIST"),"BLANK CELL","")</f>
        <v/>
      </c>
      <c r="P29" s="62" t="str">
        <f>IF(OR(PartDProcessing[[#This Row],[Format (hide)]]="HEAD",PartDProcessing[[#This Row],[Format (hide)]]="LIST"),"BLANK CELL","")</f>
        <v/>
      </c>
      <c r="Q29" s="62" t="str">
        <f>IF(OR(PartDProcessing[[#This Row],[Format (hide)]]="HEAD",PartDProcessing[[#This Row],[Format (hide)]]="LIST"),"BLANK CELL","")</f>
        <v/>
      </c>
    </row>
    <row r="30" spans="1:17" ht="198" x14ac:dyDescent="0.3">
      <c r="A30" s="91">
        <f t="array" aca="1" ref="A30" ca="1">SUM((TRIM(MID(SUBSTITUTE(C30,".",REPT(" ",256)),(ROW(INDIRECT("1:"&amp;LEN(C30)-LEN(SUBSTITUTE(C30,".",""))+1))-1)*256+1,256)))*(10^((10-ROW(INDIRECT("1:"&amp;LEN(C30)-LEN(SUBSTITUTE(C30,".",""))+1)))*2)))</f>
        <v>3.0103E+18</v>
      </c>
      <c r="B30" s="92" t="s">
        <v>3299</v>
      </c>
      <c r="C30" s="92" t="s">
        <v>2899</v>
      </c>
      <c r="D30" s="93"/>
      <c r="E30" s="92" t="s">
        <v>2042</v>
      </c>
      <c r="F30" s="92" t="s">
        <v>2043</v>
      </c>
      <c r="G30" s="62"/>
      <c r="H30" s="92" t="s">
        <v>2508</v>
      </c>
      <c r="I30" s="62" t="str">
        <f>IF($I$1="Yes","Compliant","")</f>
        <v/>
      </c>
      <c r="J30" s="227" t="str">
        <f>IF(OR(PartDProcessing[[#This Row],[Format (hide)]]="HEAD",PartDProcessing[[#This Row],[Format (hide)]]="LIST"),"BLANK CELL","")</f>
        <v/>
      </c>
      <c r="K30" s="227" t="str">
        <f>IF(OR(PartDProcessing[[#This Row],[Format (hide)]]="HEAD",PartDProcessing[[#This Row],[Format (hide)]]="LIST"),"BLANK CELL","")</f>
        <v/>
      </c>
      <c r="L30" s="227" t="str">
        <f>IF(OR(PartDProcessing[[#This Row],[Format (hide)]]="HEAD",PartDProcessing[[#This Row],[Format (hide)]]="LIST"),"BLANK CELL","")</f>
        <v/>
      </c>
      <c r="M30" s="62" t="str">
        <f>IF(OR(PartDProcessing[[#This Row],[Format (hide)]]="HEAD",PartDProcessing[[#This Row],[Format (hide)]]="LIST"),"BLANK CELL","")</f>
        <v/>
      </c>
      <c r="N30" s="62" t="str">
        <f>IF(OR(PartDProcessing[[#This Row],[Format (hide)]]="HEAD",PartDProcessing[[#This Row],[Format (hide)]]="LIST"),"BLANK CELL","")</f>
        <v/>
      </c>
      <c r="O30" s="62" t="str">
        <f>IF(OR(PartDProcessing[[#This Row],[Format (hide)]]="HEAD",PartDProcessing[[#This Row],[Format (hide)]]="LIST"),"BLANK CELL","")</f>
        <v/>
      </c>
      <c r="P30" s="62" t="str">
        <f>IF(OR(PartDProcessing[[#This Row],[Format (hide)]]="HEAD",PartDProcessing[[#This Row],[Format (hide)]]="LIST"),"BLANK CELL","")</f>
        <v/>
      </c>
      <c r="Q30" s="62" t="str">
        <f>IF(OR(PartDProcessing[[#This Row],[Format (hide)]]="HEAD",PartDProcessing[[#This Row],[Format (hide)]]="LIST"),"BLANK CELL","")</f>
        <v/>
      </c>
    </row>
    <row r="31" spans="1:17" ht="82.5" x14ac:dyDescent="0.3">
      <c r="A31" s="91">
        <f t="array" aca="1" ref="A31" ca="1">SUM((TRIM(MID(SUBSTITUTE(C31,".",REPT(" ",256)),(ROW(INDIRECT("1:"&amp;LEN(C31)-LEN(SUBSTITUTE(C31,".",""))+1))-1)*256+1,256)))*(10^((10-ROW(INDIRECT("1:"&amp;LEN(C31)-LEN(SUBSTITUTE(C31,".",""))+1)))*2)))</f>
        <v>3.0104E+18</v>
      </c>
      <c r="B31" s="92" t="s">
        <v>3299</v>
      </c>
      <c r="C31" s="92" t="s">
        <v>2900</v>
      </c>
      <c r="D31" s="93"/>
      <c r="E31" s="92" t="s">
        <v>2044</v>
      </c>
      <c r="F31" s="92" t="s">
        <v>2045</v>
      </c>
      <c r="G31" s="62"/>
      <c r="H31" s="92" t="s">
        <v>2508</v>
      </c>
      <c r="I31" s="62" t="str">
        <f>IF($I$1="Yes","Compliant","")</f>
        <v/>
      </c>
      <c r="J31" s="227" t="str">
        <f>IF(OR(PartDProcessing[[#This Row],[Format (hide)]]="HEAD",PartDProcessing[[#This Row],[Format (hide)]]="LIST"),"BLANK CELL","")</f>
        <v/>
      </c>
      <c r="K31" s="227" t="str">
        <f>IF(OR(PartDProcessing[[#This Row],[Format (hide)]]="HEAD",PartDProcessing[[#This Row],[Format (hide)]]="LIST"),"BLANK CELL","")</f>
        <v/>
      </c>
      <c r="L31" s="227" t="str">
        <f>IF(OR(PartDProcessing[[#This Row],[Format (hide)]]="HEAD",PartDProcessing[[#This Row],[Format (hide)]]="LIST"),"BLANK CELL","")</f>
        <v/>
      </c>
      <c r="M31" s="62" t="str">
        <f>IF(OR(PartDProcessing[[#This Row],[Format (hide)]]="HEAD",PartDProcessing[[#This Row],[Format (hide)]]="LIST"),"BLANK CELL","")</f>
        <v/>
      </c>
      <c r="N31" s="62" t="str">
        <f>IF(OR(PartDProcessing[[#This Row],[Format (hide)]]="HEAD",PartDProcessing[[#This Row],[Format (hide)]]="LIST"),"BLANK CELL","")</f>
        <v/>
      </c>
      <c r="O31" s="62" t="str">
        <f>IF(OR(PartDProcessing[[#This Row],[Format (hide)]]="HEAD",PartDProcessing[[#This Row],[Format (hide)]]="LIST"),"BLANK CELL","")</f>
        <v/>
      </c>
      <c r="P31" s="62" t="str">
        <f>IF(OR(PartDProcessing[[#This Row],[Format (hide)]]="HEAD",PartDProcessing[[#This Row],[Format (hide)]]="LIST"),"BLANK CELL","")</f>
        <v/>
      </c>
      <c r="Q31" s="62" t="str">
        <f>IF(OR(PartDProcessing[[#This Row],[Format (hide)]]="HEAD",PartDProcessing[[#This Row],[Format (hide)]]="LIST"),"BLANK CELL","")</f>
        <v/>
      </c>
    </row>
    <row r="32" spans="1:17" ht="66" x14ac:dyDescent="0.3">
      <c r="A32" s="91">
        <f t="array" aca="1" ref="A32" ca="1">SUM((TRIM(MID(SUBSTITUTE(C32,".",REPT(" ",256)),(ROW(INDIRECT("1:"&amp;LEN(C32)-LEN(SUBSTITUTE(C32,".",""))+1))-1)*256+1,256)))*(10^((10-ROW(INDIRECT("1:"&amp;LEN(C32)-LEN(SUBSTITUTE(C32,".",""))+1)))*2)))</f>
        <v>3.010401E+18</v>
      </c>
      <c r="B32" s="92" t="s">
        <v>3299</v>
      </c>
      <c r="C32" s="92" t="s">
        <v>3244</v>
      </c>
      <c r="D32" s="93"/>
      <c r="E32" s="92" t="s">
        <v>2046</v>
      </c>
      <c r="F32" s="92" t="s">
        <v>37</v>
      </c>
      <c r="G32" s="62"/>
      <c r="H32" s="92" t="s">
        <v>2508</v>
      </c>
      <c r="I32" s="62" t="str">
        <f>IF($I$1="Yes","Compliant","")</f>
        <v/>
      </c>
      <c r="J32" s="227" t="str">
        <f>IF(OR(PartDProcessing[[#This Row],[Format (hide)]]="HEAD",PartDProcessing[[#This Row],[Format (hide)]]="LIST"),"BLANK CELL","")</f>
        <v/>
      </c>
      <c r="K32" s="227" t="str">
        <f>IF(OR(PartDProcessing[[#This Row],[Format (hide)]]="HEAD",PartDProcessing[[#This Row],[Format (hide)]]="LIST"),"BLANK CELL","")</f>
        <v/>
      </c>
      <c r="L32" s="227" t="str">
        <f>IF(OR(PartDProcessing[[#This Row],[Format (hide)]]="HEAD",PartDProcessing[[#This Row],[Format (hide)]]="LIST"),"BLANK CELL","")</f>
        <v/>
      </c>
      <c r="M32" s="62" t="str">
        <f>IF(OR(PartDProcessing[[#This Row],[Format (hide)]]="HEAD",PartDProcessing[[#This Row],[Format (hide)]]="LIST"),"BLANK CELL","")</f>
        <v/>
      </c>
      <c r="N32" s="62" t="str">
        <f>IF(OR(PartDProcessing[[#This Row],[Format (hide)]]="HEAD",PartDProcessing[[#This Row],[Format (hide)]]="LIST"),"BLANK CELL","")</f>
        <v/>
      </c>
      <c r="O32" s="62" t="str">
        <f>IF(OR(PartDProcessing[[#This Row],[Format (hide)]]="HEAD",PartDProcessing[[#This Row],[Format (hide)]]="LIST"),"BLANK CELL","")</f>
        <v/>
      </c>
      <c r="P32" s="62" t="str">
        <f>IF(OR(PartDProcessing[[#This Row],[Format (hide)]]="HEAD",PartDProcessing[[#This Row],[Format (hide)]]="LIST"),"BLANK CELL","")</f>
        <v/>
      </c>
      <c r="Q32" s="62" t="str">
        <f>IF(OR(PartDProcessing[[#This Row],[Format (hide)]]="HEAD",PartDProcessing[[#This Row],[Format (hide)]]="LIST"),"BLANK CELL","")</f>
        <v/>
      </c>
    </row>
    <row r="33" spans="1:17" ht="28.5" x14ac:dyDescent="0.3">
      <c r="A33" s="91">
        <f t="array" aca="1" ref="A33" ca="1">SUM((TRIM(MID(SUBSTITUTE(C33,".",REPT(" ",256)),(ROW(INDIRECT("1:"&amp;LEN(C33)-LEN(SUBSTITUTE(C33,".",""))+1))-1)*256+1,256)))*(10^((10-ROW(INDIRECT("1:"&amp;LEN(C33)-LEN(SUBSTITUTE(C33,".",""))+1)))*2)))</f>
        <v>3.02E+18</v>
      </c>
      <c r="B33" s="92" t="s">
        <v>3299</v>
      </c>
      <c r="C33" s="92" t="s">
        <v>2905</v>
      </c>
      <c r="D33" s="93" t="s">
        <v>1406</v>
      </c>
      <c r="E33" s="110" t="s">
        <v>2047</v>
      </c>
      <c r="F33" s="110" t="s">
        <v>379</v>
      </c>
      <c r="G33" s="93" t="str">
        <f>IF(OR(PartDProcessing[[#This Row],[Format (hide)]]="HEAD",PartDProcessing[[#This Row],[Format (hide)]]="LIST"),"BLANK CELL","")</f>
        <v>BLANK CELL</v>
      </c>
      <c r="H33" s="92" t="str">
        <f>IF(OR(PartDProcessing[[#This Row],[Format (hide)]]="HEAD",PartDProcessing[[#This Row],[Format (hide)]]="LIST"),"BLANK CELL","")</f>
        <v>BLANK CELL</v>
      </c>
      <c r="I33" s="93" t="str">
        <f>IF(OR(PartDProcessing[[#This Row],[Format (hide)]]="HEAD",PartDProcessing[[#This Row],[Format (hide)]]="LIST"),"BLANK CELL","")</f>
        <v>BLANK CELL</v>
      </c>
      <c r="J33" s="93" t="str">
        <f>IF(OR(PartDProcessing[[#This Row],[Format (hide)]]="HEAD",PartDProcessing[[#This Row],[Format (hide)]]="LIST"),"BLANK CELL","")</f>
        <v>BLANK CELL</v>
      </c>
      <c r="K33" s="93" t="str">
        <f>IF(OR(PartDProcessing[[#This Row],[Format (hide)]]="HEAD",PartDProcessing[[#This Row],[Format (hide)]]="LIST"),"BLANK CELL","")</f>
        <v>BLANK CELL</v>
      </c>
      <c r="L33" s="93" t="str">
        <f>IF(OR(PartDProcessing[[#This Row],[Format (hide)]]="HEAD",PartDProcessing[[#This Row],[Format (hide)]]="LIST"),"BLANK CELL","")</f>
        <v>BLANK CELL</v>
      </c>
      <c r="M33" s="93" t="str">
        <f>IF(OR(PartDProcessing[[#This Row],[Format (hide)]]="HEAD",PartDProcessing[[#This Row],[Format (hide)]]="LIST"),"BLANK CELL","")</f>
        <v>BLANK CELL</v>
      </c>
      <c r="N33" s="93" t="str">
        <f>IF(OR(PartDProcessing[[#This Row],[Format (hide)]]="HEAD",PartDProcessing[[#This Row],[Format (hide)]]="LIST"),"BLANK CELL","")</f>
        <v>BLANK CELL</v>
      </c>
      <c r="O33" s="93" t="str">
        <f>IF(OR(PartDProcessing[[#This Row],[Format (hide)]]="HEAD",PartDProcessing[[#This Row],[Format (hide)]]="LIST"),"BLANK CELL","")</f>
        <v>BLANK CELL</v>
      </c>
      <c r="P33" s="93" t="str">
        <f>IF(OR(PartDProcessing[[#This Row],[Format (hide)]]="HEAD",PartDProcessing[[#This Row],[Format (hide)]]="LIST"),"BLANK CELL","")</f>
        <v>BLANK CELL</v>
      </c>
      <c r="Q33" s="93" t="str">
        <f>IF(OR(PartDProcessing[[#This Row],[Format (hide)]]="HEAD",PartDProcessing[[#This Row],[Format (hide)]]="LIST"),"BLANK CELL","")</f>
        <v>BLANK CELL</v>
      </c>
    </row>
    <row r="34" spans="1:17" ht="165" x14ac:dyDescent="0.3">
      <c r="A34" s="91">
        <f t="array" aca="1" ref="A34" ca="1">SUM((TRIM(MID(SUBSTITUTE(C34,".",REPT(" ",256)),(ROW(INDIRECT("1:"&amp;LEN(C34)-LEN(SUBSTITUTE(C34,".",""))+1))-1)*256+1,256)))*(10^((10-ROW(INDIRECT("1:"&amp;LEN(C34)-LEN(SUBSTITUTE(C34,".",""))+1)))*2)))</f>
        <v>3.0201E+18</v>
      </c>
      <c r="B34" s="92" t="s">
        <v>3299</v>
      </c>
      <c r="C34" s="92" t="s">
        <v>2906</v>
      </c>
      <c r="D34" s="93"/>
      <c r="E34" s="92" t="s">
        <v>2048</v>
      </c>
      <c r="F34" s="92" t="s">
        <v>2049</v>
      </c>
      <c r="G34" s="62"/>
      <c r="H34" s="92" t="s">
        <v>2508</v>
      </c>
      <c r="I34" s="62" t="str">
        <f>IF($I$1="Yes","Compliant","")</f>
        <v/>
      </c>
      <c r="J34" s="227" t="str">
        <f>IF(OR(PartDProcessing[[#This Row],[Format (hide)]]="HEAD",PartDProcessing[[#This Row],[Format (hide)]]="LIST"),"BLANK CELL","")</f>
        <v/>
      </c>
      <c r="K34" s="227" t="str">
        <f>IF(OR(PartDProcessing[[#This Row],[Format (hide)]]="HEAD",PartDProcessing[[#This Row],[Format (hide)]]="LIST"),"BLANK CELL","")</f>
        <v/>
      </c>
      <c r="L34" s="227" t="str">
        <f>IF(OR(PartDProcessing[[#This Row],[Format (hide)]]="HEAD",PartDProcessing[[#This Row],[Format (hide)]]="LIST"),"BLANK CELL","")</f>
        <v/>
      </c>
      <c r="M34" s="62" t="str">
        <f>IF(OR(PartDProcessing[[#This Row],[Format (hide)]]="HEAD",PartDProcessing[[#This Row],[Format (hide)]]="LIST"),"BLANK CELL","")</f>
        <v/>
      </c>
      <c r="N34" s="62" t="str">
        <f>IF(OR(PartDProcessing[[#This Row],[Format (hide)]]="HEAD",PartDProcessing[[#This Row],[Format (hide)]]="LIST"),"BLANK CELL","")</f>
        <v/>
      </c>
      <c r="O34" s="62" t="str">
        <f>IF(OR(PartDProcessing[[#This Row],[Format (hide)]]="HEAD",PartDProcessing[[#This Row],[Format (hide)]]="LIST"),"BLANK CELL","")</f>
        <v/>
      </c>
      <c r="P34" s="62" t="str">
        <f>IF(OR(PartDProcessing[[#This Row],[Format (hide)]]="HEAD",PartDProcessing[[#This Row],[Format (hide)]]="LIST"),"BLANK CELL","")</f>
        <v/>
      </c>
      <c r="Q34" s="62" t="str">
        <f>IF(OR(PartDProcessing[[#This Row],[Format (hide)]]="HEAD",PartDProcessing[[#This Row],[Format (hide)]]="LIST"),"BLANK CELL","")</f>
        <v/>
      </c>
    </row>
    <row r="35" spans="1:17" ht="82.5" x14ac:dyDescent="0.3">
      <c r="A35" s="91">
        <f t="array" aca="1" ref="A35" ca="1">SUM((TRIM(MID(SUBSTITUTE(C35,".",REPT(" ",256)),(ROW(INDIRECT("1:"&amp;LEN(C35)-LEN(SUBSTITUTE(C35,".",""))+1))-1)*256+1,256)))*(10^((10-ROW(INDIRECT("1:"&amp;LEN(C35)-LEN(SUBSTITUTE(C35,".",""))+1)))*2)))</f>
        <v>3.0202E+18</v>
      </c>
      <c r="B35" s="92" t="s">
        <v>3299</v>
      </c>
      <c r="C35" s="92" t="s">
        <v>2909</v>
      </c>
      <c r="D35" s="93"/>
      <c r="E35" s="92" t="s">
        <v>2050</v>
      </c>
      <c r="F35" s="92" t="s">
        <v>380</v>
      </c>
      <c r="G35" s="62"/>
      <c r="H35" s="92" t="s">
        <v>2508</v>
      </c>
      <c r="I35" s="62" t="str">
        <f>IF($I$1="Yes","Compliant","")</f>
        <v/>
      </c>
      <c r="J35" s="227" t="str">
        <f>IF(OR(PartDProcessing[[#This Row],[Format (hide)]]="HEAD",PartDProcessing[[#This Row],[Format (hide)]]="LIST"),"BLANK CELL","")</f>
        <v/>
      </c>
      <c r="K35" s="227" t="str">
        <f>IF(OR(PartDProcessing[[#This Row],[Format (hide)]]="HEAD",PartDProcessing[[#This Row],[Format (hide)]]="LIST"),"BLANK CELL","")</f>
        <v/>
      </c>
      <c r="L35" s="227" t="str">
        <f>IF(OR(PartDProcessing[[#This Row],[Format (hide)]]="HEAD",PartDProcessing[[#This Row],[Format (hide)]]="LIST"),"BLANK CELL","")</f>
        <v/>
      </c>
      <c r="M35" s="62" t="str">
        <f>IF(OR(PartDProcessing[[#This Row],[Format (hide)]]="HEAD",PartDProcessing[[#This Row],[Format (hide)]]="LIST"),"BLANK CELL","")</f>
        <v/>
      </c>
      <c r="N35" s="62" t="str">
        <f>IF(OR(PartDProcessing[[#This Row],[Format (hide)]]="HEAD",PartDProcessing[[#This Row],[Format (hide)]]="LIST"),"BLANK CELL","")</f>
        <v/>
      </c>
      <c r="O35" s="62" t="str">
        <f>IF(OR(PartDProcessing[[#This Row],[Format (hide)]]="HEAD",PartDProcessing[[#This Row],[Format (hide)]]="LIST"),"BLANK CELL","")</f>
        <v/>
      </c>
      <c r="P35" s="62" t="str">
        <f>IF(OR(PartDProcessing[[#This Row],[Format (hide)]]="HEAD",PartDProcessing[[#This Row],[Format (hide)]]="LIST"),"BLANK CELL","")</f>
        <v/>
      </c>
      <c r="Q35" s="62" t="str">
        <f>IF(OR(PartDProcessing[[#This Row],[Format (hide)]]="HEAD",PartDProcessing[[#This Row],[Format (hide)]]="LIST"),"BLANK CELL","")</f>
        <v/>
      </c>
    </row>
    <row r="36" spans="1:17" ht="198" x14ac:dyDescent="0.3">
      <c r="A36" s="91">
        <f t="array" aca="1" ref="A36" ca="1">SUM((TRIM(MID(SUBSTITUTE(C36,".",REPT(" ",256)),(ROW(INDIRECT("1:"&amp;LEN(C36)-LEN(SUBSTITUTE(C36,".",""))+1))-1)*256+1,256)))*(10^((10-ROW(INDIRECT("1:"&amp;LEN(C36)-LEN(SUBSTITUTE(C36,".",""))+1)))*2)))</f>
        <v>3.0203E+18</v>
      </c>
      <c r="B36" s="92" t="s">
        <v>3299</v>
      </c>
      <c r="C36" s="92" t="s">
        <v>3193</v>
      </c>
      <c r="D36" s="93"/>
      <c r="E36" s="92" t="s">
        <v>2051</v>
      </c>
      <c r="F36" s="92" t="s">
        <v>2052</v>
      </c>
      <c r="G36" s="62"/>
      <c r="H36" s="92" t="s">
        <v>2508</v>
      </c>
      <c r="I36" s="62" t="str">
        <f>IF($I$1="Yes","Compliant","")</f>
        <v/>
      </c>
      <c r="J36" s="227" t="str">
        <f>IF(OR(PartDProcessing[[#This Row],[Format (hide)]]="HEAD",PartDProcessing[[#This Row],[Format (hide)]]="LIST"),"BLANK CELL","")</f>
        <v/>
      </c>
      <c r="K36" s="227" t="str">
        <f>IF(OR(PartDProcessing[[#This Row],[Format (hide)]]="HEAD",PartDProcessing[[#This Row],[Format (hide)]]="LIST"),"BLANK CELL","")</f>
        <v/>
      </c>
      <c r="L36" s="227" t="str">
        <f>IF(OR(PartDProcessing[[#This Row],[Format (hide)]]="HEAD",PartDProcessing[[#This Row],[Format (hide)]]="LIST"),"BLANK CELL","")</f>
        <v/>
      </c>
      <c r="M36" s="62" t="str">
        <f>IF(OR(PartDProcessing[[#This Row],[Format (hide)]]="HEAD",PartDProcessing[[#This Row],[Format (hide)]]="LIST"),"BLANK CELL","")</f>
        <v/>
      </c>
      <c r="N36" s="62" t="str">
        <f>IF(OR(PartDProcessing[[#This Row],[Format (hide)]]="HEAD",PartDProcessing[[#This Row],[Format (hide)]]="LIST"),"BLANK CELL","")</f>
        <v/>
      </c>
      <c r="O36" s="62" t="str">
        <f>IF(OR(PartDProcessing[[#This Row],[Format (hide)]]="HEAD",PartDProcessing[[#This Row],[Format (hide)]]="LIST"),"BLANK CELL","")</f>
        <v/>
      </c>
      <c r="P36" s="62" t="str">
        <f>IF(OR(PartDProcessing[[#This Row],[Format (hide)]]="HEAD",PartDProcessing[[#This Row],[Format (hide)]]="LIST"),"BLANK CELL","")</f>
        <v/>
      </c>
      <c r="Q36" s="62" t="str">
        <f>IF(OR(PartDProcessing[[#This Row],[Format (hide)]]="HEAD",PartDProcessing[[#This Row],[Format (hide)]]="LIST"),"BLANK CELL","")</f>
        <v/>
      </c>
    </row>
    <row r="37" spans="1:17" ht="82.5" x14ac:dyDescent="0.3">
      <c r="A37" s="91">
        <f t="array" aca="1" ref="A37" ca="1">SUM((TRIM(MID(SUBSTITUTE(C37,".",REPT(" ",256)),(ROW(INDIRECT("1:"&amp;LEN(C37)-LEN(SUBSTITUTE(C37,".",""))+1))-1)*256+1,256)))*(10^((10-ROW(INDIRECT("1:"&amp;LEN(C37)-LEN(SUBSTITUTE(C37,".",""))+1)))*2)))</f>
        <v>3.0204E+18</v>
      </c>
      <c r="B37" s="92" t="s">
        <v>3299</v>
      </c>
      <c r="C37" s="92" t="s">
        <v>3245</v>
      </c>
      <c r="D37" s="93"/>
      <c r="E37" s="92" t="s">
        <v>2053</v>
      </c>
      <c r="F37" s="92" t="s">
        <v>2054</v>
      </c>
      <c r="G37" s="62"/>
      <c r="H37" s="92" t="s">
        <v>2508</v>
      </c>
      <c r="I37" s="62" t="str">
        <f>IF($I$1="Yes","Compliant","")</f>
        <v/>
      </c>
      <c r="J37" s="227" t="str">
        <f>IF(OR(PartDProcessing[[#This Row],[Format (hide)]]="HEAD",PartDProcessing[[#This Row],[Format (hide)]]="LIST"),"BLANK CELL","")</f>
        <v/>
      </c>
      <c r="K37" s="227" t="str">
        <f>IF(OR(PartDProcessing[[#This Row],[Format (hide)]]="HEAD",PartDProcessing[[#This Row],[Format (hide)]]="LIST"),"BLANK CELL","")</f>
        <v/>
      </c>
      <c r="L37" s="227" t="str">
        <f>IF(OR(PartDProcessing[[#This Row],[Format (hide)]]="HEAD",PartDProcessing[[#This Row],[Format (hide)]]="LIST"),"BLANK CELL","")</f>
        <v/>
      </c>
      <c r="M37" s="62" t="str">
        <f>IF(OR(PartDProcessing[[#This Row],[Format (hide)]]="HEAD",PartDProcessing[[#This Row],[Format (hide)]]="LIST"),"BLANK CELL","")</f>
        <v/>
      </c>
      <c r="N37" s="62" t="str">
        <f>IF(OR(PartDProcessing[[#This Row],[Format (hide)]]="HEAD",PartDProcessing[[#This Row],[Format (hide)]]="LIST"),"BLANK CELL","")</f>
        <v/>
      </c>
      <c r="O37" s="62" t="str">
        <f>IF(OR(PartDProcessing[[#This Row],[Format (hide)]]="HEAD",PartDProcessing[[#This Row],[Format (hide)]]="LIST"),"BLANK CELL","")</f>
        <v/>
      </c>
      <c r="P37" s="62" t="str">
        <f>IF(OR(PartDProcessing[[#This Row],[Format (hide)]]="HEAD",PartDProcessing[[#This Row],[Format (hide)]]="LIST"),"BLANK CELL","")</f>
        <v/>
      </c>
      <c r="Q37" s="62" t="str">
        <f>IF(OR(PartDProcessing[[#This Row],[Format (hide)]]="HEAD",PartDProcessing[[#This Row],[Format (hide)]]="LIST"),"BLANK CELL","")</f>
        <v/>
      </c>
    </row>
    <row r="38" spans="1:17" ht="66" x14ac:dyDescent="0.3">
      <c r="A38" s="91">
        <f t="array" aca="1" ref="A38" ca="1">SUM((TRIM(MID(SUBSTITUTE(C38,".",REPT(" ",256)),(ROW(INDIRECT("1:"&amp;LEN(C38)-LEN(SUBSTITUTE(C38,".",""))+1))-1)*256+1,256)))*(10^((10-ROW(INDIRECT("1:"&amp;LEN(C38)-LEN(SUBSTITUTE(C38,".",""))+1)))*2)))</f>
        <v>3.020401E+18</v>
      </c>
      <c r="B38" s="92" t="s">
        <v>3299</v>
      </c>
      <c r="C38" s="92" t="s">
        <v>3304</v>
      </c>
      <c r="D38" s="93"/>
      <c r="E38" s="92" t="s">
        <v>2055</v>
      </c>
      <c r="F38" s="92" t="s">
        <v>37</v>
      </c>
      <c r="G38" s="62"/>
      <c r="H38" s="92" t="s">
        <v>2508</v>
      </c>
      <c r="I38" s="62" t="str">
        <f>IF($I$1="Yes","Compliant","")</f>
        <v/>
      </c>
      <c r="J38" s="227" t="str">
        <f>IF(OR(PartDProcessing[[#This Row],[Format (hide)]]="HEAD",PartDProcessing[[#This Row],[Format (hide)]]="LIST"),"BLANK CELL","")</f>
        <v/>
      </c>
      <c r="K38" s="227" t="str">
        <f>IF(OR(PartDProcessing[[#This Row],[Format (hide)]]="HEAD",PartDProcessing[[#This Row],[Format (hide)]]="LIST"),"BLANK CELL","")</f>
        <v/>
      </c>
      <c r="L38" s="227" t="str">
        <f>IF(OR(PartDProcessing[[#This Row],[Format (hide)]]="HEAD",PartDProcessing[[#This Row],[Format (hide)]]="LIST"),"BLANK CELL","")</f>
        <v/>
      </c>
      <c r="M38" s="62" t="str">
        <f>IF(OR(PartDProcessing[[#This Row],[Format (hide)]]="HEAD",PartDProcessing[[#This Row],[Format (hide)]]="LIST"),"BLANK CELL","")</f>
        <v/>
      </c>
      <c r="N38" s="62" t="str">
        <f>IF(OR(PartDProcessing[[#This Row],[Format (hide)]]="HEAD",PartDProcessing[[#This Row],[Format (hide)]]="LIST"),"BLANK CELL","")</f>
        <v/>
      </c>
      <c r="O38" s="62" t="str">
        <f>IF(OR(PartDProcessing[[#This Row],[Format (hide)]]="HEAD",PartDProcessing[[#This Row],[Format (hide)]]="LIST"),"BLANK CELL","")</f>
        <v/>
      </c>
      <c r="P38" s="62" t="str">
        <f>IF(OR(PartDProcessing[[#This Row],[Format (hide)]]="HEAD",PartDProcessing[[#This Row],[Format (hide)]]="LIST"),"BLANK CELL","")</f>
        <v/>
      </c>
      <c r="Q38" s="62" t="str">
        <f>IF(OR(PartDProcessing[[#This Row],[Format (hide)]]="HEAD",PartDProcessing[[#This Row],[Format (hide)]]="LIST"),"BLANK CELL","")</f>
        <v/>
      </c>
    </row>
    <row r="39" spans="1:17" x14ac:dyDescent="0.3">
      <c r="A39" s="91">
        <f t="array" aca="1" ref="A39" ca="1">SUM((TRIM(MID(SUBSTITUTE(C39,".",REPT(" ",256)),(ROW(INDIRECT("1:"&amp;LEN(C39)-LEN(SUBSTITUTE(C39,".",""))+1))-1)*256+1,256)))*(10^((10-ROW(INDIRECT("1:"&amp;LEN(C39)-LEN(SUBSTITUTE(C39,".",""))+1)))*2)))</f>
        <v>3.03E+18</v>
      </c>
      <c r="B39" s="92" t="s">
        <v>3299</v>
      </c>
      <c r="C39" s="92" t="s">
        <v>2911</v>
      </c>
      <c r="D39" s="93" t="s">
        <v>1406</v>
      </c>
      <c r="E39" s="110" t="s">
        <v>2056</v>
      </c>
      <c r="F39" s="110" t="s">
        <v>234</v>
      </c>
      <c r="G39" s="93" t="str">
        <f>IF(OR(PartDProcessing[[#This Row],[Format (hide)]]="HEAD",PartDProcessing[[#This Row],[Format (hide)]]="LIST"),"BLANK CELL","")</f>
        <v>BLANK CELL</v>
      </c>
      <c r="H39" s="92" t="str">
        <f>IF(OR(PartDProcessing[[#This Row],[Format (hide)]]="HEAD",PartDProcessing[[#This Row],[Format (hide)]]="LIST"),"BLANK CELL","")</f>
        <v>BLANK CELL</v>
      </c>
      <c r="I39" s="93" t="str">
        <f>IF(OR(PartDProcessing[[#This Row],[Format (hide)]]="HEAD",PartDProcessing[[#This Row],[Format (hide)]]="LIST"),"BLANK CELL","")</f>
        <v>BLANK CELL</v>
      </c>
      <c r="J39" s="93" t="str">
        <f>IF(OR(PartDProcessing[[#This Row],[Format (hide)]]="HEAD",PartDProcessing[[#This Row],[Format (hide)]]="LIST"),"BLANK CELL","")</f>
        <v>BLANK CELL</v>
      </c>
      <c r="K39" s="93" t="str">
        <f>IF(OR(PartDProcessing[[#This Row],[Format (hide)]]="HEAD",PartDProcessing[[#This Row],[Format (hide)]]="LIST"),"BLANK CELL","")</f>
        <v>BLANK CELL</v>
      </c>
      <c r="L39" s="93" t="str">
        <f>IF(OR(PartDProcessing[[#This Row],[Format (hide)]]="HEAD",PartDProcessing[[#This Row],[Format (hide)]]="LIST"),"BLANK CELL","")</f>
        <v>BLANK CELL</v>
      </c>
      <c r="M39" s="93" t="str">
        <f>IF(OR(PartDProcessing[[#This Row],[Format (hide)]]="HEAD",PartDProcessing[[#This Row],[Format (hide)]]="LIST"),"BLANK CELL","")</f>
        <v>BLANK CELL</v>
      </c>
      <c r="N39" s="93" t="str">
        <f>IF(OR(PartDProcessing[[#This Row],[Format (hide)]]="HEAD",PartDProcessing[[#This Row],[Format (hide)]]="LIST"),"BLANK CELL","")</f>
        <v>BLANK CELL</v>
      </c>
      <c r="O39" s="93" t="str">
        <f>IF(OR(PartDProcessing[[#This Row],[Format (hide)]]="HEAD",PartDProcessing[[#This Row],[Format (hide)]]="LIST"),"BLANK CELL","")</f>
        <v>BLANK CELL</v>
      </c>
      <c r="P39" s="93" t="str">
        <f>IF(OR(PartDProcessing[[#This Row],[Format (hide)]]="HEAD",PartDProcessing[[#This Row],[Format (hide)]]="LIST"),"BLANK CELL","")</f>
        <v>BLANK CELL</v>
      </c>
      <c r="Q39" s="93" t="str">
        <f>IF(OR(PartDProcessing[[#This Row],[Format (hide)]]="HEAD",PartDProcessing[[#This Row],[Format (hide)]]="LIST"),"BLANK CELL","")</f>
        <v>BLANK CELL</v>
      </c>
    </row>
    <row r="40" spans="1:17" ht="165" x14ac:dyDescent="0.3">
      <c r="A40" s="91">
        <f t="array" aca="1" ref="A40" ca="1">SUM((TRIM(MID(SUBSTITUTE(C40,".",REPT(" ",256)),(ROW(INDIRECT("1:"&amp;LEN(C40)-LEN(SUBSTITUTE(C40,".",""))+1))-1)*256+1,256)))*(10^((10-ROW(INDIRECT("1:"&amp;LEN(C40)-LEN(SUBSTITUTE(C40,".",""))+1)))*2)))</f>
        <v>3.0301E+18</v>
      </c>
      <c r="B40" s="92" t="s">
        <v>3299</v>
      </c>
      <c r="C40" s="92" t="s">
        <v>2912</v>
      </c>
      <c r="D40" s="93"/>
      <c r="E40" s="92" t="s">
        <v>2057</v>
      </c>
      <c r="F40" s="92" t="s">
        <v>2058</v>
      </c>
      <c r="G40" s="62"/>
      <c r="H40" s="92" t="s">
        <v>2508</v>
      </c>
      <c r="I40" s="62" t="str">
        <f>IF($I$1="Yes","Compliant","")</f>
        <v/>
      </c>
      <c r="J40" s="227" t="str">
        <f>IF(OR(PartDProcessing[[#This Row],[Format (hide)]]="HEAD",PartDProcessing[[#This Row],[Format (hide)]]="LIST"),"BLANK CELL","")</f>
        <v/>
      </c>
      <c r="K40" s="227" t="str">
        <f>IF(OR(PartDProcessing[[#This Row],[Format (hide)]]="HEAD",PartDProcessing[[#This Row],[Format (hide)]]="LIST"),"BLANK CELL","")</f>
        <v/>
      </c>
      <c r="L40" s="227" t="str">
        <f>IF(OR(PartDProcessing[[#This Row],[Format (hide)]]="HEAD",PartDProcessing[[#This Row],[Format (hide)]]="LIST"),"BLANK CELL","")</f>
        <v/>
      </c>
      <c r="M40" s="62" t="str">
        <f>IF(OR(PartDProcessing[[#This Row],[Format (hide)]]="HEAD",PartDProcessing[[#This Row],[Format (hide)]]="LIST"),"BLANK CELL","")</f>
        <v/>
      </c>
      <c r="N40" s="62" t="str">
        <f>IF(OR(PartDProcessing[[#This Row],[Format (hide)]]="HEAD",PartDProcessing[[#This Row],[Format (hide)]]="LIST"),"BLANK CELL","")</f>
        <v/>
      </c>
      <c r="O40" s="62" t="str">
        <f>IF(OR(PartDProcessing[[#This Row],[Format (hide)]]="HEAD",PartDProcessing[[#This Row],[Format (hide)]]="LIST"),"BLANK CELL","")</f>
        <v/>
      </c>
      <c r="P40" s="62" t="str">
        <f>IF(OR(PartDProcessing[[#This Row],[Format (hide)]]="HEAD",PartDProcessing[[#This Row],[Format (hide)]]="LIST"),"BLANK CELL","")</f>
        <v/>
      </c>
      <c r="Q40" s="62" t="str">
        <f>IF(OR(PartDProcessing[[#This Row],[Format (hide)]]="HEAD",PartDProcessing[[#This Row],[Format (hide)]]="LIST"),"BLANK CELL","")</f>
        <v/>
      </c>
    </row>
    <row r="41" spans="1:17" ht="82.5" x14ac:dyDescent="0.3">
      <c r="A41" s="91">
        <f t="array" aca="1" ref="A41" ca="1">SUM((TRIM(MID(SUBSTITUTE(C41,".",REPT(" ",256)),(ROW(INDIRECT("1:"&amp;LEN(C41)-LEN(SUBSTITUTE(C41,".",""))+1))-1)*256+1,256)))*(10^((10-ROW(INDIRECT("1:"&amp;LEN(C41)-LEN(SUBSTITUTE(C41,".",""))+1)))*2)))</f>
        <v>3.0302E+18</v>
      </c>
      <c r="B41" s="92" t="s">
        <v>3299</v>
      </c>
      <c r="C41" s="92" t="s">
        <v>2913</v>
      </c>
      <c r="D41" s="93"/>
      <c r="E41" s="92" t="s">
        <v>2059</v>
      </c>
      <c r="F41" s="92" t="s">
        <v>725</v>
      </c>
      <c r="G41" s="62"/>
      <c r="H41" s="92" t="s">
        <v>2508</v>
      </c>
      <c r="I41" s="62" t="str">
        <f>IF($I$1="Yes","Compliant","")</f>
        <v/>
      </c>
      <c r="J41" s="227" t="str">
        <f>IF(OR(PartDProcessing[[#This Row],[Format (hide)]]="HEAD",PartDProcessing[[#This Row],[Format (hide)]]="LIST"),"BLANK CELL","")</f>
        <v/>
      </c>
      <c r="K41" s="227" t="str">
        <f>IF(OR(PartDProcessing[[#This Row],[Format (hide)]]="HEAD",PartDProcessing[[#This Row],[Format (hide)]]="LIST"),"BLANK CELL","")</f>
        <v/>
      </c>
      <c r="L41" s="227" t="str">
        <f>IF(OR(PartDProcessing[[#This Row],[Format (hide)]]="HEAD",PartDProcessing[[#This Row],[Format (hide)]]="LIST"),"BLANK CELL","")</f>
        <v/>
      </c>
      <c r="M41" s="62" t="str">
        <f>IF(OR(PartDProcessing[[#This Row],[Format (hide)]]="HEAD",PartDProcessing[[#This Row],[Format (hide)]]="LIST"),"BLANK CELL","")</f>
        <v/>
      </c>
      <c r="N41" s="62" t="str">
        <f>IF(OR(PartDProcessing[[#This Row],[Format (hide)]]="HEAD",PartDProcessing[[#This Row],[Format (hide)]]="LIST"),"BLANK CELL","")</f>
        <v/>
      </c>
      <c r="O41" s="62" t="str">
        <f>IF(OR(PartDProcessing[[#This Row],[Format (hide)]]="HEAD",PartDProcessing[[#This Row],[Format (hide)]]="LIST"),"BLANK CELL","")</f>
        <v/>
      </c>
      <c r="P41" s="62" t="str">
        <f>IF(OR(PartDProcessing[[#This Row],[Format (hide)]]="HEAD",PartDProcessing[[#This Row],[Format (hide)]]="LIST"),"BLANK CELL","")</f>
        <v/>
      </c>
      <c r="Q41" s="62" t="str">
        <f>IF(OR(PartDProcessing[[#This Row],[Format (hide)]]="HEAD",PartDProcessing[[#This Row],[Format (hide)]]="LIST"),"BLANK CELL","")</f>
        <v/>
      </c>
    </row>
    <row r="42" spans="1:17" ht="99" x14ac:dyDescent="0.3">
      <c r="A42" s="91">
        <f t="array" aca="1" ref="A42" ca="1">SUM((TRIM(MID(SUBSTITUTE(C42,".",REPT(" ",256)),(ROW(INDIRECT("1:"&amp;LEN(C42)-LEN(SUBSTITUTE(C42,".",""))+1))-1)*256+1,256)))*(10^((10-ROW(INDIRECT("1:"&amp;LEN(C42)-LEN(SUBSTITUTE(C42,".",""))+1)))*2)))</f>
        <v>3.0303E+18</v>
      </c>
      <c r="B42" s="92" t="s">
        <v>3299</v>
      </c>
      <c r="C42" s="92" t="s">
        <v>2914</v>
      </c>
      <c r="D42" s="93"/>
      <c r="E42" s="92" t="s">
        <v>2060</v>
      </c>
      <c r="F42" s="92" t="s">
        <v>2061</v>
      </c>
      <c r="G42" s="62"/>
      <c r="H42" s="92" t="s">
        <v>2508</v>
      </c>
      <c r="I42" s="62" t="str">
        <f>IF($I$1="Yes","Compliant","")</f>
        <v/>
      </c>
      <c r="J42" s="227" t="str">
        <f>IF(OR(PartDProcessing[[#This Row],[Format (hide)]]="HEAD",PartDProcessing[[#This Row],[Format (hide)]]="LIST"),"BLANK CELL","")</f>
        <v/>
      </c>
      <c r="K42" s="227" t="str">
        <f>IF(OR(PartDProcessing[[#This Row],[Format (hide)]]="HEAD",PartDProcessing[[#This Row],[Format (hide)]]="LIST"),"BLANK CELL","")</f>
        <v/>
      </c>
      <c r="L42" s="227" t="str">
        <f>IF(OR(PartDProcessing[[#This Row],[Format (hide)]]="HEAD",PartDProcessing[[#This Row],[Format (hide)]]="LIST"),"BLANK CELL","")</f>
        <v/>
      </c>
      <c r="M42" s="62" t="str">
        <f>IF(OR(PartDProcessing[[#This Row],[Format (hide)]]="HEAD",PartDProcessing[[#This Row],[Format (hide)]]="LIST"),"BLANK CELL","")</f>
        <v/>
      </c>
      <c r="N42" s="62" t="str">
        <f>IF(OR(PartDProcessing[[#This Row],[Format (hide)]]="HEAD",PartDProcessing[[#This Row],[Format (hide)]]="LIST"),"BLANK CELL","")</f>
        <v/>
      </c>
      <c r="O42" s="62" t="str">
        <f>IF(OR(PartDProcessing[[#This Row],[Format (hide)]]="HEAD",PartDProcessing[[#This Row],[Format (hide)]]="LIST"),"BLANK CELL","")</f>
        <v/>
      </c>
      <c r="P42" s="62" t="str">
        <f>IF(OR(PartDProcessing[[#This Row],[Format (hide)]]="HEAD",PartDProcessing[[#This Row],[Format (hide)]]="LIST"),"BLANK CELL","")</f>
        <v/>
      </c>
      <c r="Q42" s="62" t="str">
        <f>IF(OR(PartDProcessing[[#This Row],[Format (hide)]]="HEAD",PartDProcessing[[#This Row],[Format (hide)]]="LIST"),"BLANK CELL","")</f>
        <v/>
      </c>
    </row>
    <row r="43" spans="1:17" ht="66" x14ac:dyDescent="0.3">
      <c r="A43" s="91">
        <f t="array" aca="1" ref="A43" ca="1">SUM((TRIM(MID(SUBSTITUTE(C43,".",REPT(" ",256)),(ROW(INDIRECT("1:"&amp;LEN(C43)-LEN(SUBSTITUTE(C43,".",""))+1))-1)*256+1,256)))*(10^((10-ROW(INDIRECT("1:"&amp;LEN(C43)-LEN(SUBSTITUTE(C43,".",""))+1)))*2)))</f>
        <v>3.030301E+18</v>
      </c>
      <c r="B43" s="92" t="s">
        <v>3299</v>
      </c>
      <c r="C43" s="92" t="s">
        <v>3248</v>
      </c>
      <c r="D43" s="93"/>
      <c r="E43" s="92" t="s">
        <v>2062</v>
      </c>
      <c r="F43" s="92" t="s">
        <v>37</v>
      </c>
      <c r="G43" s="62"/>
      <c r="H43" s="92" t="s">
        <v>2508</v>
      </c>
      <c r="I43" s="62" t="str">
        <f>IF($I$1="Yes","Compliant","")</f>
        <v/>
      </c>
      <c r="J43" s="227" t="str">
        <f>IF(OR(PartDProcessing[[#This Row],[Format (hide)]]="HEAD",PartDProcessing[[#This Row],[Format (hide)]]="LIST"),"BLANK CELL","")</f>
        <v/>
      </c>
      <c r="K43" s="227" t="str">
        <f>IF(OR(PartDProcessing[[#This Row],[Format (hide)]]="HEAD",PartDProcessing[[#This Row],[Format (hide)]]="LIST"),"BLANK CELL","")</f>
        <v/>
      </c>
      <c r="L43" s="227" t="str">
        <f>IF(OR(PartDProcessing[[#This Row],[Format (hide)]]="HEAD",PartDProcessing[[#This Row],[Format (hide)]]="LIST"),"BLANK CELL","")</f>
        <v/>
      </c>
      <c r="M43" s="62" t="str">
        <f>IF(OR(PartDProcessing[[#This Row],[Format (hide)]]="HEAD",PartDProcessing[[#This Row],[Format (hide)]]="LIST"),"BLANK CELL","")</f>
        <v/>
      </c>
      <c r="N43" s="62" t="str">
        <f>IF(OR(PartDProcessing[[#This Row],[Format (hide)]]="HEAD",PartDProcessing[[#This Row],[Format (hide)]]="LIST"),"BLANK CELL","")</f>
        <v/>
      </c>
      <c r="O43" s="62" t="str">
        <f>IF(OR(PartDProcessing[[#This Row],[Format (hide)]]="HEAD",PartDProcessing[[#This Row],[Format (hide)]]="LIST"),"BLANK CELL","")</f>
        <v/>
      </c>
      <c r="P43" s="62" t="str">
        <f>IF(OR(PartDProcessing[[#This Row],[Format (hide)]]="HEAD",PartDProcessing[[#This Row],[Format (hide)]]="LIST"),"BLANK CELL","")</f>
        <v/>
      </c>
      <c r="Q43" s="62" t="str">
        <f>IF(OR(PartDProcessing[[#This Row],[Format (hide)]]="HEAD",PartDProcessing[[#This Row],[Format (hide)]]="LIST"),"BLANK CELL","")</f>
        <v/>
      </c>
    </row>
    <row r="44" spans="1:17" x14ac:dyDescent="0.3">
      <c r="A44" s="91">
        <f t="array" aca="1" ref="A44" ca="1">SUM((TRIM(MID(SUBSTITUTE(C44,".",REPT(" ",256)),(ROW(INDIRECT("1:"&amp;LEN(C44)-LEN(SUBSTITUTE(C44,".",""))+1))-1)*256+1,256)))*(10^((10-ROW(INDIRECT("1:"&amp;LEN(C44)-LEN(SUBSTITUTE(C44,".",""))+1)))*2)))</f>
        <v>3.04E+18</v>
      </c>
      <c r="B44" s="92" t="s">
        <v>3299</v>
      </c>
      <c r="C44" s="92" t="s">
        <v>2964</v>
      </c>
      <c r="D44" s="93" t="s">
        <v>1406</v>
      </c>
      <c r="E44" s="110" t="s">
        <v>2063</v>
      </c>
      <c r="F44" s="110" t="s">
        <v>235</v>
      </c>
      <c r="G44" s="93" t="str">
        <f>IF(OR(PartDProcessing[[#This Row],[Format (hide)]]="HEAD",PartDProcessing[[#This Row],[Format (hide)]]="LIST"),"BLANK CELL","")</f>
        <v>BLANK CELL</v>
      </c>
      <c r="H44" s="92" t="str">
        <f>IF(OR(PartDProcessing[[#This Row],[Format (hide)]]="HEAD",PartDProcessing[[#This Row],[Format (hide)]]="LIST"),"BLANK CELL","")</f>
        <v>BLANK CELL</v>
      </c>
      <c r="I44" s="93" t="str">
        <f>IF(OR(PartDProcessing[[#This Row],[Format (hide)]]="HEAD",PartDProcessing[[#This Row],[Format (hide)]]="LIST"),"BLANK CELL","")</f>
        <v>BLANK CELL</v>
      </c>
      <c r="J44" s="93" t="str">
        <f>IF(OR(PartDProcessing[[#This Row],[Format (hide)]]="HEAD",PartDProcessing[[#This Row],[Format (hide)]]="LIST"),"BLANK CELL","")</f>
        <v>BLANK CELL</v>
      </c>
      <c r="K44" s="93" t="str">
        <f>IF(OR(PartDProcessing[[#This Row],[Format (hide)]]="HEAD",PartDProcessing[[#This Row],[Format (hide)]]="LIST"),"BLANK CELL","")</f>
        <v>BLANK CELL</v>
      </c>
      <c r="L44" s="93" t="str">
        <f>IF(OR(PartDProcessing[[#This Row],[Format (hide)]]="HEAD",PartDProcessing[[#This Row],[Format (hide)]]="LIST"),"BLANK CELL","")</f>
        <v>BLANK CELL</v>
      </c>
      <c r="M44" s="93" t="str">
        <f>IF(OR(PartDProcessing[[#This Row],[Format (hide)]]="HEAD",PartDProcessing[[#This Row],[Format (hide)]]="LIST"),"BLANK CELL","")</f>
        <v>BLANK CELL</v>
      </c>
      <c r="N44" s="93" t="str">
        <f>IF(OR(PartDProcessing[[#This Row],[Format (hide)]]="HEAD",PartDProcessing[[#This Row],[Format (hide)]]="LIST"),"BLANK CELL","")</f>
        <v>BLANK CELL</v>
      </c>
      <c r="O44" s="93" t="str">
        <f>IF(OR(PartDProcessing[[#This Row],[Format (hide)]]="HEAD",PartDProcessing[[#This Row],[Format (hide)]]="LIST"),"BLANK CELL","")</f>
        <v>BLANK CELL</v>
      </c>
      <c r="P44" s="93" t="str">
        <f>IF(OR(PartDProcessing[[#This Row],[Format (hide)]]="HEAD",PartDProcessing[[#This Row],[Format (hide)]]="LIST"),"BLANK CELL","")</f>
        <v>BLANK CELL</v>
      </c>
      <c r="Q44" s="93" t="str">
        <f>IF(OR(PartDProcessing[[#This Row],[Format (hide)]]="HEAD",PartDProcessing[[#This Row],[Format (hide)]]="LIST"),"BLANK CELL","")</f>
        <v>BLANK CELL</v>
      </c>
    </row>
    <row r="45" spans="1:17" ht="148.5" x14ac:dyDescent="0.3">
      <c r="A45" s="91">
        <f t="array" aca="1" ref="A45" ca="1">SUM((TRIM(MID(SUBSTITUTE(C45,".",REPT(" ",256)),(ROW(INDIRECT("1:"&amp;LEN(C45)-LEN(SUBSTITUTE(C45,".",""))+1))-1)*256+1,256)))*(10^((10-ROW(INDIRECT("1:"&amp;LEN(C45)-LEN(SUBSTITUTE(C45,".",""))+1)))*2)))</f>
        <v>3.0401E+18</v>
      </c>
      <c r="B45" s="92" t="s">
        <v>3299</v>
      </c>
      <c r="C45" s="92" t="s">
        <v>2965</v>
      </c>
      <c r="D45" s="93"/>
      <c r="E45" s="92" t="s">
        <v>2064</v>
      </c>
      <c r="F45" s="92" t="s">
        <v>3618</v>
      </c>
      <c r="G45" s="62"/>
      <c r="H45" s="92" t="s">
        <v>2508</v>
      </c>
      <c r="I45" s="62" t="str">
        <f>IF($I$1="Yes","Compliant","")</f>
        <v/>
      </c>
      <c r="J45" s="227" t="str">
        <f>IF(OR(PartDProcessing[[#This Row],[Format (hide)]]="HEAD",PartDProcessing[[#This Row],[Format (hide)]]="LIST"),"BLANK CELL","")</f>
        <v/>
      </c>
      <c r="K45" s="227" t="str">
        <f>IF(OR(PartDProcessing[[#This Row],[Format (hide)]]="HEAD",PartDProcessing[[#This Row],[Format (hide)]]="LIST"),"BLANK CELL","")</f>
        <v/>
      </c>
      <c r="L45" s="227" t="str">
        <f>IF(OR(PartDProcessing[[#This Row],[Format (hide)]]="HEAD",PartDProcessing[[#This Row],[Format (hide)]]="LIST"),"BLANK CELL","")</f>
        <v/>
      </c>
      <c r="M45" s="62" t="str">
        <f>IF(OR(PartDProcessing[[#This Row],[Format (hide)]]="HEAD",PartDProcessing[[#This Row],[Format (hide)]]="LIST"),"BLANK CELL","")</f>
        <v/>
      </c>
      <c r="N45" s="62" t="str">
        <f>IF(OR(PartDProcessing[[#This Row],[Format (hide)]]="HEAD",PartDProcessing[[#This Row],[Format (hide)]]="LIST"),"BLANK CELL","")</f>
        <v/>
      </c>
      <c r="O45" s="62" t="str">
        <f>IF(OR(PartDProcessing[[#This Row],[Format (hide)]]="HEAD",PartDProcessing[[#This Row],[Format (hide)]]="LIST"),"BLANK CELL","")</f>
        <v/>
      </c>
      <c r="P45" s="62" t="str">
        <f>IF(OR(PartDProcessing[[#This Row],[Format (hide)]]="HEAD",PartDProcessing[[#This Row],[Format (hide)]]="LIST"),"BLANK CELL","")</f>
        <v/>
      </c>
      <c r="Q45" s="62" t="str">
        <f>IF(OR(PartDProcessing[[#This Row],[Format (hide)]]="HEAD",PartDProcessing[[#This Row],[Format (hide)]]="LIST"),"BLANK CELL","")</f>
        <v/>
      </c>
    </row>
    <row r="46" spans="1:17" x14ac:dyDescent="0.3">
      <c r="A46" s="91">
        <f t="array" aca="1" ref="A46" ca="1">SUM((TRIM(MID(SUBSTITUTE(C46,".",REPT(" ",256)),(ROW(INDIRECT("1:"&amp;LEN(C46)-LEN(SUBSTITUTE(C46,".",""))+1))-1)*256+1,256)))*(10^((10-ROW(INDIRECT("1:"&amp;LEN(C46)-LEN(SUBSTITUTE(C46,".",""))+1)))*2)))</f>
        <v>4E+18</v>
      </c>
      <c r="B46" s="92" t="s">
        <v>3299</v>
      </c>
      <c r="C46" s="92">
        <v>4</v>
      </c>
      <c r="D46" s="93" t="s">
        <v>1406</v>
      </c>
      <c r="E46" s="110" t="s">
        <v>2065</v>
      </c>
      <c r="F46" s="110" t="s">
        <v>75</v>
      </c>
      <c r="G46" s="93" t="str">
        <f>IF(OR(PartDProcessing[[#This Row],[Format (hide)]]="HEAD",PartDProcessing[[#This Row],[Format (hide)]]="LIST"),"BLANK CELL","")</f>
        <v>BLANK CELL</v>
      </c>
      <c r="H46" s="92" t="str">
        <f>IF(OR(PartDProcessing[[#This Row],[Format (hide)]]="HEAD",PartDProcessing[[#This Row],[Format (hide)]]="LIST"),"BLANK CELL","")</f>
        <v>BLANK CELL</v>
      </c>
      <c r="I46" s="93" t="str">
        <f>IF(OR(PartDProcessing[[#This Row],[Format (hide)]]="HEAD",PartDProcessing[[#This Row],[Format (hide)]]="LIST"),"BLANK CELL","")</f>
        <v>BLANK CELL</v>
      </c>
      <c r="J46" s="93" t="str">
        <f>IF(OR(PartDProcessing[[#This Row],[Format (hide)]]="HEAD",PartDProcessing[[#This Row],[Format (hide)]]="LIST"),"BLANK CELL","")</f>
        <v>BLANK CELL</v>
      </c>
      <c r="K46" s="93" t="str">
        <f>IF(OR(PartDProcessing[[#This Row],[Format (hide)]]="HEAD",PartDProcessing[[#This Row],[Format (hide)]]="LIST"),"BLANK CELL","")</f>
        <v>BLANK CELL</v>
      </c>
      <c r="L46" s="93" t="str">
        <f>IF(OR(PartDProcessing[[#This Row],[Format (hide)]]="HEAD",PartDProcessing[[#This Row],[Format (hide)]]="LIST"),"BLANK CELL","")</f>
        <v>BLANK CELL</v>
      </c>
      <c r="M46" s="93" t="str">
        <f>IF(OR(PartDProcessing[[#This Row],[Format (hide)]]="HEAD",PartDProcessing[[#This Row],[Format (hide)]]="LIST"),"BLANK CELL","")</f>
        <v>BLANK CELL</v>
      </c>
      <c r="N46" s="93" t="str">
        <f>IF(OR(PartDProcessing[[#This Row],[Format (hide)]]="HEAD",PartDProcessing[[#This Row],[Format (hide)]]="LIST"),"BLANK CELL","")</f>
        <v>BLANK CELL</v>
      </c>
      <c r="O46" s="93" t="str">
        <f>IF(OR(PartDProcessing[[#This Row],[Format (hide)]]="HEAD",PartDProcessing[[#This Row],[Format (hide)]]="LIST"),"BLANK CELL","")</f>
        <v>BLANK CELL</v>
      </c>
      <c r="P46" s="93" t="str">
        <f>IF(OR(PartDProcessing[[#This Row],[Format (hide)]]="HEAD",PartDProcessing[[#This Row],[Format (hide)]]="LIST"),"BLANK CELL","")</f>
        <v>BLANK CELL</v>
      </c>
      <c r="Q46" s="93" t="str">
        <f>IF(OR(PartDProcessing[[#This Row],[Format (hide)]]="HEAD",PartDProcessing[[#This Row],[Format (hide)]]="LIST"),"BLANK CELL","")</f>
        <v>BLANK CELL</v>
      </c>
    </row>
    <row r="47" spans="1:17" ht="57" x14ac:dyDescent="0.3">
      <c r="A47" s="91" t="e">
        <f t="array" aca="1" ref="A47" ca="1">SUM((TRIM(MID(SUBSTITUTE(C47,".",REPT(" ",256)),(ROW(INDIRECT("1:"&amp;LEN(C47)-LEN(SUBSTITUTE(C47,".",""))+1))-1)*256+1,256)))*(10^((10-ROW(INDIRECT("1:"&amp;LEN(C47)-LEN(SUBSTITUTE(C47,".",""))+1)))*2)))</f>
        <v>#VALUE!</v>
      </c>
      <c r="B47" s="92"/>
      <c r="C47" s="92"/>
      <c r="D47" s="114"/>
      <c r="E47" s="92"/>
      <c r="F47" s="115" t="s">
        <v>3568</v>
      </c>
      <c r="G47" s="117" t="s">
        <v>3569</v>
      </c>
      <c r="H47" s="92" t="str">
        <f>IF(OR(PartDProcessing[[#This Row],[Format (hide)]]="HEAD",PartDProcessing[[#This Row],[Format (hide)]]="LIST"),"BLANK CELL","")</f>
        <v/>
      </c>
      <c r="I47" s="111" t="str">
        <f>IF(OR(PartDProcessing[[#This Row],[Format (hide)]]="HEAD",PartDProcessing[[#This Row],[Format (hide)]]="LIST"),"BLANK CELL","")</f>
        <v/>
      </c>
      <c r="J47" s="227" t="str">
        <f>IF(OR(PartDProcessing[[#This Row],[Format (hide)]]="HEAD",PartDProcessing[[#This Row],[Format (hide)]]="LIST"),"BLANK CELL","")</f>
        <v/>
      </c>
      <c r="K47" s="227" t="str">
        <f>IF(OR(PartDProcessing[[#This Row],[Format (hide)]]="HEAD",PartDProcessing[[#This Row],[Format (hide)]]="LIST"),"BLANK CELL","")</f>
        <v/>
      </c>
      <c r="L47" s="227" t="str">
        <f>IF(OR(PartDProcessing[[#This Row],[Format (hide)]]="HEAD",PartDProcessing[[#This Row],[Format (hide)]]="LIST"),"BLANK CELL","")</f>
        <v/>
      </c>
      <c r="M47" s="115" t="str">
        <f>IF(OR(PartDProcessing[[#This Row],[Format (hide)]]="HEAD",PartDProcessing[[#This Row],[Format (hide)]]="LIST"),"BLANK CELL","")</f>
        <v/>
      </c>
      <c r="N47" s="115" t="str">
        <f>IF(OR(PartDProcessing[[#This Row],[Format (hide)]]="HEAD",PartDProcessing[[#This Row],[Format (hide)]]="LIST"),"BLANK CELL","")</f>
        <v/>
      </c>
      <c r="O47" s="115" t="str">
        <f>IF(OR(PartDProcessing[[#This Row],[Format (hide)]]="HEAD",PartDProcessing[[#This Row],[Format (hide)]]="LIST"),"BLANK CELL","")</f>
        <v/>
      </c>
      <c r="P47" s="115" t="str">
        <f>IF(OR(PartDProcessing[[#This Row],[Format (hide)]]="HEAD",PartDProcessing[[#This Row],[Format (hide)]]="LIST"),"BLANK CELL","")</f>
        <v/>
      </c>
      <c r="Q47" s="115" t="str">
        <f>IF(OR(PartDProcessing[[#This Row],[Format (hide)]]="HEAD",PartDProcessing[[#This Row],[Format (hide)]]="LIST"),"BLANK CELL","")</f>
        <v/>
      </c>
    </row>
    <row r="48" spans="1:17" ht="165" x14ac:dyDescent="0.3">
      <c r="A48" s="91">
        <f t="array" aca="1" ref="A48" ca="1">SUM((TRIM(MID(SUBSTITUTE(C48,".",REPT(" ",256)),(ROW(INDIRECT("1:"&amp;LEN(C48)-LEN(SUBSTITUTE(C48,".",""))+1))-1)*256+1,256)))*(10^((10-ROW(INDIRECT("1:"&amp;LEN(C48)-LEN(SUBSTITUTE(C48,".",""))+1)))*2)))</f>
        <v>4.07E+18</v>
      </c>
      <c r="B48" s="92" t="s">
        <v>3299</v>
      </c>
      <c r="C48" s="92" t="s">
        <v>3039</v>
      </c>
      <c r="D48" s="93"/>
      <c r="E48" s="92" t="s">
        <v>2107</v>
      </c>
      <c r="F48" s="92" t="s">
        <v>3619</v>
      </c>
      <c r="G48" s="62"/>
      <c r="H48" s="92" t="s">
        <v>2508</v>
      </c>
      <c r="I48" s="62" t="str">
        <f t="shared" ref="I48:I58" si="1">IF($I$1="Yes","Compliant","")</f>
        <v/>
      </c>
      <c r="J48" s="227" t="str">
        <f>IF(OR(PartDProcessing[[#This Row],[Format (hide)]]="HEAD",PartDProcessing[[#This Row],[Format (hide)]]="LIST"),"BLANK CELL","")</f>
        <v/>
      </c>
      <c r="K48" s="227" t="str">
        <f>IF(OR(PartDProcessing[[#This Row],[Format (hide)]]="HEAD",PartDProcessing[[#This Row],[Format (hide)]]="LIST"),"BLANK CELL","")</f>
        <v/>
      </c>
      <c r="L48" s="227" t="str">
        <f>IF(OR(PartDProcessing[[#This Row],[Format (hide)]]="HEAD",PartDProcessing[[#This Row],[Format (hide)]]="LIST"),"BLANK CELL","")</f>
        <v/>
      </c>
      <c r="M48" s="62" t="str">
        <f>IF(OR(PartDProcessing[[#This Row],[Format (hide)]]="HEAD",PartDProcessing[[#This Row],[Format (hide)]]="LIST"),"BLANK CELL","")</f>
        <v/>
      </c>
      <c r="N48" s="62" t="str">
        <f>IF(OR(PartDProcessing[[#This Row],[Format (hide)]]="HEAD",PartDProcessing[[#This Row],[Format (hide)]]="LIST"),"BLANK CELL","")</f>
        <v/>
      </c>
      <c r="O48" s="62" t="str">
        <f>IF(OR(PartDProcessing[[#This Row],[Format (hide)]]="HEAD",PartDProcessing[[#This Row],[Format (hide)]]="LIST"),"BLANK CELL","")</f>
        <v/>
      </c>
      <c r="P48" s="62" t="str">
        <f>IF(OR(PartDProcessing[[#This Row],[Format (hide)]]="HEAD",PartDProcessing[[#This Row],[Format (hide)]]="LIST"),"BLANK CELL","")</f>
        <v/>
      </c>
      <c r="Q48" s="62" t="str">
        <f>IF(OR(PartDProcessing[[#This Row],[Format (hide)]]="HEAD",PartDProcessing[[#This Row],[Format (hide)]]="LIST"),"BLANK CELL","")</f>
        <v/>
      </c>
    </row>
    <row r="49" spans="1:17" ht="99" x14ac:dyDescent="0.3">
      <c r="A49" s="91">
        <f t="array" aca="1" ref="A49" ca="1">SUM((TRIM(MID(SUBSTITUTE(C49,".",REPT(" ",256)),(ROW(INDIRECT("1:"&amp;LEN(C49)-LEN(SUBSTITUTE(C49,".",""))+1))-1)*256+1,256)))*(10^((10-ROW(INDIRECT("1:"&amp;LEN(C49)-LEN(SUBSTITUTE(C49,".",""))+1)))*2)))</f>
        <v>4.0701E+18</v>
      </c>
      <c r="B49" s="92" t="s">
        <v>3299</v>
      </c>
      <c r="C49" s="92" t="s">
        <v>3040</v>
      </c>
      <c r="D49" s="93"/>
      <c r="E49" s="92" t="s">
        <v>2108</v>
      </c>
      <c r="F49" s="92" t="s">
        <v>1524</v>
      </c>
      <c r="G49" s="62"/>
      <c r="H49" s="92" t="s">
        <v>2508</v>
      </c>
      <c r="I49" s="62" t="str">
        <f t="shared" si="1"/>
        <v/>
      </c>
      <c r="J49" s="227" t="str">
        <f>IF(OR(PartDProcessing[[#This Row],[Format (hide)]]="HEAD",PartDProcessing[[#This Row],[Format (hide)]]="LIST"),"BLANK CELL","")</f>
        <v/>
      </c>
      <c r="K49" s="227" t="str">
        <f>IF(OR(PartDProcessing[[#This Row],[Format (hide)]]="HEAD",PartDProcessing[[#This Row],[Format (hide)]]="LIST"),"BLANK CELL","")</f>
        <v/>
      </c>
      <c r="L49" s="227" t="str">
        <f>IF(OR(PartDProcessing[[#This Row],[Format (hide)]]="HEAD",PartDProcessing[[#This Row],[Format (hide)]]="LIST"),"BLANK CELL","")</f>
        <v/>
      </c>
      <c r="M49" s="62" t="str">
        <f>IF(OR(PartDProcessing[[#This Row],[Format (hide)]]="HEAD",PartDProcessing[[#This Row],[Format (hide)]]="LIST"),"BLANK CELL","")</f>
        <v/>
      </c>
      <c r="N49" s="62" t="str">
        <f>IF(OR(PartDProcessing[[#This Row],[Format (hide)]]="HEAD",PartDProcessing[[#This Row],[Format (hide)]]="LIST"),"BLANK CELL","")</f>
        <v/>
      </c>
      <c r="O49" s="62" t="str">
        <f>IF(OR(PartDProcessing[[#This Row],[Format (hide)]]="HEAD",PartDProcessing[[#This Row],[Format (hide)]]="LIST"),"BLANK CELL","")</f>
        <v/>
      </c>
      <c r="P49" s="62" t="str">
        <f>IF(OR(PartDProcessing[[#This Row],[Format (hide)]]="HEAD",PartDProcessing[[#This Row],[Format (hide)]]="LIST"),"BLANK CELL","")</f>
        <v/>
      </c>
      <c r="Q49" s="62" t="str">
        <f>IF(OR(PartDProcessing[[#This Row],[Format (hide)]]="HEAD",PartDProcessing[[#This Row],[Format (hide)]]="LIST"),"BLANK CELL","")</f>
        <v/>
      </c>
    </row>
    <row r="50" spans="1:17" ht="82.5" x14ac:dyDescent="0.3">
      <c r="A50" s="91">
        <f t="array" aca="1" ref="A50" ca="1">SUM((TRIM(MID(SUBSTITUTE(C50,".",REPT(" ",256)),(ROW(INDIRECT("1:"&amp;LEN(C50)-LEN(SUBSTITUTE(C50,".",""))+1))-1)*256+1,256)))*(10^((10-ROW(INDIRECT("1:"&amp;LEN(C50)-LEN(SUBSTITUTE(C50,".",""))+1)))*2)))</f>
        <v>4.0702E+18</v>
      </c>
      <c r="B50" s="92" t="s">
        <v>3299</v>
      </c>
      <c r="C50" s="92" t="s">
        <v>3041</v>
      </c>
      <c r="D50" s="93"/>
      <c r="E50" s="92" t="s">
        <v>2109</v>
      </c>
      <c r="F50" s="92" t="s">
        <v>321</v>
      </c>
      <c r="G50" s="62"/>
      <c r="H50" s="92" t="s">
        <v>2508</v>
      </c>
      <c r="I50" s="62" t="str">
        <f t="shared" si="1"/>
        <v/>
      </c>
      <c r="J50" s="227" t="str">
        <f>IF(OR(PartDProcessing[[#This Row],[Format (hide)]]="HEAD",PartDProcessing[[#This Row],[Format (hide)]]="LIST"),"BLANK CELL","")</f>
        <v/>
      </c>
      <c r="K50" s="227" t="str">
        <f>IF(OR(PartDProcessing[[#This Row],[Format (hide)]]="HEAD",PartDProcessing[[#This Row],[Format (hide)]]="LIST"),"BLANK CELL","")</f>
        <v/>
      </c>
      <c r="L50" s="227" t="str">
        <f>IF(OR(PartDProcessing[[#This Row],[Format (hide)]]="HEAD",PartDProcessing[[#This Row],[Format (hide)]]="LIST"),"BLANK CELL","")</f>
        <v/>
      </c>
      <c r="M50" s="62" t="str">
        <f>IF(OR(PartDProcessing[[#This Row],[Format (hide)]]="HEAD",PartDProcessing[[#This Row],[Format (hide)]]="LIST"),"BLANK CELL","")</f>
        <v/>
      </c>
      <c r="N50" s="62" t="str">
        <f>IF(OR(PartDProcessing[[#This Row],[Format (hide)]]="HEAD",PartDProcessing[[#This Row],[Format (hide)]]="LIST"),"BLANK CELL","")</f>
        <v/>
      </c>
      <c r="O50" s="62" t="str">
        <f>IF(OR(PartDProcessing[[#This Row],[Format (hide)]]="HEAD",PartDProcessing[[#This Row],[Format (hide)]]="LIST"),"BLANK CELL","")</f>
        <v/>
      </c>
      <c r="P50" s="62" t="str">
        <f>IF(OR(PartDProcessing[[#This Row],[Format (hide)]]="HEAD",PartDProcessing[[#This Row],[Format (hide)]]="LIST"),"BLANK CELL","")</f>
        <v/>
      </c>
      <c r="Q50" s="62" t="str">
        <f>IF(OR(PartDProcessing[[#This Row],[Format (hide)]]="HEAD",PartDProcessing[[#This Row],[Format (hide)]]="LIST"),"BLANK CELL","")</f>
        <v/>
      </c>
    </row>
    <row r="51" spans="1:17" ht="115.5" x14ac:dyDescent="0.3">
      <c r="A51" s="91">
        <f t="array" aca="1" ref="A51" ca="1">SUM((TRIM(MID(SUBSTITUTE(C51,".",REPT(" ",256)),(ROW(INDIRECT("1:"&amp;LEN(C51)-LEN(SUBSTITUTE(C51,".",""))+1))-1)*256+1,256)))*(10^((10-ROW(INDIRECT("1:"&amp;LEN(C51)-LEN(SUBSTITUTE(C51,".",""))+1)))*2)))</f>
        <v>4.0703E+18</v>
      </c>
      <c r="B51" s="92" t="s">
        <v>3299</v>
      </c>
      <c r="C51" s="92" t="s">
        <v>3042</v>
      </c>
      <c r="D51" s="93"/>
      <c r="E51" s="92" t="s">
        <v>2110</v>
      </c>
      <c r="F51" s="92" t="s">
        <v>386</v>
      </c>
      <c r="G51" s="62"/>
      <c r="H51" s="92" t="s">
        <v>2508</v>
      </c>
      <c r="I51" s="62" t="str">
        <f t="shared" si="1"/>
        <v/>
      </c>
      <c r="J51" s="227" t="str">
        <f>IF(OR(PartDProcessing[[#This Row],[Format (hide)]]="HEAD",PartDProcessing[[#This Row],[Format (hide)]]="LIST"),"BLANK CELL","")</f>
        <v/>
      </c>
      <c r="K51" s="227" t="str">
        <f>IF(OR(PartDProcessing[[#This Row],[Format (hide)]]="HEAD",PartDProcessing[[#This Row],[Format (hide)]]="LIST"),"BLANK CELL","")</f>
        <v/>
      </c>
      <c r="L51" s="227" t="str">
        <f>IF(OR(PartDProcessing[[#This Row],[Format (hide)]]="HEAD",PartDProcessing[[#This Row],[Format (hide)]]="LIST"),"BLANK CELL","")</f>
        <v/>
      </c>
      <c r="M51" s="62" t="str">
        <f>IF(OR(PartDProcessing[[#This Row],[Format (hide)]]="HEAD",PartDProcessing[[#This Row],[Format (hide)]]="LIST"),"BLANK CELL","")</f>
        <v/>
      </c>
      <c r="N51" s="62" t="str">
        <f>IF(OR(PartDProcessing[[#This Row],[Format (hide)]]="HEAD",PartDProcessing[[#This Row],[Format (hide)]]="LIST"),"BLANK CELL","")</f>
        <v/>
      </c>
      <c r="O51" s="62" t="str">
        <f>IF(OR(PartDProcessing[[#This Row],[Format (hide)]]="HEAD",PartDProcessing[[#This Row],[Format (hide)]]="LIST"),"BLANK CELL","")</f>
        <v/>
      </c>
      <c r="P51" s="62" t="str">
        <f>IF(OR(PartDProcessing[[#This Row],[Format (hide)]]="HEAD",PartDProcessing[[#This Row],[Format (hide)]]="LIST"),"BLANK CELL","")</f>
        <v/>
      </c>
      <c r="Q51" s="62" t="str">
        <f>IF(OR(PartDProcessing[[#This Row],[Format (hide)]]="HEAD",PartDProcessing[[#This Row],[Format (hide)]]="LIST"),"BLANK CELL","")</f>
        <v/>
      </c>
    </row>
    <row r="52" spans="1:17" ht="165" x14ac:dyDescent="0.3">
      <c r="A52" s="91">
        <f t="array" aca="1" ref="A52" ca="1">SUM((TRIM(MID(SUBSTITUTE(C52,".",REPT(" ",256)),(ROW(INDIRECT("1:"&amp;LEN(C52)-LEN(SUBSTITUTE(C52,".",""))+1))-1)*256+1,256)))*(10^((10-ROW(INDIRECT("1:"&amp;LEN(C52)-LEN(SUBSTITUTE(C52,".",""))+1)))*2)))</f>
        <v>4.11E+18</v>
      </c>
      <c r="B52" s="92" t="s">
        <v>3299</v>
      </c>
      <c r="C52" s="92" t="s">
        <v>3053</v>
      </c>
      <c r="D52" s="93"/>
      <c r="E52" s="92" t="s">
        <v>2149</v>
      </c>
      <c r="F52" s="92" t="s">
        <v>1122</v>
      </c>
      <c r="G52" s="62"/>
      <c r="H52" s="92" t="s">
        <v>2508</v>
      </c>
      <c r="I52" s="62" t="str">
        <f t="shared" si="1"/>
        <v/>
      </c>
      <c r="J52" s="227" t="str">
        <f>IF(OR(PartDProcessing[[#This Row],[Format (hide)]]="HEAD",PartDProcessing[[#This Row],[Format (hide)]]="LIST"),"BLANK CELL","")</f>
        <v/>
      </c>
      <c r="K52" s="227" t="str">
        <f>IF(OR(PartDProcessing[[#This Row],[Format (hide)]]="HEAD",PartDProcessing[[#This Row],[Format (hide)]]="LIST"),"BLANK CELL","")</f>
        <v/>
      </c>
      <c r="L52" s="227" t="str">
        <f>IF(OR(PartDProcessing[[#This Row],[Format (hide)]]="HEAD",PartDProcessing[[#This Row],[Format (hide)]]="LIST"),"BLANK CELL","")</f>
        <v/>
      </c>
      <c r="M52" s="62" t="str">
        <f>IF(OR(PartDProcessing[[#This Row],[Format (hide)]]="HEAD",PartDProcessing[[#This Row],[Format (hide)]]="LIST"),"BLANK CELL","")</f>
        <v/>
      </c>
      <c r="N52" s="62" t="str">
        <f>IF(OR(PartDProcessing[[#This Row],[Format (hide)]]="HEAD",PartDProcessing[[#This Row],[Format (hide)]]="LIST"),"BLANK CELL","")</f>
        <v/>
      </c>
      <c r="O52" s="62" t="str">
        <f>IF(OR(PartDProcessing[[#This Row],[Format (hide)]]="HEAD",PartDProcessing[[#This Row],[Format (hide)]]="LIST"),"BLANK CELL","")</f>
        <v/>
      </c>
      <c r="P52" s="62" t="str">
        <f>IF(OR(PartDProcessing[[#This Row],[Format (hide)]]="HEAD",PartDProcessing[[#This Row],[Format (hide)]]="LIST"),"BLANK CELL","")</f>
        <v/>
      </c>
      <c r="Q52" s="62" t="str">
        <f>IF(OR(PartDProcessing[[#This Row],[Format (hide)]]="HEAD",PartDProcessing[[#This Row],[Format (hide)]]="LIST"),"BLANK CELL","")</f>
        <v/>
      </c>
    </row>
    <row r="53" spans="1:17" ht="132" x14ac:dyDescent="0.3">
      <c r="A53" s="91">
        <f t="array" aca="1" ref="A53" ca="1">SUM((TRIM(MID(SUBSTITUTE(C53,".",REPT(" ",256)),(ROW(INDIRECT("1:"&amp;LEN(C53)-LEN(SUBSTITUTE(C53,".",""))+1))-1)*256+1,256)))*(10^((10-ROW(INDIRECT("1:"&amp;LEN(C53)-LEN(SUBSTITUTE(C53,".",""))+1)))*2)))</f>
        <v>4.13E+18</v>
      </c>
      <c r="B53" s="92" t="s">
        <v>3299</v>
      </c>
      <c r="C53" s="92" t="s">
        <v>3054</v>
      </c>
      <c r="D53" s="93"/>
      <c r="E53" s="92" t="s">
        <v>2152</v>
      </c>
      <c r="F53" s="92" t="s">
        <v>1126</v>
      </c>
      <c r="G53" s="62"/>
      <c r="H53" s="92" t="s">
        <v>2508</v>
      </c>
      <c r="I53" s="62" t="str">
        <f t="shared" si="1"/>
        <v/>
      </c>
      <c r="J53" s="227" t="str">
        <f>IF(OR(PartDProcessing[[#This Row],[Format (hide)]]="HEAD",PartDProcessing[[#This Row],[Format (hide)]]="LIST"),"BLANK CELL","")</f>
        <v/>
      </c>
      <c r="K53" s="227" t="str">
        <f>IF(OR(PartDProcessing[[#This Row],[Format (hide)]]="HEAD",PartDProcessing[[#This Row],[Format (hide)]]="LIST"),"BLANK CELL","")</f>
        <v/>
      </c>
      <c r="L53" s="227" t="str">
        <f>IF(OR(PartDProcessing[[#This Row],[Format (hide)]]="HEAD",PartDProcessing[[#This Row],[Format (hide)]]="LIST"),"BLANK CELL","")</f>
        <v/>
      </c>
      <c r="M53" s="62" t="str">
        <f>IF(OR(PartDProcessing[[#This Row],[Format (hide)]]="HEAD",PartDProcessing[[#This Row],[Format (hide)]]="LIST"),"BLANK CELL","")</f>
        <v/>
      </c>
      <c r="N53" s="62" t="str">
        <f>IF(OR(PartDProcessing[[#This Row],[Format (hide)]]="HEAD",PartDProcessing[[#This Row],[Format (hide)]]="LIST"),"BLANK CELL","")</f>
        <v/>
      </c>
      <c r="O53" s="62" t="str">
        <f>IF(OR(PartDProcessing[[#This Row],[Format (hide)]]="HEAD",PartDProcessing[[#This Row],[Format (hide)]]="LIST"),"BLANK CELL","")</f>
        <v/>
      </c>
      <c r="P53" s="62" t="str">
        <f>IF(OR(PartDProcessing[[#This Row],[Format (hide)]]="HEAD",PartDProcessing[[#This Row],[Format (hide)]]="LIST"),"BLANK CELL","")</f>
        <v/>
      </c>
      <c r="Q53" s="62" t="str">
        <f>IF(OR(PartDProcessing[[#This Row],[Format (hide)]]="HEAD",PartDProcessing[[#This Row],[Format (hide)]]="LIST"),"BLANK CELL","")</f>
        <v/>
      </c>
    </row>
    <row r="54" spans="1:17" ht="66" x14ac:dyDescent="0.3">
      <c r="A54" s="91">
        <f t="array" aca="1" ref="A54" ca="1">SUM((TRIM(MID(SUBSTITUTE(C54,".",REPT(" ",256)),(ROW(INDIRECT("1:"&amp;LEN(C54)-LEN(SUBSTITUTE(C54,".",""))+1))-1)*256+1,256)))*(10^((10-ROW(INDIRECT("1:"&amp;LEN(C54)-LEN(SUBSTITUTE(C54,".",""))+1)))*2)))</f>
        <v>4.1301E+18</v>
      </c>
      <c r="B54" s="92" t="s">
        <v>3299</v>
      </c>
      <c r="C54" s="92" t="s">
        <v>3055</v>
      </c>
      <c r="D54" s="93"/>
      <c r="E54" s="92" t="s">
        <v>2156</v>
      </c>
      <c r="F54" s="92" t="s">
        <v>1568</v>
      </c>
      <c r="G54" s="62"/>
      <c r="H54" s="92" t="s">
        <v>2508</v>
      </c>
      <c r="I54" s="62" t="str">
        <f t="shared" si="1"/>
        <v/>
      </c>
      <c r="J54" s="227" t="str">
        <f>IF(OR(PartDProcessing[[#This Row],[Format (hide)]]="HEAD",PartDProcessing[[#This Row],[Format (hide)]]="LIST"),"BLANK CELL","")</f>
        <v/>
      </c>
      <c r="K54" s="227" t="str">
        <f>IF(OR(PartDProcessing[[#This Row],[Format (hide)]]="HEAD",PartDProcessing[[#This Row],[Format (hide)]]="LIST"),"BLANK CELL","")</f>
        <v/>
      </c>
      <c r="L54" s="227" t="str">
        <f>IF(OR(PartDProcessing[[#This Row],[Format (hide)]]="HEAD",PartDProcessing[[#This Row],[Format (hide)]]="LIST"),"BLANK CELL","")</f>
        <v/>
      </c>
      <c r="M54" s="62" t="str">
        <f>IF(OR(PartDProcessing[[#This Row],[Format (hide)]]="HEAD",PartDProcessing[[#This Row],[Format (hide)]]="LIST"),"BLANK CELL","")</f>
        <v/>
      </c>
      <c r="N54" s="62" t="str">
        <f>IF(OR(PartDProcessing[[#This Row],[Format (hide)]]="HEAD",PartDProcessing[[#This Row],[Format (hide)]]="LIST"),"BLANK CELL","")</f>
        <v/>
      </c>
      <c r="O54" s="62" t="str">
        <f>IF(OR(PartDProcessing[[#This Row],[Format (hide)]]="HEAD",PartDProcessing[[#This Row],[Format (hide)]]="LIST"),"BLANK CELL","")</f>
        <v/>
      </c>
      <c r="P54" s="62" t="str">
        <f>IF(OR(PartDProcessing[[#This Row],[Format (hide)]]="HEAD",PartDProcessing[[#This Row],[Format (hide)]]="LIST"),"BLANK CELL","")</f>
        <v/>
      </c>
      <c r="Q54" s="62" t="str">
        <f>IF(OR(PartDProcessing[[#This Row],[Format (hide)]]="HEAD",PartDProcessing[[#This Row],[Format (hide)]]="LIST"),"BLANK CELL","")</f>
        <v/>
      </c>
    </row>
    <row r="55" spans="1:17" ht="66" x14ac:dyDescent="0.3">
      <c r="A55" s="91">
        <f t="array" aca="1" ref="A55" ca="1">SUM((TRIM(MID(SUBSTITUTE(C55,".",REPT(" ",256)),(ROW(INDIRECT("1:"&amp;LEN(C55)-LEN(SUBSTITUTE(C55,".",""))+1))-1)*256+1,256)))*(10^((10-ROW(INDIRECT("1:"&amp;LEN(C55)-LEN(SUBSTITUTE(C55,".",""))+1)))*2)))</f>
        <v>4.1302E+18</v>
      </c>
      <c r="B55" s="92" t="s">
        <v>3299</v>
      </c>
      <c r="C55" s="92" t="s">
        <v>3056</v>
      </c>
      <c r="D55" s="93"/>
      <c r="E55" s="92" t="s">
        <v>2155</v>
      </c>
      <c r="F55" s="92" t="s">
        <v>1130</v>
      </c>
      <c r="G55" s="62"/>
      <c r="H55" s="92" t="s">
        <v>2508</v>
      </c>
      <c r="I55" s="62" t="str">
        <f t="shared" si="1"/>
        <v/>
      </c>
      <c r="J55" s="227" t="str">
        <f>IF(OR(PartDProcessing[[#This Row],[Format (hide)]]="HEAD",PartDProcessing[[#This Row],[Format (hide)]]="LIST"),"BLANK CELL","")</f>
        <v/>
      </c>
      <c r="K55" s="227" t="str">
        <f>IF(OR(PartDProcessing[[#This Row],[Format (hide)]]="HEAD",PartDProcessing[[#This Row],[Format (hide)]]="LIST"),"BLANK CELL","")</f>
        <v/>
      </c>
      <c r="L55" s="227" t="str">
        <f>IF(OR(PartDProcessing[[#This Row],[Format (hide)]]="HEAD",PartDProcessing[[#This Row],[Format (hide)]]="LIST"),"BLANK CELL","")</f>
        <v/>
      </c>
      <c r="M55" s="62" t="str">
        <f>IF(OR(PartDProcessing[[#This Row],[Format (hide)]]="HEAD",PartDProcessing[[#This Row],[Format (hide)]]="LIST"),"BLANK CELL","")</f>
        <v/>
      </c>
      <c r="N55" s="62" t="str">
        <f>IF(OR(PartDProcessing[[#This Row],[Format (hide)]]="HEAD",PartDProcessing[[#This Row],[Format (hide)]]="LIST"),"BLANK CELL","")</f>
        <v/>
      </c>
      <c r="O55" s="62" t="str">
        <f>IF(OR(PartDProcessing[[#This Row],[Format (hide)]]="HEAD",PartDProcessing[[#This Row],[Format (hide)]]="LIST"),"BLANK CELL","")</f>
        <v/>
      </c>
      <c r="P55" s="62" t="str">
        <f>IF(OR(PartDProcessing[[#This Row],[Format (hide)]]="HEAD",PartDProcessing[[#This Row],[Format (hide)]]="LIST"),"BLANK CELL","")</f>
        <v/>
      </c>
      <c r="Q55" s="62" t="str">
        <f>IF(OR(PartDProcessing[[#This Row],[Format (hide)]]="HEAD",PartDProcessing[[#This Row],[Format (hide)]]="LIST"),"BLANK CELL","")</f>
        <v/>
      </c>
    </row>
    <row r="56" spans="1:17" ht="82.5" x14ac:dyDescent="0.3">
      <c r="A56" s="91">
        <f t="array" aca="1" ref="A56" ca="1">SUM((TRIM(MID(SUBSTITUTE(C56,".",REPT(" ",256)),(ROW(INDIRECT("1:"&amp;LEN(C56)-LEN(SUBSTITUTE(C56,".",""))+1))-1)*256+1,256)))*(10^((10-ROW(INDIRECT("1:"&amp;LEN(C56)-LEN(SUBSTITUTE(C56,".",""))+1)))*2)))</f>
        <v>4.1303E+18</v>
      </c>
      <c r="B56" s="92" t="s">
        <v>3299</v>
      </c>
      <c r="C56" s="92" t="s">
        <v>3057</v>
      </c>
      <c r="D56" s="93"/>
      <c r="E56" s="92" t="s">
        <v>2153</v>
      </c>
      <c r="F56" s="92" t="s">
        <v>2154</v>
      </c>
      <c r="G56" s="62"/>
      <c r="H56" s="92" t="s">
        <v>2508</v>
      </c>
      <c r="I56" s="62" t="str">
        <f t="shared" si="1"/>
        <v/>
      </c>
      <c r="J56" s="227" t="str">
        <f>IF(OR(PartDProcessing[[#This Row],[Format (hide)]]="HEAD",PartDProcessing[[#This Row],[Format (hide)]]="LIST"),"BLANK CELL","")</f>
        <v/>
      </c>
      <c r="K56" s="227" t="str">
        <f>IF(OR(PartDProcessing[[#This Row],[Format (hide)]]="HEAD",PartDProcessing[[#This Row],[Format (hide)]]="LIST"),"BLANK CELL","")</f>
        <v/>
      </c>
      <c r="L56" s="227" t="str">
        <f>IF(OR(PartDProcessing[[#This Row],[Format (hide)]]="HEAD",PartDProcessing[[#This Row],[Format (hide)]]="LIST"),"BLANK CELL","")</f>
        <v/>
      </c>
      <c r="M56" s="62" t="str">
        <f>IF(OR(PartDProcessing[[#This Row],[Format (hide)]]="HEAD",PartDProcessing[[#This Row],[Format (hide)]]="LIST"),"BLANK CELL","")</f>
        <v/>
      </c>
      <c r="N56" s="62" t="str">
        <f>IF(OR(PartDProcessing[[#This Row],[Format (hide)]]="HEAD",PartDProcessing[[#This Row],[Format (hide)]]="LIST"),"BLANK CELL","")</f>
        <v/>
      </c>
      <c r="O56" s="62" t="str">
        <f>IF(OR(PartDProcessing[[#This Row],[Format (hide)]]="HEAD",PartDProcessing[[#This Row],[Format (hide)]]="LIST"),"BLANK CELL","")</f>
        <v/>
      </c>
      <c r="P56" s="62" t="str">
        <f>IF(OR(PartDProcessing[[#This Row],[Format (hide)]]="HEAD",PartDProcessing[[#This Row],[Format (hide)]]="LIST"),"BLANK CELL","")</f>
        <v/>
      </c>
      <c r="Q56" s="62" t="str">
        <f>IF(OR(PartDProcessing[[#This Row],[Format (hide)]]="HEAD",PartDProcessing[[#This Row],[Format (hide)]]="LIST"),"BLANK CELL","")</f>
        <v/>
      </c>
    </row>
    <row r="57" spans="1:17" ht="99" x14ac:dyDescent="0.3">
      <c r="A57" s="91">
        <f t="array" aca="1" ref="A57" ca="1">SUM((TRIM(MID(SUBSTITUTE(C57,".",REPT(" ",256)),(ROW(INDIRECT("1:"&amp;LEN(C57)-LEN(SUBSTITUTE(C57,".",""))+1))-1)*256+1,256)))*(10^((10-ROW(INDIRECT("1:"&amp;LEN(C57)-LEN(SUBSTITUTE(C57,".",""))+1)))*2)))</f>
        <v>4.14E+18</v>
      </c>
      <c r="B57" s="92" t="s">
        <v>3299</v>
      </c>
      <c r="C57" s="92" t="s">
        <v>3058</v>
      </c>
      <c r="D57" s="93"/>
      <c r="E57" s="92" t="s">
        <v>2157</v>
      </c>
      <c r="F57" s="92" t="s">
        <v>1134</v>
      </c>
      <c r="G57" s="62"/>
      <c r="H57" s="92" t="s">
        <v>2508</v>
      </c>
      <c r="I57" s="62" t="str">
        <f t="shared" si="1"/>
        <v/>
      </c>
      <c r="J57" s="227" t="str">
        <f>IF(OR(PartDProcessing[[#This Row],[Format (hide)]]="HEAD",PartDProcessing[[#This Row],[Format (hide)]]="LIST"),"BLANK CELL","")</f>
        <v/>
      </c>
      <c r="K57" s="227" t="str">
        <f>IF(OR(PartDProcessing[[#This Row],[Format (hide)]]="HEAD",PartDProcessing[[#This Row],[Format (hide)]]="LIST"),"BLANK CELL","")</f>
        <v/>
      </c>
      <c r="L57" s="227" t="str">
        <f>IF(OR(PartDProcessing[[#This Row],[Format (hide)]]="HEAD",PartDProcessing[[#This Row],[Format (hide)]]="LIST"),"BLANK CELL","")</f>
        <v/>
      </c>
      <c r="M57" s="62" t="str">
        <f>IF(OR(PartDProcessing[[#This Row],[Format (hide)]]="HEAD",PartDProcessing[[#This Row],[Format (hide)]]="LIST"),"BLANK CELL","")</f>
        <v/>
      </c>
      <c r="N57" s="62" t="str">
        <f>IF(OR(PartDProcessing[[#This Row],[Format (hide)]]="HEAD",PartDProcessing[[#This Row],[Format (hide)]]="LIST"),"BLANK CELL","")</f>
        <v/>
      </c>
      <c r="O57" s="62" t="str">
        <f>IF(OR(PartDProcessing[[#This Row],[Format (hide)]]="HEAD",PartDProcessing[[#This Row],[Format (hide)]]="LIST"),"BLANK CELL","")</f>
        <v/>
      </c>
      <c r="P57" s="62" t="str">
        <f>IF(OR(PartDProcessing[[#This Row],[Format (hide)]]="HEAD",PartDProcessing[[#This Row],[Format (hide)]]="LIST"),"BLANK CELL","")</f>
        <v/>
      </c>
      <c r="Q57" s="62" t="str">
        <f>IF(OR(PartDProcessing[[#This Row],[Format (hide)]]="HEAD",PartDProcessing[[#This Row],[Format (hide)]]="LIST"),"BLANK CELL","")</f>
        <v/>
      </c>
    </row>
    <row r="58" spans="1:17" ht="99" x14ac:dyDescent="0.3">
      <c r="A58" s="91">
        <f t="array" aca="1" ref="A58" ca="1">SUM((TRIM(MID(SUBSTITUTE(C58,".",REPT(" ",256)),(ROW(INDIRECT("1:"&amp;LEN(C58)-LEN(SUBSTITUTE(C58,".",""))+1))-1)*256+1,256)))*(10^((10-ROW(INDIRECT("1:"&amp;LEN(C58)-LEN(SUBSTITUTE(C58,".",""))+1)))*2)))</f>
        <v>4.1401E+18</v>
      </c>
      <c r="B58" s="92" t="s">
        <v>3299</v>
      </c>
      <c r="C58" s="92" t="s">
        <v>3059</v>
      </c>
      <c r="D58" s="93"/>
      <c r="E58" s="92" t="s">
        <v>2158</v>
      </c>
      <c r="F58" s="92" t="s">
        <v>2159</v>
      </c>
      <c r="G58" s="62"/>
      <c r="H58" s="92" t="s">
        <v>2508</v>
      </c>
      <c r="I58" s="62" t="str">
        <f t="shared" si="1"/>
        <v/>
      </c>
      <c r="J58" s="227" t="str">
        <f>IF(OR(PartDProcessing[[#This Row],[Format (hide)]]="HEAD",PartDProcessing[[#This Row],[Format (hide)]]="LIST"),"BLANK CELL","")</f>
        <v/>
      </c>
      <c r="K58" s="227" t="str">
        <f>IF(OR(PartDProcessing[[#This Row],[Format (hide)]]="HEAD",PartDProcessing[[#This Row],[Format (hide)]]="LIST"),"BLANK CELL","")</f>
        <v/>
      </c>
      <c r="L58" s="227" t="str">
        <f>IF(OR(PartDProcessing[[#This Row],[Format (hide)]]="HEAD",PartDProcessing[[#This Row],[Format (hide)]]="LIST"),"BLANK CELL","")</f>
        <v/>
      </c>
      <c r="M58" s="62" t="str">
        <f>IF(OR(PartDProcessing[[#This Row],[Format (hide)]]="HEAD",PartDProcessing[[#This Row],[Format (hide)]]="LIST"),"BLANK CELL","")</f>
        <v/>
      </c>
      <c r="N58" s="62" t="str">
        <f>IF(OR(PartDProcessing[[#This Row],[Format (hide)]]="HEAD",PartDProcessing[[#This Row],[Format (hide)]]="LIST"),"BLANK CELL","")</f>
        <v/>
      </c>
      <c r="O58" s="62" t="str">
        <f>IF(OR(PartDProcessing[[#This Row],[Format (hide)]]="HEAD",PartDProcessing[[#This Row],[Format (hide)]]="LIST"),"BLANK CELL","")</f>
        <v/>
      </c>
      <c r="P58" s="62" t="str">
        <f>IF(OR(PartDProcessing[[#This Row],[Format (hide)]]="HEAD",PartDProcessing[[#This Row],[Format (hide)]]="LIST"),"BLANK CELL","")</f>
        <v/>
      </c>
      <c r="Q58" s="62" t="str">
        <f>IF(OR(PartDProcessing[[#This Row],[Format (hide)]]="HEAD",PartDProcessing[[#This Row],[Format (hide)]]="LIST"),"BLANK CELL","")</f>
        <v/>
      </c>
    </row>
    <row r="59" spans="1:17" ht="33" x14ac:dyDescent="0.3">
      <c r="A59" s="91">
        <f t="array" aca="1" ref="A59" ca="1">SUM((TRIM(MID(SUBSTITUTE(C59,".",REPT(" ",256)),(ROW(INDIRECT("1:"&amp;LEN(C59)-LEN(SUBSTITUTE(C59,".",""))+1))-1)*256+1,256)))*(10^((10-ROW(INDIRECT("1:"&amp;LEN(C59)-LEN(SUBSTITUTE(C59,".",""))+1)))*2)))</f>
        <v>4.1402E+18</v>
      </c>
      <c r="B59" s="92" t="s">
        <v>3299</v>
      </c>
      <c r="C59" s="92" t="s">
        <v>3060</v>
      </c>
      <c r="D59" s="93" t="s">
        <v>557</v>
      </c>
      <c r="E59" s="92" t="s">
        <v>2160</v>
      </c>
      <c r="F59" s="92" t="s">
        <v>1137</v>
      </c>
      <c r="G59" s="93" t="str">
        <f>IF(OR(PartDProcessing[[#This Row],[Format (hide)]]="HEAD",PartDProcessing[[#This Row],[Format (hide)]]="LIST"),"BLANK CELL","")</f>
        <v>BLANK CELL</v>
      </c>
      <c r="H59" s="92" t="str">
        <f>IF(OR(PartDProcessing[[#This Row],[Format (hide)]]="HEAD",PartDProcessing[[#This Row],[Format (hide)]]="LIST"),"BLANK CELL","")</f>
        <v>BLANK CELL</v>
      </c>
      <c r="I59" s="93" t="str">
        <f>IF(OR(PartDProcessing[[#This Row],[Format (hide)]]="HEAD",PartDProcessing[[#This Row],[Format (hide)]]="LIST"),"BLANK CELL","")</f>
        <v>BLANK CELL</v>
      </c>
      <c r="J59" s="93" t="str">
        <f>IF(OR(PartDProcessing[[#This Row],[Format (hide)]]="HEAD",PartDProcessing[[#This Row],[Format (hide)]]="LIST"),"BLANK CELL","")</f>
        <v>BLANK CELL</v>
      </c>
      <c r="K59" s="93" t="str">
        <f>IF(OR(PartDProcessing[[#This Row],[Format (hide)]]="HEAD",PartDProcessing[[#This Row],[Format (hide)]]="LIST"),"BLANK CELL","")</f>
        <v>BLANK CELL</v>
      </c>
      <c r="L59" s="93" t="str">
        <f>IF(OR(PartDProcessing[[#This Row],[Format (hide)]]="HEAD",PartDProcessing[[#This Row],[Format (hide)]]="LIST"),"BLANK CELL","")</f>
        <v>BLANK CELL</v>
      </c>
      <c r="M59" s="93" t="str">
        <f>IF(OR(PartDProcessing[[#This Row],[Format (hide)]]="HEAD",PartDProcessing[[#This Row],[Format (hide)]]="LIST"),"BLANK CELL","")</f>
        <v>BLANK CELL</v>
      </c>
      <c r="N59" s="93" t="str">
        <f>IF(OR(PartDProcessing[[#This Row],[Format (hide)]]="HEAD",PartDProcessing[[#This Row],[Format (hide)]]="LIST"),"BLANK CELL","")</f>
        <v>BLANK CELL</v>
      </c>
      <c r="O59" s="93" t="str">
        <f>IF(OR(PartDProcessing[[#This Row],[Format (hide)]]="HEAD",PartDProcessing[[#This Row],[Format (hide)]]="LIST"),"BLANK CELL","")</f>
        <v>BLANK CELL</v>
      </c>
      <c r="P59" s="93" t="str">
        <f>IF(OR(PartDProcessing[[#This Row],[Format (hide)]]="HEAD",PartDProcessing[[#This Row],[Format (hide)]]="LIST"),"BLANK CELL","")</f>
        <v>BLANK CELL</v>
      </c>
      <c r="Q59" s="93" t="str">
        <f>IF(OR(PartDProcessing[[#This Row],[Format (hide)]]="HEAD",PartDProcessing[[#This Row],[Format (hide)]]="LIST"),"BLANK CELL","")</f>
        <v>BLANK CELL</v>
      </c>
    </row>
    <row r="60" spans="1:17" ht="66" x14ac:dyDescent="0.3">
      <c r="A60" s="91">
        <f t="array" aca="1" ref="A60" ca="1">SUM((TRIM(MID(SUBSTITUTE(C60,".",REPT(" ",256)),(ROW(INDIRECT("1:"&amp;LEN(C60)-LEN(SUBSTITUTE(C60,".",""))+1))-1)*256+1,256)))*(10^((10-ROW(INDIRECT("1:"&amp;LEN(C60)-LEN(SUBSTITUTE(C60,".",""))+1)))*2)))</f>
        <v>4.140201E+18</v>
      </c>
      <c r="B60" s="92" t="s">
        <v>3299</v>
      </c>
      <c r="C60" s="92" t="s">
        <v>3061</v>
      </c>
      <c r="D60" s="93"/>
      <c r="E60" s="92" t="s">
        <v>2161</v>
      </c>
      <c r="F60" s="92" t="s">
        <v>109</v>
      </c>
      <c r="G60" s="62"/>
      <c r="H60" s="92" t="s">
        <v>2508</v>
      </c>
      <c r="I60" s="62" t="str">
        <f t="shared" ref="I60:I67" si="2">IF($I$1="Yes","Compliant","")</f>
        <v/>
      </c>
      <c r="J60" s="227" t="str">
        <f>IF(OR(PartDProcessing[[#This Row],[Format (hide)]]="HEAD",PartDProcessing[[#This Row],[Format (hide)]]="LIST"),"BLANK CELL","")</f>
        <v/>
      </c>
      <c r="K60" s="227" t="str">
        <f>IF(OR(PartDProcessing[[#This Row],[Format (hide)]]="HEAD",PartDProcessing[[#This Row],[Format (hide)]]="LIST"),"BLANK CELL","")</f>
        <v/>
      </c>
      <c r="L60" s="227" t="str">
        <f>IF(OR(PartDProcessing[[#This Row],[Format (hide)]]="HEAD",PartDProcessing[[#This Row],[Format (hide)]]="LIST"),"BLANK CELL","")</f>
        <v/>
      </c>
      <c r="M60" s="62" t="str">
        <f>IF(OR(PartDProcessing[[#This Row],[Format (hide)]]="HEAD",PartDProcessing[[#This Row],[Format (hide)]]="LIST"),"BLANK CELL","")</f>
        <v/>
      </c>
      <c r="N60" s="62" t="str">
        <f>IF(OR(PartDProcessing[[#This Row],[Format (hide)]]="HEAD",PartDProcessing[[#This Row],[Format (hide)]]="LIST"),"BLANK CELL","")</f>
        <v/>
      </c>
      <c r="O60" s="62" t="str">
        <f>IF(OR(PartDProcessing[[#This Row],[Format (hide)]]="HEAD",PartDProcessing[[#This Row],[Format (hide)]]="LIST"),"BLANK CELL","")</f>
        <v/>
      </c>
      <c r="P60" s="62" t="str">
        <f>IF(OR(PartDProcessing[[#This Row],[Format (hide)]]="HEAD",PartDProcessing[[#This Row],[Format (hide)]]="LIST"),"BLANK CELL","")</f>
        <v/>
      </c>
      <c r="Q60" s="62" t="str">
        <f>IF(OR(PartDProcessing[[#This Row],[Format (hide)]]="HEAD",PartDProcessing[[#This Row],[Format (hide)]]="LIST"),"BLANK CELL","")</f>
        <v/>
      </c>
    </row>
    <row r="61" spans="1:17" ht="66" x14ac:dyDescent="0.3">
      <c r="A61" s="91">
        <f t="array" aca="1" ref="A61" ca="1">SUM((TRIM(MID(SUBSTITUTE(C61,".",REPT(" ",256)),(ROW(INDIRECT("1:"&amp;LEN(C61)-LEN(SUBSTITUTE(C61,".",""))+1))-1)*256+1,256)))*(10^((10-ROW(INDIRECT("1:"&amp;LEN(C61)-LEN(SUBSTITUTE(C61,".",""))+1)))*2)))</f>
        <v>4.140202E+18</v>
      </c>
      <c r="B61" s="92" t="s">
        <v>3299</v>
      </c>
      <c r="C61" s="92" t="s">
        <v>3062</v>
      </c>
      <c r="D61" s="93"/>
      <c r="E61" s="92" t="s">
        <v>2162</v>
      </c>
      <c r="F61" s="92" t="s">
        <v>110</v>
      </c>
      <c r="G61" s="62"/>
      <c r="H61" s="92" t="s">
        <v>2508</v>
      </c>
      <c r="I61" s="62" t="str">
        <f t="shared" si="2"/>
        <v/>
      </c>
      <c r="J61" s="227" t="str">
        <f>IF(OR(PartDProcessing[[#This Row],[Format (hide)]]="HEAD",PartDProcessing[[#This Row],[Format (hide)]]="LIST"),"BLANK CELL","")</f>
        <v/>
      </c>
      <c r="K61" s="227" t="str">
        <f>IF(OR(PartDProcessing[[#This Row],[Format (hide)]]="HEAD",PartDProcessing[[#This Row],[Format (hide)]]="LIST"),"BLANK CELL","")</f>
        <v/>
      </c>
      <c r="L61" s="227" t="str">
        <f>IF(OR(PartDProcessing[[#This Row],[Format (hide)]]="HEAD",PartDProcessing[[#This Row],[Format (hide)]]="LIST"),"BLANK CELL","")</f>
        <v/>
      </c>
      <c r="M61" s="62" t="str">
        <f>IF(OR(PartDProcessing[[#This Row],[Format (hide)]]="HEAD",PartDProcessing[[#This Row],[Format (hide)]]="LIST"),"BLANK CELL","")</f>
        <v/>
      </c>
      <c r="N61" s="62" t="str">
        <f>IF(OR(PartDProcessing[[#This Row],[Format (hide)]]="HEAD",PartDProcessing[[#This Row],[Format (hide)]]="LIST"),"BLANK CELL","")</f>
        <v/>
      </c>
      <c r="O61" s="62" t="str">
        <f>IF(OR(PartDProcessing[[#This Row],[Format (hide)]]="HEAD",PartDProcessing[[#This Row],[Format (hide)]]="LIST"),"BLANK CELL","")</f>
        <v/>
      </c>
      <c r="P61" s="62" t="str">
        <f>IF(OR(PartDProcessing[[#This Row],[Format (hide)]]="HEAD",PartDProcessing[[#This Row],[Format (hide)]]="LIST"),"BLANK CELL","")</f>
        <v/>
      </c>
      <c r="Q61" s="62" t="str">
        <f>IF(OR(PartDProcessing[[#This Row],[Format (hide)]]="HEAD",PartDProcessing[[#This Row],[Format (hide)]]="LIST"),"BLANK CELL","")</f>
        <v/>
      </c>
    </row>
    <row r="62" spans="1:17" ht="66" x14ac:dyDescent="0.3">
      <c r="A62" s="91">
        <f t="array" aca="1" ref="A62" ca="1">SUM((TRIM(MID(SUBSTITUTE(C62,".",REPT(" ",256)),(ROW(INDIRECT("1:"&amp;LEN(C62)-LEN(SUBSTITUTE(C62,".",""))+1))-1)*256+1,256)))*(10^((10-ROW(INDIRECT("1:"&amp;LEN(C62)-LEN(SUBSTITUTE(C62,".",""))+1)))*2)))</f>
        <v>4.140203E+18</v>
      </c>
      <c r="B62" s="92" t="s">
        <v>3299</v>
      </c>
      <c r="C62" s="92" t="s">
        <v>3063</v>
      </c>
      <c r="D62" s="93"/>
      <c r="E62" s="92" t="s">
        <v>2163</v>
      </c>
      <c r="F62" s="92" t="s">
        <v>111</v>
      </c>
      <c r="G62" s="62"/>
      <c r="H62" s="92" t="s">
        <v>2508</v>
      </c>
      <c r="I62" s="62" t="str">
        <f t="shared" si="2"/>
        <v/>
      </c>
      <c r="J62" s="227" t="str">
        <f>IF(OR(PartDProcessing[[#This Row],[Format (hide)]]="HEAD",PartDProcessing[[#This Row],[Format (hide)]]="LIST"),"BLANK CELL","")</f>
        <v/>
      </c>
      <c r="K62" s="227" t="str">
        <f>IF(OR(PartDProcessing[[#This Row],[Format (hide)]]="HEAD",PartDProcessing[[#This Row],[Format (hide)]]="LIST"),"BLANK CELL","")</f>
        <v/>
      </c>
      <c r="L62" s="227" t="str">
        <f>IF(OR(PartDProcessing[[#This Row],[Format (hide)]]="HEAD",PartDProcessing[[#This Row],[Format (hide)]]="LIST"),"BLANK CELL","")</f>
        <v/>
      </c>
      <c r="M62" s="62" t="str">
        <f>IF(OR(PartDProcessing[[#This Row],[Format (hide)]]="HEAD",PartDProcessing[[#This Row],[Format (hide)]]="LIST"),"BLANK CELL","")</f>
        <v/>
      </c>
      <c r="N62" s="62" t="str">
        <f>IF(OR(PartDProcessing[[#This Row],[Format (hide)]]="HEAD",PartDProcessing[[#This Row],[Format (hide)]]="LIST"),"BLANK CELL","")</f>
        <v/>
      </c>
      <c r="O62" s="62" t="str">
        <f>IF(OR(PartDProcessing[[#This Row],[Format (hide)]]="HEAD",PartDProcessing[[#This Row],[Format (hide)]]="LIST"),"BLANK CELL","")</f>
        <v/>
      </c>
      <c r="P62" s="62" t="str">
        <f>IF(OR(PartDProcessing[[#This Row],[Format (hide)]]="HEAD",PartDProcessing[[#This Row],[Format (hide)]]="LIST"),"BLANK CELL","")</f>
        <v/>
      </c>
      <c r="Q62" s="62" t="str">
        <f>IF(OR(PartDProcessing[[#This Row],[Format (hide)]]="HEAD",PartDProcessing[[#This Row],[Format (hide)]]="LIST"),"BLANK CELL","")</f>
        <v/>
      </c>
    </row>
    <row r="63" spans="1:17" ht="66" x14ac:dyDescent="0.3">
      <c r="A63" s="91">
        <f t="array" aca="1" ref="A63" ca="1">SUM((TRIM(MID(SUBSTITUTE(C63,".",REPT(" ",256)),(ROW(INDIRECT("1:"&amp;LEN(C63)-LEN(SUBSTITUTE(C63,".",""))+1))-1)*256+1,256)))*(10^((10-ROW(INDIRECT("1:"&amp;LEN(C63)-LEN(SUBSTITUTE(C63,".",""))+1)))*2)))</f>
        <v>4.140204E+18</v>
      </c>
      <c r="B63" s="92" t="s">
        <v>3299</v>
      </c>
      <c r="C63" s="92" t="s">
        <v>3064</v>
      </c>
      <c r="D63" s="93"/>
      <c r="E63" s="92" t="s">
        <v>2164</v>
      </c>
      <c r="F63" s="92" t="s">
        <v>112</v>
      </c>
      <c r="G63" s="62"/>
      <c r="H63" s="92" t="s">
        <v>2508</v>
      </c>
      <c r="I63" s="62" t="str">
        <f t="shared" si="2"/>
        <v/>
      </c>
      <c r="J63" s="227" t="str">
        <f>IF(OR(PartDProcessing[[#This Row],[Format (hide)]]="HEAD",PartDProcessing[[#This Row],[Format (hide)]]="LIST"),"BLANK CELL","")</f>
        <v/>
      </c>
      <c r="K63" s="227" t="str">
        <f>IF(OR(PartDProcessing[[#This Row],[Format (hide)]]="HEAD",PartDProcessing[[#This Row],[Format (hide)]]="LIST"),"BLANK CELL","")</f>
        <v/>
      </c>
      <c r="L63" s="227" t="str">
        <f>IF(OR(PartDProcessing[[#This Row],[Format (hide)]]="HEAD",PartDProcessing[[#This Row],[Format (hide)]]="LIST"),"BLANK CELL","")</f>
        <v/>
      </c>
      <c r="M63" s="62" t="str">
        <f>IF(OR(PartDProcessing[[#This Row],[Format (hide)]]="HEAD",PartDProcessing[[#This Row],[Format (hide)]]="LIST"),"BLANK CELL","")</f>
        <v/>
      </c>
      <c r="N63" s="62" t="str">
        <f>IF(OR(PartDProcessing[[#This Row],[Format (hide)]]="HEAD",PartDProcessing[[#This Row],[Format (hide)]]="LIST"),"BLANK CELL","")</f>
        <v/>
      </c>
      <c r="O63" s="62" t="str">
        <f>IF(OR(PartDProcessing[[#This Row],[Format (hide)]]="HEAD",PartDProcessing[[#This Row],[Format (hide)]]="LIST"),"BLANK CELL","")</f>
        <v/>
      </c>
      <c r="P63" s="62" t="str">
        <f>IF(OR(PartDProcessing[[#This Row],[Format (hide)]]="HEAD",PartDProcessing[[#This Row],[Format (hide)]]="LIST"),"BLANK CELL","")</f>
        <v/>
      </c>
      <c r="Q63" s="62" t="str">
        <f>IF(OR(PartDProcessing[[#This Row],[Format (hide)]]="HEAD",PartDProcessing[[#This Row],[Format (hide)]]="LIST"),"BLANK CELL","")</f>
        <v/>
      </c>
    </row>
    <row r="64" spans="1:17" ht="66" x14ac:dyDescent="0.3">
      <c r="A64" s="91">
        <f t="array" aca="1" ref="A64" ca="1">SUM((TRIM(MID(SUBSTITUTE(C64,".",REPT(" ",256)),(ROW(INDIRECT("1:"&amp;LEN(C64)-LEN(SUBSTITUTE(C64,".",""))+1))-1)*256+1,256)))*(10^((10-ROW(INDIRECT("1:"&amp;LEN(C64)-LEN(SUBSTITUTE(C64,".",""))+1)))*2)))</f>
        <v>4.140205E+18</v>
      </c>
      <c r="B64" s="92" t="s">
        <v>3299</v>
      </c>
      <c r="C64" s="92" t="s">
        <v>3065</v>
      </c>
      <c r="D64" s="93"/>
      <c r="E64" s="92" t="s">
        <v>2165</v>
      </c>
      <c r="F64" s="92" t="s">
        <v>113</v>
      </c>
      <c r="G64" s="62"/>
      <c r="H64" s="92" t="s">
        <v>2508</v>
      </c>
      <c r="I64" s="62" t="str">
        <f t="shared" si="2"/>
        <v/>
      </c>
      <c r="J64" s="227" t="str">
        <f>IF(OR(PartDProcessing[[#This Row],[Format (hide)]]="HEAD",PartDProcessing[[#This Row],[Format (hide)]]="LIST"),"BLANK CELL","")</f>
        <v/>
      </c>
      <c r="K64" s="227" t="str">
        <f>IF(OR(PartDProcessing[[#This Row],[Format (hide)]]="HEAD",PartDProcessing[[#This Row],[Format (hide)]]="LIST"),"BLANK CELL","")</f>
        <v/>
      </c>
      <c r="L64" s="227" t="str">
        <f>IF(OR(PartDProcessing[[#This Row],[Format (hide)]]="HEAD",PartDProcessing[[#This Row],[Format (hide)]]="LIST"),"BLANK CELL","")</f>
        <v/>
      </c>
      <c r="M64" s="62" t="str">
        <f>IF(OR(PartDProcessing[[#This Row],[Format (hide)]]="HEAD",PartDProcessing[[#This Row],[Format (hide)]]="LIST"),"BLANK CELL","")</f>
        <v/>
      </c>
      <c r="N64" s="62" t="str">
        <f>IF(OR(PartDProcessing[[#This Row],[Format (hide)]]="HEAD",PartDProcessing[[#This Row],[Format (hide)]]="LIST"),"BLANK CELL","")</f>
        <v/>
      </c>
      <c r="O64" s="62" t="str">
        <f>IF(OR(PartDProcessing[[#This Row],[Format (hide)]]="HEAD",PartDProcessing[[#This Row],[Format (hide)]]="LIST"),"BLANK CELL","")</f>
        <v/>
      </c>
      <c r="P64" s="62" t="str">
        <f>IF(OR(PartDProcessing[[#This Row],[Format (hide)]]="HEAD",PartDProcessing[[#This Row],[Format (hide)]]="LIST"),"BLANK CELL","")</f>
        <v/>
      </c>
      <c r="Q64" s="62" t="str">
        <f>IF(OR(PartDProcessing[[#This Row],[Format (hide)]]="HEAD",PartDProcessing[[#This Row],[Format (hide)]]="LIST"),"BLANK CELL","")</f>
        <v/>
      </c>
    </row>
    <row r="65" spans="1:17" ht="66" x14ac:dyDescent="0.3">
      <c r="A65" s="91">
        <f t="array" aca="1" ref="A65" ca="1">SUM((TRIM(MID(SUBSTITUTE(C65,".",REPT(" ",256)),(ROW(INDIRECT("1:"&amp;LEN(C65)-LEN(SUBSTITUTE(C65,".",""))+1))-1)*256+1,256)))*(10^((10-ROW(INDIRECT("1:"&amp;LEN(C65)-LEN(SUBSTITUTE(C65,".",""))+1)))*2)))</f>
        <v>4.140206E+18</v>
      </c>
      <c r="B65" s="92" t="s">
        <v>3299</v>
      </c>
      <c r="C65" s="92" t="s">
        <v>3066</v>
      </c>
      <c r="D65" s="93"/>
      <c r="E65" s="92" t="s">
        <v>2166</v>
      </c>
      <c r="F65" s="92" t="s">
        <v>1144</v>
      </c>
      <c r="G65" s="62"/>
      <c r="H65" s="92" t="s">
        <v>2508</v>
      </c>
      <c r="I65" s="62" t="str">
        <f t="shared" si="2"/>
        <v/>
      </c>
      <c r="J65" s="227" t="str">
        <f>IF(OR(PartDProcessing[[#This Row],[Format (hide)]]="HEAD",PartDProcessing[[#This Row],[Format (hide)]]="LIST"),"BLANK CELL","")</f>
        <v/>
      </c>
      <c r="K65" s="227" t="str">
        <f>IF(OR(PartDProcessing[[#This Row],[Format (hide)]]="HEAD",PartDProcessing[[#This Row],[Format (hide)]]="LIST"),"BLANK CELL","")</f>
        <v/>
      </c>
      <c r="L65" s="227" t="str">
        <f>IF(OR(PartDProcessing[[#This Row],[Format (hide)]]="HEAD",PartDProcessing[[#This Row],[Format (hide)]]="LIST"),"BLANK CELL","")</f>
        <v/>
      </c>
      <c r="M65" s="62" t="str">
        <f>IF(OR(PartDProcessing[[#This Row],[Format (hide)]]="HEAD",PartDProcessing[[#This Row],[Format (hide)]]="LIST"),"BLANK CELL","")</f>
        <v/>
      </c>
      <c r="N65" s="62" t="str">
        <f>IF(OR(PartDProcessing[[#This Row],[Format (hide)]]="HEAD",PartDProcessing[[#This Row],[Format (hide)]]="LIST"),"BLANK CELL","")</f>
        <v/>
      </c>
      <c r="O65" s="62" t="str">
        <f>IF(OR(PartDProcessing[[#This Row],[Format (hide)]]="HEAD",PartDProcessing[[#This Row],[Format (hide)]]="LIST"),"BLANK CELL","")</f>
        <v/>
      </c>
      <c r="P65" s="62" t="str">
        <f>IF(OR(PartDProcessing[[#This Row],[Format (hide)]]="HEAD",PartDProcessing[[#This Row],[Format (hide)]]="LIST"),"BLANK CELL","")</f>
        <v/>
      </c>
      <c r="Q65" s="62" t="str">
        <f>IF(OR(PartDProcessing[[#This Row],[Format (hide)]]="HEAD",PartDProcessing[[#This Row],[Format (hide)]]="LIST"),"BLANK CELL","")</f>
        <v/>
      </c>
    </row>
    <row r="66" spans="1:17" ht="99" x14ac:dyDescent="0.3">
      <c r="A66" s="91">
        <f t="array" aca="1" ref="A66" ca="1">SUM((TRIM(MID(SUBSTITUTE(C66,".",REPT(" ",256)),(ROW(INDIRECT("1:"&amp;LEN(C66)-LEN(SUBSTITUTE(C66,".",""))+1))-1)*256+1,256)))*(10^((10-ROW(INDIRECT("1:"&amp;LEN(C66)-LEN(SUBSTITUTE(C66,".",""))+1)))*2)))</f>
        <v>4.140207E+18</v>
      </c>
      <c r="B66" s="92" t="s">
        <v>3299</v>
      </c>
      <c r="C66" s="92" t="s">
        <v>3067</v>
      </c>
      <c r="D66" s="93"/>
      <c r="E66" s="92" t="s">
        <v>2167</v>
      </c>
      <c r="F66" s="92" t="s">
        <v>2168</v>
      </c>
      <c r="G66" s="62"/>
      <c r="H66" s="92" t="s">
        <v>2508</v>
      </c>
      <c r="I66" s="62" t="str">
        <f t="shared" si="2"/>
        <v/>
      </c>
      <c r="J66" s="227" t="str">
        <f>IF(OR(PartDProcessing[[#This Row],[Format (hide)]]="HEAD",PartDProcessing[[#This Row],[Format (hide)]]="LIST"),"BLANK CELL","")</f>
        <v/>
      </c>
      <c r="K66" s="227" t="str">
        <f>IF(OR(PartDProcessing[[#This Row],[Format (hide)]]="HEAD",PartDProcessing[[#This Row],[Format (hide)]]="LIST"),"BLANK CELL","")</f>
        <v/>
      </c>
      <c r="L66" s="227" t="str">
        <f>IF(OR(PartDProcessing[[#This Row],[Format (hide)]]="HEAD",PartDProcessing[[#This Row],[Format (hide)]]="LIST"),"BLANK CELL","")</f>
        <v/>
      </c>
      <c r="M66" s="62" t="str">
        <f>IF(OR(PartDProcessing[[#This Row],[Format (hide)]]="HEAD",PartDProcessing[[#This Row],[Format (hide)]]="LIST"),"BLANK CELL","")</f>
        <v/>
      </c>
      <c r="N66" s="62" t="str">
        <f>IF(OR(PartDProcessing[[#This Row],[Format (hide)]]="HEAD",PartDProcessing[[#This Row],[Format (hide)]]="LIST"),"BLANK CELL","")</f>
        <v/>
      </c>
      <c r="O66" s="62" t="str">
        <f>IF(OR(PartDProcessing[[#This Row],[Format (hide)]]="HEAD",PartDProcessing[[#This Row],[Format (hide)]]="LIST"),"BLANK CELL","")</f>
        <v/>
      </c>
      <c r="P66" s="62" t="str">
        <f>IF(OR(PartDProcessing[[#This Row],[Format (hide)]]="HEAD",PartDProcessing[[#This Row],[Format (hide)]]="LIST"),"BLANK CELL","")</f>
        <v/>
      </c>
      <c r="Q66" s="62" t="str">
        <f>IF(OR(PartDProcessing[[#This Row],[Format (hide)]]="HEAD",PartDProcessing[[#This Row],[Format (hide)]]="LIST"),"BLANK CELL","")</f>
        <v/>
      </c>
    </row>
    <row r="67" spans="1:17" ht="66" x14ac:dyDescent="0.3">
      <c r="A67" s="91">
        <f t="array" aca="1" ref="A67" ca="1">SUM((TRIM(MID(SUBSTITUTE(C67,".",REPT(" ",256)),(ROW(INDIRECT("1:"&amp;LEN(C67)-LEN(SUBSTITUTE(C67,".",""))+1))-1)*256+1,256)))*(10^((10-ROW(INDIRECT("1:"&amp;LEN(C67)-LEN(SUBSTITUTE(C67,".",""))+1)))*2)))</f>
        <v>4.1403E+18</v>
      </c>
      <c r="B67" s="92" t="s">
        <v>3299</v>
      </c>
      <c r="C67" s="92" t="s">
        <v>3068</v>
      </c>
      <c r="D67" s="93"/>
      <c r="E67" s="92" t="s">
        <v>2169</v>
      </c>
      <c r="F67" s="92" t="s">
        <v>2170</v>
      </c>
      <c r="G67" s="62"/>
      <c r="H67" s="92" t="s">
        <v>2508</v>
      </c>
      <c r="I67" s="62" t="str">
        <f t="shared" si="2"/>
        <v/>
      </c>
      <c r="J67" s="227" t="str">
        <f>IF(OR(PartDProcessing[[#This Row],[Format (hide)]]="HEAD",PartDProcessing[[#This Row],[Format (hide)]]="LIST"),"BLANK CELL","")</f>
        <v/>
      </c>
      <c r="K67" s="227" t="str">
        <f>IF(OR(PartDProcessing[[#This Row],[Format (hide)]]="HEAD",PartDProcessing[[#This Row],[Format (hide)]]="LIST"),"BLANK CELL","")</f>
        <v/>
      </c>
      <c r="L67" s="227" t="str">
        <f>IF(OR(PartDProcessing[[#This Row],[Format (hide)]]="HEAD",PartDProcessing[[#This Row],[Format (hide)]]="LIST"),"BLANK CELL","")</f>
        <v/>
      </c>
      <c r="M67" s="62" t="str">
        <f>IF(OR(PartDProcessing[[#This Row],[Format (hide)]]="HEAD",PartDProcessing[[#This Row],[Format (hide)]]="LIST"),"BLANK CELL","")</f>
        <v/>
      </c>
      <c r="N67" s="62" t="str">
        <f>IF(OR(PartDProcessing[[#This Row],[Format (hide)]]="HEAD",PartDProcessing[[#This Row],[Format (hide)]]="LIST"),"BLANK CELL","")</f>
        <v/>
      </c>
      <c r="O67" s="62" t="str">
        <f>IF(OR(PartDProcessing[[#This Row],[Format (hide)]]="HEAD",PartDProcessing[[#This Row],[Format (hide)]]="LIST"),"BLANK CELL","")</f>
        <v/>
      </c>
      <c r="P67" s="62" t="str">
        <f>IF(OR(PartDProcessing[[#This Row],[Format (hide)]]="HEAD",PartDProcessing[[#This Row],[Format (hide)]]="LIST"),"BLANK CELL","")</f>
        <v/>
      </c>
      <c r="Q67" s="62" t="str">
        <f>IF(OR(PartDProcessing[[#This Row],[Format (hide)]]="HEAD",PartDProcessing[[#This Row],[Format (hide)]]="LIST"),"BLANK CELL","")</f>
        <v/>
      </c>
    </row>
    <row r="68" spans="1:17" ht="33" x14ac:dyDescent="0.3">
      <c r="A68" s="91">
        <f t="array" aca="1" ref="A68" ca="1">SUM((TRIM(MID(SUBSTITUTE(C68,".",REPT(" ",256)),(ROW(INDIRECT("1:"&amp;LEN(C68)-LEN(SUBSTITUTE(C68,".",""))+1))-1)*256+1,256)))*(10^((10-ROW(INDIRECT("1:"&amp;LEN(C68)-LEN(SUBSTITUTE(C68,".",""))+1)))*2)))</f>
        <v>5E+18</v>
      </c>
      <c r="B68" s="92" t="s">
        <v>3299</v>
      </c>
      <c r="C68" s="92">
        <v>5</v>
      </c>
      <c r="D68" s="93" t="s">
        <v>1406</v>
      </c>
      <c r="E68" s="110" t="s">
        <v>2181</v>
      </c>
      <c r="F68" s="110" t="s">
        <v>1160</v>
      </c>
      <c r="G68" s="119" t="s">
        <v>3569</v>
      </c>
      <c r="H68" s="92" t="str">
        <f>IF(OR(PartDProcessing[[#This Row],[Format (hide)]]="HEAD",PartDProcessing[[#This Row],[Format (hide)]]="LIST"),"BLANK CELL","")</f>
        <v>BLANK CELL</v>
      </c>
      <c r="I68" s="93" t="str">
        <f>IF(OR(PartDProcessing[[#This Row],[Format (hide)]]="HEAD",PartDProcessing[[#This Row],[Format (hide)]]="LIST"),"BLANK CELL","")</f>
        <v>BLANK CELL</v>
      </c>
      <c r="J68" s="227" t="str">
        <f>IF(OR(PartDProcessing[[#This Row],[Format (hide)]]="HEAD",PartDProcessing[[#This Row],[Format (hide)]]="LIST"),"BLANK CELL","")</f>
        <v>BLANK CELL</v>
      </c>
      <c r="K68" s="227" t="str">
        <f>IF(OR(PartDProcessing[[#This Row],[Format (hide)]]="HEAD",PartDProcessing[[#This Row],[Format (hide)]]="LIST"),"BLANK CELL","")</f>
        <v>BLANK CELL</v>
      </c>
      <c r="L68" s="227" t="str">
        <f>IF(OR(PartDProcessing[[#This Row],[Format (hide)]]="HEAD",PartDProcessing[[#This Row],[Format (hide)]]="LIST"),"BLANK CELL","")</f>
        <v>BLANK CELL</v>
      </c>
      <c r="M68" s="93" t="str">
        <f>IF(OR(PartDProcessing[[#This Row],[Format (hide)]]="HEAD",PartDProcessing[[#This Row],[Format (hide)]]="LIST"),"BLANK CELL","")</f>
        <v>BLANK CELL</v>
      </c>
      <c r="N68" s="93" t="str">
        <f>IF(OR(PartDProcessing[[#This Row],[Format (hide)]]="HEAD",PartDProcessing[[#This Row],[Format (hide)]]="LIST"),"BLANK CELL","")</f>
        <v>BLANK CELL</v>
      </c>
      <c r="O68" s="93" t="str">
        <f>IF(OR(PartDProcessing[[#This Row],[Format (hide)]]="HEAD",PartDProcessing[[#This Row],[Format (hide)]]="LIST"),"BLANK CELL","")</f>
        <v>BLANK CELL</v>
      </c>
      <c r="P68" s="93" t="str">
        <f>IF(OR(PartDProcessing[[#This Row],[Format (hide)]]="HEAD",PartDProcessing[[#This Row],[Format (hide)]]="LIST"),"BLANK CELL","")</f>
        <v>BLANK CELL</v>
      </c>
      <c r="Q68" s="93" t="str">
        <f>IF(OR(PartDProcessing[[#This Row],[Format (hide)]]="HEAD",PartDProcessing[[#This Row],[Format (hide)]]="LIST"),"BLANK CELL","")</f>
        <v>BLANK CELL</v>
      </c>
    </row>
    <row r="69" spans="1:17" ht="28.5" x14ac:dyDescent="0.3">
      <c r="A69" s="91">
        <f t="array" aca="1" ref="A69" ca="1">SUM((TRIM(MID(SUBSTITUTE(C69,".",REPT(" ",256)),(ROW(INDIRECT("1:"&amp;LEN(C69)-LEN(SUBSTITUTE(C69,".",""))+1))-1)*256+1,256)))*(10^((10-ROW(INDIRECT("1:"&amp;LEN(C69)-LEN(SUBSTITUTE(C69,".",""))+1)))*2)))</f>
        <v>6E+18</v>
      </c>
      <c r="B69" s="92" t="s">
        <v>3299</v>
      </c>
      <c r="C69" s="92">
        <v>6</v>
      </c>
      <c r="D69" s="93" t="s">
        <v>1406</v>
      </c>
      <c r="E69" s="110" t="s">
        <v>2225</v>
      </c>
      <c r="F69" s="110" t="s">
        <v>401</v>
      </c>
      <c r="G69" s="93" t="str">
        <f>IF(OR(PartDProcessing[[#This Row],[Format (hide)]]="HEAD",PartDProcessing[[#This Row],[Format (hide)]]="LIST"),"BLANK CELL","")</f>
        <v>BLANK CELL</v>
      </c>
      <c r="H69" s="92" t="str">
        <f>IF(OR(PartDProcessing[[#This Row],[Format (hide)]]="HEAD",PartDProcessing[[#This Row],[Format (hide)]]="LIST"),"BLANK CELL","")</f>
        <v>BLANK CELL</v>
      </c>
      <c r="I69" s="93" t="str">
        <f>IF(OR(PartDProcessing[[#This Row],[Format (hide)]]="HEAD",PartDProcessing[[#This Row],[Format (hide)]]="LIST"),"BLANK CELL","")</f>
        <v>BLANK CELL</v>
      </c>
      <c r="J69" s="93" t="str">
        <f>IF(OR(PartDProcessing[[#This Row],[Format (hide)]]="HEAD",PartDProcessing[[#This Row],[Format (hide)]]="LIST"),"BLANK CELL","")</f>
        <v>BLANK CELL</v>
      </c>
      <c r="K69" s="93" t="str">
        <f>IF(OR(PartDProcessing[[#This Row],[Format (hide)]]="HEAD",PartDProcessing[[#This Row],[Format (hide)]]="LIST"),"BLANK CELL","")</f>
        <v>BLANK CELL</v>
      </c>
      <c r="L69" s="93" t="str">
        <f>IF(OR(PartDProcessing[[#This Row],[Format (hide)]]="HEAD",PartDProcessing[[#This Row],[Format (hide)]]="LIST"),"BLANK CELL","")</f>
        <v>BLANK CELL</v>
      </c>
      <c r="M69" s="93" t="str">
        <f>IF(OR(PartDProcessing[[#This Row],[Format (hide)]]="HEAD",PartDProcessing[[#This Row],[Format (hide)]]="LIST"),"BLANK CELL","")</f>
        <v>BLANK CELL</v>
      </c>
      <c r="N69" s="93" t="str">
        <f>IF(OR(PartDProcessing[[#This Row],[Format (hide)]]="HEAD",PartDProcessing[[#This Row],[Format (hide)]]="LIST"),"BLANK CELL","")</f>
        <v>BLANK CELL</v>
      </c>
      <c r="O69" s="93" t="str">
        <f>IF(OR(PartDProcessing[[#This Row],[Format (hide)]]="HEAD",PartDProcessing[[#This Row],[Format (hide)]]="LIST"),"BLANK CELL","")</f>
        <v>BLANK CELL</v>
      </c>
      <c r="P69" s="93" t="str">
        <f>IF(OR(PartDProcessing[[#This Row],[Format (hide)]]="HEAD",PartDProcessing[[#This Row],[Format (hide)]]="LIST"),"BLANK CELL","")</f>
        <v>BLANK CELL</v>
      </c>
      <c r="Q69" s="93" t="str">
        <f>IF(OR(PartDProcessing[[#This Row],[Format (hide)]]="HEAD",PartDProcessing[[#This Row],[Format (hide)]]="LIST"),"BLANK CELL","")</f>
        <v>BLANK CELL</v>
      </c>
    </row>
    <row r="70" spans="1:17" ht="148.5" x14ac:dyDescent="0.3">
      <c r="A70" s="91">
        <f t="array" aca="1" ref="A70" ca="1">SUM((TRIM(MID(SUBSTITUTE(C70,".",REPT(" ",256)),(ROW(INDIRECT("1:"&amp;LEN(C70)-LEN(SUBSTITUTE(C70,".",""))+1))-1)*256+1,256)))*(10^((10-ROW(INDIRECT("1:"&amp;LEN(C70)-LEN(SUBSTITUTE(C70,".",""))+1)))*2)))</f>
        <v>6.01E+18</v>
      </c>
      <c r="B70" s="92" t="s">
        <v>3299</v>
      </c>
      <c r="C70" s="92" t="s">
        <v>3543</v>
      </c>
      <c r="D70" s="114"/>
      <c r="E70" s="92" t="s">
        <v>3496</v>
      </c>
      <c r="F70" s="92" t="s">
        <v>3497</v>
      </c>
      <c r="G70" s="62"/>
      <c r="H70" s="92" t="s">
        <v>2508</v>
      </c>
      <c r="I70" s="62" t="str">
        <f t="shared" ref="I70:I94" si="3">IF($I$1="Yes","Compliant","")</f>
        <v/>
      </c>
      <c r="J70" s="227" t="str">
        <f>IF(OR(PartDProcessing[[#This Row],[Format (hide)]]="HEAD",PartDProcessing[[#This Row],[Format (hide)]]="LIST"),"BLANK CELL","")</f>
        <v/>
      </c>
      <c r="K70" s="227" t="str">
        <f>IF(OR(PartDProcessing[[#This Row],[Format (hide)]]="HEAD",PartDProcessing[[#This Row],[Format (hide)]]="LIST"),"BLANK CELL","")</f>
        <v/>
      </c>
      <c r="L70" s="227" t="str">
        <f>IF(OR(PartDProcessing[[#This Row],[Format (hide)]]="HEAD",PartDProcessing[[#This Row],[Format (hide)]]="LIST"),"BLANK CELL","")</f>
        <v/>
      </c>
      <c r="M70" s="62" t="str">
        <f>IF(OR(PartDProcessing[[#This Row],[Format (hide)]]="HEAD",PartDProcessing[[#This Row],[Format (hide)]]="LIST"),"BLANK CELL","")</f>
        <v/>
      </c>
      <c r="N70" s="62" t="str">
        <f>IF(OR(PartDProcessing[[#This Row],[Format (hide)]]="HEAD",PartDProcessing[[#This Row],[Format (hide)]]="LIST"),"BLANK CELL","")</f>
        <v/>
      </c>
      <c r="O70" s="62" t="str">
        <f>IF(OR(PartDProcessing[[#This Row],[Format (hide)]]="HEAD",PartDProcessing[[#This Row],[Format (hide)]]="LIST"),"BLANK CELL","")</f>
        <v/>
      </c>
      <c r="P70" s="62" t="str">
        <f>IF(OR(PartDProcessing[[#This Row],[Format (hide)]]="HEAD",PartDProcessing[[#This Row],[Format (hide)]]="LIST"),"BLANK CELL","")</f>
        <v/>
      </c>
      <c r="Q70" s="62" t="str">
        <f>IF(OR(PartDProcessing[[#This Row],[Format (hide)]]="HEAD",PartDProcessing[[#This Row],[Format (hide)]]="LIST"),"BLANK CELL","")</f>
        <v/>
      </c>
    </row>
    <row r="71" spans="1:17" ht="115.5" x14ac:dyDescent="0.3">
      <c r="A71" s="91">
        <f t="array" aca="1" ref="A71" ca="1">SUM((TRIM(MID(SUBSTITUTE(C71,".",REPT(" ",256)),(ROW(INDIRECT("1:"&amp;LEN(C71)-LEN(SUBSTITUTE(C71,".",""))+1))-1)*256+1,256)))*(10^((10-ROW(INDIRECT("1:"&amp;LEN(C71)-LEN(SUBSTITUTE(C71,".",""))+1)))*2)))</f>
        <v>6.02E+18</v>
      </c>
      <c r="B71" s="92" t="s">
        <v>3299</v>
      </c>
      <c r="C71" s="92" t="s">
        <v>3544</v>
      </c>
      <c r="D71" s="114"/>
      <c r="E71" s="92" t="s">
        <v>3498</v>
      </c>
      <c r="F71" s="92" t="s">
        <v>3499</v>
      </c>
      <c r="G71" s="62"/>
      <c r="H71" s="92" t="s">
        <v>2508</v>
      </c>
      <c r="I71" s="62" t="str">
        <f t="shared" si="3"/>
        <v/>
      </c>
      <c r="J71" s="227" t="str">
        <f>IF(OR(PartDProcessing[[#This Row],[Format (hide)]]="HEAD",PartDProcessing[[#This Row],[Format (hide)]]="LIST"),"BLANK CELL","")</f>
        <v/>
      </c>
      <c r="K71" s="227" t="str">
        <f>IF(OR(PartDProcessing[[#This Row],[Format (hide)]]="HEAD",PartDProcessing[[#This Row],[Format (hide)]]="LIST"),"BLANK CELL","")</f>
        <v/>
      </c>
      <c r="L71" s="227" t="str">
        <f>IF(OR(PartDProcessing[[#This Row],[Format (hide)]]="HEAD",PartDProcessing[[#This Row],[Format (hide)]]="LIST"),"BLANK CELL","")</f>
        <v/>
      </c>
      <c r="M71" s="62" t="str">
        <f>IF(OR(PartDProcessing[[#This Row],[Format (hide)]]="HEAD",PartDProcessing[[#This Row],[Format (hide)]]="LIST"),"BLANK CELL","")</f>
        <v/>
      </c>
      <c r="N71" s="62" t="str">
        <f>IF(OR(PartDProcessing[[#This Row],[Format (hide)]]="HEAD",PartDProcessing[[#This Row],[Format (hide)]]="LIST"),"BLANK CELL","")</f>
        <v/>
      </c>
      <c r="O71" s="62" t="str">
        <f>IF(OR(PartDProcessing[[#This Row],[Format (hide)]]="HEAD",PartDProcessing[[#This Row],[Format (hide)]]="LIST"),"BLANK CELL","")</f>
        <v/>
      </c>
      <c r="P71" s="62" t="str">
        <f>IF(OR(PartDProcessing[[#This Row],[Format (hide)]]="HEAD",PartDProcessing[[#This Row],[Format (hide)]]="LIST"),"BLANK CELL","")</f>
        <v/>
      </c>
      <c r="Q71" s="62" t="str">
        <f>IF(OR(PartDProcessing[[#This Row],[Format (hide)]]="HEAD",PartDProcessing[[#This Row],[Format (hide)]]="LIST"),"BLANK CELL","")</f>
        <v/>
      </c>
    </row>
    <row r="72" spans="1:17" ht="115.5" x14ac:dyDescent="0.3">
      <c r="A72" s="91">
        <f t="array" aca="1" ref="A72" ca="1">SUM((TRIM(MID(SUBSTITUTE(C72,".",REPT(" ",256)),(ROW(INDIRECT("1:"&amp;LEN(C72)-LEN(SUBSTITUTE(C72,".",""))+1))-1)*256+1,256)))*(10^((10-ROW(INDIRECT("1:"&amp;LEN(C72)-LEN(SUBSTITUTE(C72,".",""))+1)))*2)))</f>
        <v>6.0201E+18</v>
      </c>
      <c r="B72" s="92" t="s">
        <v>3299</v>
      </c>
      <c r="C72" s="92" t="s">
        <v>3545</v>
      </c>
      <c r="D72" s="114"/>
      <c r="E72" s="92" t="s">
        <v>3500</v>
      </c>
      <c r="F72" s="92" t="s">
        <v>3501</v>
      </c>
      <c r="G72" s="62"/>
      <c r="H72" s="92" t="s">
        <v>2508</v>
      </c>
      <c r="I72" s="62" t="str">
        <f t="shared" si="3"/>
        <v/>
      </c>
      <c r="J72" s="227" t="str">
        <f>IF(OR(PartDProcessing[[#This Row],[Format (hide)]]="HEAD",PartDProcessing[[#This Row],[Format (hide)]]="LIST"),"BLANK CELL","")</f>
        <v/>
      </c>
      <c r="K72" s="227" t="str">
        <f>IF(OR(PartDProcessing[[#This Row],[Format (hide)]]="HEAD",PartDProcessing[[#This Row],[Format (hide)]]="LIST"),"BLANK CELL","")</f>
        <v/>
      </c>
      <c r="L72" s="227" t="str">
        <f>IF(OR(PartDProcessing[[#This Row],[Format (hide)]]="HEAD",PartDProcessing[[#This Row],[Format (hide)]]="LIST"),"BLANK CELL","")</f>
        <v/>
      </c>
      <c r="M72" s="62" t="str">
        <f>IF(OR(PartDProcessing[[#This Row],[Format (hide)]]="HEAD",PartDProcessing[[#This Row],[Format (hide)]]="LIST"),"BLANK CELL","")</f>
        <v/>
      </c>
      <c r="N72" s="62" t="str">
        <f>IF(OR(PartDProcessing[[#This Row],[Format (hide)]]="HEAD",PartDProcessing[[#This Row],[Format (hide)]]="LIST"),"BLANK CELL","")</f>
        <v/>
      </c>
      <c r="O72" s="62" t="str">
        <f>IF(OR(PartDProcessing[[#This Row],[Format (hide)]]="HEAD",PartDProcessing[[#This Row],[Format (hide)]]="LIST"),"BLANK CELL","")</f>
        <v/>
      </c>
      <c r="P72" s="62" t="str">
        <f>IF(OR(PartDProcessing[[#This Row],[Format (hide)]]="HEAD",PartDProcessing[[#This Row],[Format (hide)]]="LIST"),"BLANK CELL","")</f>
        <v/>
      </c>
      <c r="Q72" s="62" t="str">
        <f>IF(OR(PartDProcessing[[#This Row],[Format (hide)]]="HEAD",PartDProcessing[[#This Row],[Format (hide)]]="LIST"),"BLANK CELL","")</f>
        <v/>
      </c>
    </row>
    <row r="73" spans="1:17" ht="99" x14ac:dyDescent="0.3">
      <c r="A73" s="91">
        <f t="array" aca="1" ref="A73" ca="1">SUM((TRIM(MID(SUBSTITUTE(C73,".",REPT(" ",256)),(ROW(INDIRECT("1:"&amp;LEN(C73)-LEN(SUBSTITUTE(C73,".",""))+1))-1)*256+1,256)))*(10^((10-ROW(INDIRECT("1:"&amp;LEN(C73)-LEN(SUBSTITUTE(C73,".",""))+1)))*2)))</f>
        <v>6.0202E+18</v>
      </c>
      <c r="B73" s="92" t="s">
        <v>3299</v>
      </c>
      <c r="C73" s="92" t="s">
        <v>3546</v>
      </c>
      <c r="D73" s="114"/>
      <c r="E73" s="92" t="s">
        <v>3502</v>
      </c>
      <c r="F73" s="92" t="s">
        <v>3503</v>
      </c>
      <c r="G73" s="62"/>
      <c r="H73" s="92" t="s">
        <v>2508</v>
      </c>
      <c r="I73" s="62" t="str">
        <f t="shared" si="3"/>
        <v/>
      </c>
      <c r="J73" s="227" t="str">
        <f>IF(OR(PartDProcessing[[#This Row],[Format (hide)]]="HEAD",PartDProcessing[[#This Row],[Format (hide)]]="LIST"),"BLANK CELL","")</f>
        <v/>
      </c>
      <c r="K73" s="227" t="str">
        <f>IF(OR(PartDProcessing[[#This Row],[Format (hide)]]="HEAD",PartDProcessing[[#This Row],[Format (hide)]]="LIST"),"BLANK CELL","")</f>
        <v/>
      </c>
      <c r="L73" s="227" t="str">
        <f>IF(OR(PartDProcessing[[#This Row],[Format (hide)]]="HEAD",PartDProcessing[[#This Row],[Format (hide)]]="LIST"),"BLANK CELL","")</f>
        <v/>
      </c>
      <c r="M73" s="62" t="str">
        <f>IF(OR(PartDProcessing[[#This Row],[Format (hide)]]="HEAD",PartDProcessing[[#This Row],[Format (hide)]]="LIST"),"BLANK CELL","")</f>
        <v/>
      </c>
      <c r="N73" s="62" t="str">
        <f>IF(OR(PartDProcessing[[#This Row],[Format (hide)]]="HEAD",PartDProcessing[[#This Row],[Format (hide)]]="LIST"),"BLANK CELL","")</f>
        <v/>
      </c>
      <c r="O73" s="62" t="str">
        <f>IF(OR(PartDProcessing[[#This Row],[Format (hide)]]="HEAD",PartDProcessing[[#This Row],[Format (hide)]]="LIST"),"BLANK CELL","")</f>
        <v/>
      </c>
      <c r="P73" s="62" t="str">
        <f>IF(OR(PartDProcessing[[#This Row],[Format (hide)]]="HEAD",PartDProcessing[[#This Row],[Format (hide)]]="LIST"),"BLANK CELL","")</f>
        <v/>
      </c>
      <c r="Q73" s="62" t="str">
        <f>IF(OR(PartDProcessing[[#This Row],[Format (hide)]]="HEAD",PartDProcessing[[#This Row],[Format (hide)]]="LIST"),"BLANK CELL","")</f>
        <v/>
      </c>
    </row>
    <row r="74" spans="1:17" ht="82.5" x14ac:dyDescent="0.3">
      <c r="A74" s="91">
        <f t="array" aca="1" ref="A74" ca="1">SUM((TRIM(MID(SUBSTITUTE(C74,".",REPT(" ",256)),(ROW(INDIRECT("1:"&amp;LEN(C74)-LEN(SUBSTITUTE(C74,".",""))+1))-1)*256+1,256)))*(10^((10-ROW(INDIRECT("1:"&amp;LEN(C74)-LEN(SUBSTITUTE(C74,".",""))+1)))*2)))</f>
        <v>6.0203E+18</v>
      </c>
      <c r="B74" s="92" t="s">
        <v>3299</v>
      </c>
      <c r="C74" s="92" t="s">
        <v>3547</v>
      </c>
      <c r="D74" s="114"/>
      <c r="E74" s="92" t="s">
        <v>3504</v>
      </c>
      <c r="F74" s="92" t="s">
        <v>3505</v>
      </c>
      <c r="G74" s="62"/>
      <c r="H74" s="92" t="s">
        <v>2508</v>
      </c>
      <c r="I74" s="62" t="str">
        <f t="shared" si="3"/>
        <v/>
      </c>
      <c r="J74" s="227" t="str">
        <f>IF(OR(PartDProcessing[[#This Row],[Format (hide)]]="HEAD",PartDProcessing[[#This Row],[Format (hide)]]="LIST"),"BLANK CELL","")</f>
        <v/>
      </c>
      <c r="K74" s="227" t="str">
        <f>IF(OR(PartDProcessing[[#This Row],[Format (hide)]]="HEAD",PartDProcessing[[#This Row],[Format (hide)]]="LIST"),"BLANK CELL","")</f>
        <v/>
      </c>
      <c r="L74" s="227" t="str">
        <f>IF(OR(PartDProcessing[[#This Row],[Format (hide)]]="HEAD",PartDProcessing[[#This Row],[Format (hide)]]="LIST"),"BLANK CELL","")</f>
        <v/>
      </c>
      <c r="M74" s="62" t="str">
        <f>IF(OR(PartDProcessing[[#This Row],[Format (hide)]]="HEAD",PartDProcessing[[#This Row],[Format (hide)]]="LIST"),"BLANK CELL","")</f>
        <v/>
      </c>
      <c r="N74" s="62" t="str">
        <f>IF(OR(PartDProcessing[[#This Row],[Format (hide)]]="HEAD",PartDProcessing[[#This Row],[Format (hide)]]="LIST"),"BLANK CELL","")</f>
        <v/>
      </c>
      <c r="O74" s="62" t="str">
        <f>IF(OR(PartDProcessing[[#This Row],[Format (hide)]]="HEAD",PartDProcessing[[#This Row],[Format (hide)]]="LIST"),"BLANK CELL","")</f>
        <v/>
      </c>
      <c r="P74" s="62" t="str">
        <f>IF(OR(PartDProcessing[[#This Row],[Format (hide)]]="HEAD",PartDProcessing[[#This Row],[Format (hide)]]="LIST"),"BLANK CELL","")</f>
        <v/>
      </c>
      <c r="Q74" s="62" t="str">
        <f>IF(OR(PartDProcessing[[#This Row],[Format (hide)]]="HEAD",PartDProcessing[[#This Row],[Format (hide)]]="LIST"),"BLANK CELL","")</f>
        <v/>
      </c>
    </row>
    <row r="75" spans="1:17" ht="115.5" x14ac:dyDescent="0.3">
      <c r="A75" s="91">
        <f t="array" aca="1" ref="A75" ca="1">SUM((TRIM(MID(SUBSTITUTE(C75,".",REPT(" ",256)),(ROW(INDIRECT("1:"&amp;LEN(C75)-LEN(SUBSTITUTE(C75,".",""))+1))-1)*256+1,256)))*(10^((10-ROW(INDIRECT("1:"&amp;LEN(C75)-LEN(SUBSTITUTE(C75,".",""))+1)))*2)))</f>
        <v>6.0204E+18</v>
      </c>
      <c r="B75" s="92" t="s">
        <v>3299</v>
      </c>
      <c r="C75" s="92" t="s">
        <v>3548</v>
      </c>
      <c r="D75" s="114"/>
      <c r="E75" s="92" t="s">
        <v>3506</v>
      </c>
      <c r="F75" s="92" t="s">
        <v>3507</v>
      </c>
      <c r="G75" s="62"/>
      <c r="H75" s="92" t="s">
        <v>2508</v>
      </c>
      <c r="I75" s="62" t="str">
        <f t="shared" si="3"/>
        <v/>
      </c>
      <c r="J75" s="227" t="str">
        <f>IF(OR(PartDProcessing[[#This Row],[Format (hide)]]="HEAD",PartDProcessing[[#This Row],[Format (hide)]]="LIST"),"BLANK CELL","")</f>
        <v/>
      </c>
      <c r="K75" s="227" t="str">
        <f>IF(OR(PartDProcessing[[#This Row],[Format (hide)]]="HEAD",PartDProcessing[[#This Row],[Format (hide)]]="LIST"),"BLANK CELL","")</f>
        <v/>
      </c>
      <c r="L75" s="227" t="str">
        <f>IF(OR(PartDProcessing[[#This Row],[Format (hide)]]="HEAD",PartDProcessing[[#This Row],[Format (hide)]]="LIST"),"BLANK CELL","")</f>
        <v/>
      </c>
      <c r="M75" s="62" t="str">
        <f>IF(OR(PartDProcessing[[#This Row],[Format (hide)]]="HEAD",PartDProcessing[[#This Row],[Format (hide)]]="LIST"),"BLANK CELL","")</f>
        <v/>
      </c>
      <c r="N75" s="62" t="str">
        <f>IF(OR(PartDProcessing[[#This Row],[Format (hide)]]="HEAD",PartDProcessing[[#This Row],[Format (hide)]]="LIST"),"BLANK CELL","")</f>
        <v/>
      </c>
      <c r="O75" s="62" t="str">
        <f>IF(OR(PartDProcessing[[#This Row],[Format (hide)]]="HEAD",PartDProcessing[[#This Row],[Format (hide)]]="LIST"),"BLANK CELL","")</f>
        <v/>
      </c>
      <c r="P75" s="62" t="str">
        <f>IF(OR(PartDProcessing[[#This Row],[Format (hide)]]="HEAD",PartDProcessing[[#This Row],[Format (hide)]]="LIST"),"BLANK CELL","")</f>
        <v/>
      </c>
      <c r="Q75" s="62" t="str">
        <f>IF(OR(PartDProcessing[[#This Row],[Format (hide)]]="HEAD",PartDProcessing[[#This Row],[Format (hide)]]="LIST"),"BLANK CELL","")</f>
        <v/>
      </c>
    </row>
    <row r="76" spans="1:17" ht="66" x14ac:dyDescent="0.3">
      <c r="A76" s="91">
        <f t="array" aca="1" ref="A76" ca="1">SUM((TRIM(MID(SUBSTITUTE(C76,".",REPT(" ",256)),(ROW(INDIRECT("1:"&amp;LEN(C76)-LEN(SUBSTITUTE(C76,".",""))+1))-1)*256+1,256)))*(10^((10-ROW(INDIRECT("1:"&amp;LEN(C76)-LEN(SUBSTITUTE(C76,".",""))+1)))*2)))</f>
        <v>6.020401E+18</v>
      </c>
      <c r="B76" s="92" t="s">
        <v>3299</v>
      </c>
      <c r="C76" s="92" t="s">
        <v>3549</v>
      </c>
      <c r="D76" s="114"/>
      <c r="E76" s="92" t="s">
        <v>3508</v>
      </c>
      <c r="F76" s="92" t="s">
        <v>3509</v>
      </c>
      <c r="G76" s="62"/>
      <c r="H76" s="92" t="s">
        <v>2508</v>
      </c>
      <c r="I76" s="62" t="str">
        <f t="shared" si="3"/>
        <v/>
      </c>
      <c r="J76" s="227" t="str">
        <f>IF(OR(PartDProcessing[[#This Row],[Format (hide)]]="HEAD",PartDProcessing[[#This Row],[Format (hide)]]="LIST"),"BLANK CELL","")</f>
        <v/>
      </c>
      <c r="K76" s="227" t="str">
        <f>IF(OR(PartDProcessing[[#This Row],[Format (hide)]]="HEAD",PartDProcessing[[#This Row],[Format (hide)]]="LIST"),"BLANK CELL","")</f>
        <v/>
      </c>
      <c r="L76" s="227" t="str">
        <f>IF(OR(PartDProcessing[[#This Row],[Format (hide)]]="HEAD",PartDProcessing[[#This Row],[Format (hide)]]="LIST"),"BLANK CELL","")</f>
        <v/>
      </c>
      <c r="M76" s="62" t="str">
        <f>IF(OR(PartDProcessing[[#This Row],[Format (hide)]]="HEAD",PartDProcessing[[#This Row],[Format (hide)]]="LIST"),"BLANK CELL","")</f>
        <v/>
      </c>
      <c r="N76" s="62" t="str">
        <f>IF(OR(PartDProcessing[[#This Row],[Format (hide)]]="HEAD",PartDProcessing[[#This Row],[Format (hide)]]="LIST"),"BLANK CELL","")</f>
        <v/>
      </c>
      <c r="O76" s="62" t="str">
        <f>IF(OR(PartDProcessing[[#This Row],[Format (hide)]]="HEAD",PartDProcessing[[#This Row],[Format (hide)]]="LIST"),"BLANK CELL","")</f>
        <v/>
      </c>
      <c r="P76" s="62" t="str">
        <f>IF(OR(PartDProcessing[[#This Row],[Format (hide)]]="HEAD",PartDProcessing[[#This Row],[Format (hide)]]="LIST"),"BLANK CELL","")</f>
        <v/>
      </c>
      <c r="Q76" s="62" t="str">
        <f>IF(OR(PartDProcessing[[#This Row],[Format (hide)]]="HEAD",PartDProcessing[[#This Row],[Format (hide)]]="LIST"),"BLANK CELL","")</f>
        <v/>
      </c>
    </row>
    <row r="77" spans="1:17" ht="82.5" x14ac:dyDescent="0.3">
      <c r="A77" s="91">
        <f t="array" aca="1" ref="A77" ca="1">SUM((TRIM(MID(SUBSTITUTE(C77,".",REPT(" ",256)),(ROW(INDIRECT("1:"&amp;LEN(C77)-LEN(SUBSTITUTE(C77,".",""))+1))-1)*256+1,256)))*(10^((10-ROW(INDIRECT("1:"&amp;LEN(C77)-LEN(SUBSTITUTE(C77,".",""))+1)))*2)))</f>
        <v>6.020402E+18</v>
      </c>
      <c r="B77" s="92" t="s">
        <v>3299</v>
      </c>
      <c r="C77" s="92" t="s">
        <v>3550</v>
      </c>
      <c r="D77" s="114"/>
      <c r="E77" s="92" t="s">
        <v>3510</v>
      </c>
      <c r="F77" s="92" t="s">
        <v>3511</v>
      </c>
      <c r="G77" s="62"/>
      <c r="H77" s="92" t="s">
        <v>2508</v>
      </c>
      <c r="I77" s="62" t="str">
        <f t="shared" si="3"/>
        <v/>
      </c>
      <c r="J77" s="227" t="str">
        <f>IF(OR(PartDProcessing[[#This Row],[Format (hide)]]="HEAD",PartDProcessing[[#This Row],[Format (hide)]]="LIST"),"BLANK CELL","")</f>
        <v/>
      </c>
      <c r="K77" s="227" t="str">
        <f>IF(OR(PartDProcessing[[#This Row],[Format (hide)]]="HEAD",PartDProcessing[[#This Row],[Format (hide)]]="LIST"),"BLANK CELL","")</f>
        <v/>
      </c>
      <c r="L77" s="227" t="str">
        <f>IF(OR(PartDProcessing[[#This Row],[Format (hide)]]="HEAD",PartDProcessing[[#This Row],[Format (hide)]]="LIST"),"BLANK CELL","")</f>
        <v/>
      </c>
      <c r="M77" s="62" t="str">
        <f>IF(OR(PartDProcessing[[#This Row],[Format (hide)]]="HEAD",PartDProcessing[[#This Row],[Format (hide)]]="LIST"),"BLANK CELL","")</f>
        <v/>
      </c>
      <c r="N77" s="62" t="str">
        <f>IF(OR(PartDProcessing[[#This Row],[Format (hide)]]="HEAD",PartDProcessing[[#This Row],[Format (hide)]]="LIST"),"BLANK CELL","")</f>
        <v/>
      </c>
      <c r="O77" s="62" t="str">
        <f>IF(OR(PartDProcessing[[#This Row],[Format (hide)]]="HEAD",PartDProcessing[[#This Row],[Format (hide)]]="LIST"),"BLANK CELL","")</f>
        <v/>
      </c>
      <c r="P77" s="62" t="str">
        <f>IF(OR(PartDProcessing[[#This Row],[Format (hide)]]="HEAD",PartDProcessing[[#This Row],[Format (hide)]]="LIST"),"BLANK CELL","")</f>
        <v/>
      </c>
      <c r="Q77" s="62" t="str">
        <f>IF(OR(PartDProcessing[[#This Row],[Format (hide)]]="HEAD",PartDProcessing[[#This Row],[Format (hide)]]="LIST"),"BLANK CELL","")</f>
        <v/>
      </c>
    </row>
    <row r="78" spans="1:17" ht="82.5" x14ac:dyDescent="0.3">
      <c r="A78" s="91">
        <f t="array" aca="1" ref="A78" ca="1">SUM((TRIM(MID(SUBSTITUTE(C78,".",REPT(" ",256)),(ROW(INDIRECT("1:"&amp;LEN(C78)-LEN(SUBSTITUTE(C78,".",""))+1))-1)*256+1,256)))*(10^((10-ROW(INDIRECT("1:"&amp;LEN(C78)-LEN(SUBSTITUTE(C78,".",""))+1)))*2)))</f>
        <v>6.020403E+18</v>
      </c>
      <c r="B78" s="92" t="s">
        <v>3299</v>
      </c>
      <c r="C78" s="92" t="s">
        <v>3551</v>
      </c>
      <c r="D78" s="114"/>
      <c r="E78" s="92" t="s">
        <v>3512</v>
      </c>
      <c r="F78" s="92" t="s">
        <v>3513</v>
      </c>
      <c r="G78" s="62"/>
      <c r="H78" s="92" t="s">
        <v>2508</v>
      </c>
      <c r="I78" s="62" t="str">
        <f t="shared" si="3"/>
        <v/>
      </c>
      <c r="J78" s="227" t="str">
        <f>IF(OR(PartDProcessing[[#This Row],[Format (hide)]]="HEAD",PartDProcessing[[#This Row],[Format (hide)]]="LIST"),"BLANK CELL","")</f>
        <v/>
      </c>
      <c r="K78" s="227" t="str">
        <f>IF(OR(PartDProcessing[[#This Row],[Format (hide)]]="HEAD",PartDProcessing[[#This Row],[Format (hide)]]="LIST"),"BLANK CELL","")</f>
        <v/>
      </c>
      <c r="L78" s="227" t="str">
        <f>IF(OR(PartDProcessing[[#This Row],[Format (hide)]]="HEAD",PartDProcessing[[#This Row],[Format (hide)]]="LIST"),"BLANK CELL","")</f>
        <v/>
      </c>
      <c r="M78" s="62" t="str">
        <f>IF(OR(PartDProcessing[[#This Row],[Format (hide)]]="HEAD",PartDProcessing[[#This Row],[Format (hide)]]="LIST"),"BLANK CELL","")</f>
        <v/>
      </c>
      <c r="N78" s="62" t="str">
        <f>IF(OR(PartDProcessing[[#This Row],[Format (hide)]]="HEAD",PartDProcessing[[#This Row],[Format (hide)]]="LIST"),"BLANK CELL","")</f>
        <v/>
      </c>
      <c r="O78" s="62" t="str">
        <f>IF(OR(PartDProcessing[[#This Row],[Format (hide)]]="HEAD",PartDProcessing[[#This Row],[Format (hide)]]="LIST"),"BLANK CELL","")</f>
        <v/>
      </c>
      <c r="P78" s="62" t="str">
        <f>IF(OR(PartDProcessing[[#This Row],[Format (hide)]]="HEAD",PartDProcessing[[#This Row],[Format (hide)]]="LIST"),"BLANK CELL","")</f>
        <v/>
      </c>
      <c r="Q78" s="62" t="str">
        <f>IF(OR(PartDProcessing[[#This Row],[Format (hide)]]="HEAD",PartDProcessing[[#This Row],[Format (hide)]]="LIST"),"BLANK CELL","")</f>
        <v/>
      </c>
    </row>
    <row r="79" spans="1:17" ht="82.5" x14ac:dyDescent="0.3">
      <c r="A79" s="91">
        <f t="array" aca="1" ref="A79" ca="1">SUM((TRIM(MID(SUBSTITUTE(C79,".",REPT(" ",256)),(ROW(INDIRECT("1:"&amp;LEN(C79)-LEN(SUBSTITUTE(C79,".",""))+1))-1)*256+1,256)))*(10^((10-ROW(INDIRECT("1:"&amp;LEN(C79)-LEN(SUBSTITUTE(C79,".",""))+1)))*2)))</f>
        <v>6.0205E+18</v>
      </c>
      <c r="B79" s="92" t="s">
        <v>3299</v>
      </c>
      <c r="C79" s="92" t="s">
        <v>3552</v>
      </c>
      <c r="D79" s="114"/>
      <c r="E79" s="92" t="s">
        <v>3514</v>
      </c>
      <c r="F79" s="92" t="s">
        <v>3515</v>
      </c>
      <c r="G79" s="62"/>
      <c r="H79" s="92" t="s">
        <v>2508</v>
      </c>
      <c r="I79" s="62" t="str">
        <f t="shared" si="3"/>
        <v/>
      </c>
      <c r="J79" s="227" t="str">
        <f>IF(OR(PartDProcessing[[#This Row],[Format (hide)]]="HEAD",PartDProcessing[[#This Row],[Format (hide)]]="LIST"),"BLANK CELL","")</f>
        <v/>
      </c>
      <c r="K79" s="227" t="str">
        <f>IF(OR(PartDProcessing[[#This Row],[Format (hide)]]="HEAD",PartDProcessing[[#This Row],[Format (hide)]]="LIST"),"BLANK CELL","")</f>
        <v/>
      </c>
      <c r="L79" s="227" t="str">
        <f>IF(OR(PartDProcessing[[#This Row],[Format (hide)]]="HEAD",PartDProcessing[[#This Row],[Format (hide)]]="LIST"),"BLANK CELL","")</f>
        <v/>
      </c>
      <c r="M79" s="62" t="str">
        <f>IF(OR(PartDProcessing[[#This Row],[Format (hide)]]="HEAD",PartDProcessing[[#This Row],[Format (hide)]]="LIST"),"BLANK CELL","")</f>
        <v/>
      </c>
      <c r="N79" s="62" t="str">
        <f>IF(OR(PartDProcessing[[#This Row],[Format (hide)]]="HEAD",PartDProcessing[[#This Row],[Format (hide)]]="LIST"),"BLANK CELL","")</f>
        <v/>
      </c>
      <c r="O79" s="62" t="str">
        <f>IF(OR(PartDProcessing[[#This Row],[Format (hide)]]="HEAD",PartDProcessing[[#This Row],[Format (hide)]]="LIST"),"BLANK CELL","")</f>
        <v/>
      </c>
      <c r="P79" s="62" t="str">
        <f>IF(OR(PartDProcessing[[#This Row],[Format (hide)]]="HEAD",PartDProcessing[[#This Row],[Format (hide)]]="LIST"),"BLANK CELL","")</f>
        <v/>
      </c>
      <c r="Q79" s="62" t="str">
        <f>IF(OR(PartDProcessing[[#This Row],[Format (hide)]]="HEAD",PartDProcessing[[#This Row],[Format (hide)]]="LIST"),"BLANK CELL","")</f>
        <v/>
      </c>
    </row>
    <row r="80" spans="1:17" ht="66" x14ac:dyDescent="0.3">
      <c r="A80" s="91">
        <f t="array" aca="1" ref="A80" ca="1">SUM((TRIM(MID(SUBSTITUTE(C80,".",REPT(" ",256)),(ROW(INDIRECT("1:"&amp;LEN(C80)-LEN(SUBSTITUTE(C80,".",""))+1))-1)*256+1,256)))*(10^((10-ROW(INDIRECT("1:"&amp;LEN(C80)-LEN(SUBSTITUTE(C80,".",""))+1)))*2)))</f>
        <v>6.0206E+18</v>
      </c>
      <c r="B80" s="92" t="s">
        <v>3299</v>
      </c>
      <c r="C80" s="92" t="s">
        <v>3553</v>
      </c>
      <c r="D80" s="114"/>
      <c r="E80" s="92" t="s">
        <v>3516</v>
      </c>
      <c r="F80" s="92" t="s">
        <v>3517</v>
      </c>
      <c r="G80" s="62"/>
      <c r="H80" s="92" t="s">
        <v>2508</v>
      </c>
      <c r="I80" s="62" t="str">
        <f t="shared" si="3"/>
        <v/>
      </c>
      <c r="J80" s="227" t="str">
        <f>IF(OR(PartDProcessing[[#This Row],[Format (hide)]]="HEAD",PartDProcessing[[#This Row],[Format (hide)]]="LIST"),"BLANK CELL","")</f>
        <v/>
      </c>
      <c r="K80" s="227" t="str">
        <f>IF(OR(PartDProcessing[[#This Row],[Format (hide)]]="HEAD",PartDProcessing[[#This Row],[Format (hide)]]="LIST"),"BLANK CELL","")</f>
        <v/>
      </c>
      <c r="L80" s="227" t="str">
        <f>IF(OR(PartDProcessing[[#This Row],[Format (hide)]]="HEAD",PartDProcessing[[#This Row],[Format (hide)]]="LIST"),"BLANK CELL","")</f>
        <v/>
      </c>
      <c r="M80" s="62" t="str">
        <f>IF(OR(PartDProcessing[[#This Row],[Format (hide)]]="HEAD",PartDProcessing[[#This Row],[Format (hide)]]="LIST"),"BLANK CELL","")</f>
        <v/>
      </c>
      <c r="N80" s="62" t="str">
        <f>IF(OR(PartDProcessing[[#This Row],[Format (hide)]]="HEAD",PartDProcessing[[#This Row],[Format (hide)]]="LIST"),"BLANK CELL","")</f>
        <v/>
      </c>
      <c r="O80" s="62" t="str">
        <f>IF(OR(PartDProcessing[[#This Row],[Format (hide)]]="HEAD",PartDProcessing[[#This Row],[Format (hide)]]="LIST"),"BLANK CELL","")</f>
        <v/>
      </c>
      <c r="P80" s="62" t="str">
        <f>IF(OR(PartDProcessing[[#This Row],[Format (hide)]]="HEAD",PartDProcessing[[#This Row],[Format (hide)]]="LIST"),"BLANK CELL","")</f>
        <v/>
      </c>
      <c r="Q80" s="62" t="str">
        <f>IF(OR(PartDProcessing[[#This Row],[Format (hide)]]="HEAD",PartDProcessing[[#This Row],[Format (hide)]]="LIST"),"BLANK CELL","")</f>
        <v/>
      </c>
    </row>
    <row r="81" spans="1:17" ht="66" x14ac:dyDescent="0.3">
      <c r="A81" s="91">
        <f t="array" aca="1" ref="A81" ca="1">SUM((TRIM(MID(SUBSTITUTE(C81,".",REPT(" ",256)),(ROW(INDIRECT("1:"&amp;LEN(C81)-LEN(SUBSTITUTE(C81,".",""))+1))-1)*256+1,256)))*(10^((10-ROW(INDIRECT("1:"&amp;LEN(C81)-LEN(SUBSTITUTE(C81,".",""))+1)))*2)))</f>
        <v>6.0207E+18</v>
      </c>
      <c r="B81" s="92" t="s">
        <v>3299</v>
      </c>
      <c r="C81" s="92" t="s">
        <v>3554</v>
      </c>
      <c r="D81" s="114"/>
      <c r="E81" s="92" t="s">
        <v>3518</v>
      </c>
      <c r="F81" s="92" t="s">
        <v>3519</v>
      </c>
      <c r="G81" s="62"/>
      <c r="H81" s="92" t="s">
        <v>2508</v>
      </c>
      <c r="I81" s="62" t="str">
        <f t="shared" si="3"/>
        <v/>
      </c>
      <c r="J81" s="227" t="str">
        <f>IF(OR(PartDProcessing[[#This Row],[Format (hide)]]="HEAD",PartDProcessing[[#This Row],[Format (hide)]]="LIST"),"BLANK CELL","")</f>
        <v/>
      </c>
      <c r="K81" s="227" t="str">
        <f>IF(OR(PartDProcessing[[#This Row],[Format (hide)]]="HEAD",PartDProcessing[[#This Row],[Format (hide)]]="LIST"),"BLANK CELL","")</f>
        <v/>
      </c>
      <c r="L81" s="227" t="str">
        <f>IF(OR(PartDProcessing[[#This Row],[Format (hide)]]="HEAD",PartDProcessing[[#This Row],[Format (hide)]]="LIST"),"BLANK CELL","")</f>
        <v/>
      </c>
      <c r="M81" s="62" t="str">
        <f>IF(OR(PartDProcessing[[#This Row],[Format (hide)]]="HEAD",PartDProcessing[[#This Row],[Format (hide)]]="LIST"),"BLANK CELL","")</f>
        <v/>
      </c>
      <c r="N81" s="62" t="str">
        <f>IF(OR(PartDProcessing[[#This Row],[Format (hide)]]="HEAD",PartDProcessing[[#This Row],[Format (hide)]]="LIST"),"BLANK CELL","")</f>
        <v/>
      </c>
      <c r="O81" s="62" t="str">
        <f>IF(OR(PartDProcessing[[#This Row],[Format (hide)]]="HEAD",PartDProcessing[[#This Row],[Format (hide)]]="LIST"),"BLANK CELL","")</f>
        <v/>
      </c>
      <c r="P81" s="62" t="str">
        <f>IF(OR(PartDProcessing[[#This Row],[Format (hide)]]="HEAD",PartDProcessing[[#This Row],[Format (hide)]]="LIST"),"BLANK CELL","")</f>
        <v/>
      </c>
      <c r="Q81" s="62" t="str">
        <f>IF(OR(PartDProcessing[[#This Row],[Format (hide)]]="HEAD",PartDProcessing[[#This Row],[Format (hide)]]="LIST"),"BLANK CELL","")</f>
        <v/>
      </c>
    </row>
    <row r="82" spans="1:17" ht="132" x14ac:dyDescent="0.3">
      <c r="A82" s="91">
        <f t="array" aca="1" ref="A82" ca="1">SUM((TRIM(MID(SUBSTITUTE(C82,".",REPT(" ",256)),(ROW(INDIRECT("1:"&amp;LEN(C82)-LEN(SUBSTITUTE(C82,".",""))+1))-1)*256+1,256)))*(10^((10-ROW(INDIRECT("1:"&amp;LEN(C82)-LEN(SUBSTITUTE(C82,".",""))+1)))*2)))</f>
        <v>6.03E+18</v>
      </c>
      <c r="B82" s="92" t="s">
        <v>3299</v>
      </c>
      <c r="C82" s="92" t="s">
        <v>3555</v>
      </c>
      <c r="D82" s="114"/>
      <c r="E82" s="92" t="s">
        <v>3520</v>
      </c>
      <c r="F82" s="92" t="s">
        <v>3521</v>
      </c>
      <c r="G82" s="62"/>
      <c r="H82" s="92" t="s">
        <v>2508</v>
      </c>
      <c r="I82" s="62" t="str">
        <f t="shared" si="3"/>
        <v/>
      </c>
      <c r="J82" s="227" t="str">
        <f>IF(OR(PartDProcessing[[#This Row],[Format (hide)]]="HEAD",PartDProcessing[[#This Row],[Format (hide)]]="LIST"),"BLANK CELL","")</f>
        <v/>
      </c>
      <c r="K82" s="227" t="str">
        <f>IF(OR(PartDProcessing[[#This Row],[Format (hide)]]="HEAD",PartDProcessing[[#This Row],[Format (hide)]]="LIST"),"BLANK CELL","")</f>
        <v/>
      </c>
      <c r="L82" s="227" t="str">
        <f>IF(OR(PartDProcessing[[#This Row],[Format (hide)]]="HEAD",PartDProcessing[[#This Row],[Format (hide)]]="LIST"),"BLANK CELL","")</f>
        <v/>
      </c>
      <c r="M82" s="62" t="str">
        <f>IF(OR(PartDProcessing[[#This Row],[Format (hide)]]="HEAD",PartDProcessing[[#This Row],[Format (hide)]]="LIST"),"BLANK CELL","")</f>
        <v/>
      </c>
      <c r="N82" s="62" t="str">
        <f>IF(OR(PartDProcessing[[#This Row],[Format (hide)]]="HEAD",PartDProcessing[[#This Row],[Format (hide)]]="LIST"),"BLANK CELL","")</f>
        <v/>
      </c>
      <c r="O82" s="62" t="str">
        <f>IF(OR(PartDProcessing[[#This Row],[Format (hide)]]="HEAD",PartDProcessing[[#This Row],[Format (hide)]]="LIST"),"BLANK CELL","")</f>
        <v/>
      </c>
      <c r="P82" s="62" t="str">
        <f>IF(OR(PartDProcessing[[#This Row],[Format (hide)]]="HEAD",PartDProcessing[[#This Row],[Format (hide)]]="LIST"),"BLANK CELL","")</f>
        <v/>
      </c>
      <c r="Q82" s="62" t="str">
        <f>IF(OR(PartDProcessing[[#This Row],[Format (hide)]]="HEAD",PartDProcessing[[#This Row],[Format (hide)]]="LIST"),"BLANK CELL","")</f>
        <v/>
      </c>
    </row>
    <row r="83" spans="1:17" ht="165" x14ac:dyDescent="0.3">
      <c r="A83" s="91">
        <f t="array" aca="1" ref="A83" ca="1">SUM((TRIM(MID(SUBSTITUTE(C83,".",REPT(" ",256)),(ROW(INDIRECT("1:"&amp;LEN(C83)-LEN(SUBSTITUTE(C83,".",""))+1))-1)*256+1,256)))*(10^((10-ROW(INDIRECT("1:"&amp;LEN(C83)-LEN(SUBSTITUTE(C83,".",""))+1)))*2)))</f>
        <v>6.04E+18</v>
      </c>
      <c r="B83" s="92" t="s">
        <v>3299</v>
      </c>
      <c r="C83" s="92" t="s">
        <v>3556</v>
      </c>
      <c r="D83" s="114"/>
      <c r="E83" s="92" t="s">
        <v>3522</v>
      </c>
      <c r="F83" s="92" t="s">
        <v>3523</v>
      </c>
      <c r="G83" s="62"/>
      <c r="H83" s="92" t="s">
        <v>2508</v>
      </c>
      <c r="I83" s="62" t="str">
        <f t="shared" si="3"/>
        <v/>
      </c>
      <c r="J83" s="227" t="str">
        <f>IF(OR(PartDProcessing[[#This Row],[Format (hide)]]="HEAD",PartDProcessing[[#This Row],[Format (hide)]]="LIST"),"BLANK CELL","")</f>
        <v/>
      </c>
      <c r="K83" s="227" t="str">
        <f>IF(OR(PartDProcessing[[#This Row],[Format (hide)]]="HEAD",PartDProcessing[[#This Row],[Format (hide)]]="LIST"),"BLANK CELL","")</f>
        <v/>
      </c>
      <c r="L83" s="227" t="str">
        <f>IF(OR(PartDProcessing[[#This Row],[Format (hide)]]="HEAD",PartDProcessing[[#This Row],[Format (hide)]]="LIST"),"BLANK CELL","")</f>
        <v/>
      </c>
      <c r="M83" s="62" t="str">
        <f>IF(OR(PartDProcessing[[#This Row],[Format (hide)]]="HEAD",PartDProcessing[[#This Row],[Format (hide)]]="LIST"),"BLANK CELL","")</f>
        <v/>
      </c>
      <c r="N83" s="62" t="str">
        <f>IF(OR(PartDProcessing[[#This Row],[Format (hide)]]="HEAD",PartDProcessing[[#This Row],[Format (hide)]]="LIST"),"BLANK CELL","")</f>
        <v/>
      </c>
      <c r="O83" s="62" t="str">
        <f>IF(OR(PartDProcessing[[#This Row],[Format (hide)]]="HEAD",PartDProcessing[[#This Row],[Format (hide)]]="LIST"),"BLANK CELL","")</f>
        <v/>
      </c>
      <c r="P83" s="62" t="str">
        <f>IF(OR(PartDProcessing[[#This Row],[Format (hide)]]="HEAD",PartDProcessing[[#This Row],[Format (hide)]]="LIST"),"BLANK CELL","")</f>
        <v/>
      </c>
      <c r="Q83" s="62" t="str">
        <f>IF(OR(PartDProcessing[[#This Row],[Format (hide)]]="HEAD",PartDProcessing[[#This Row],[Format (hide)]]="LIST"),"BLANK CELL","")</f>
        <v/>
      </c>
    </row>
    <row r="84" spans="1:17" ht="82.5" x14ac:dyDescent="0.3">
      <c r="A84" s="91">
        <f t="array" aca="1" ref="A84" ca="1">SUM((TRIM(MID(SUBSTITUTE(C84,".",REPT(" ",256)),(ROW(INDIRECT("1:"&amp;LEN(C84)-LEN(SUBSTITUTE(C84,".",""))+1))-1)*256+1,256)))*(10^((10-ROW(INDIRECT("1:"&amp;LEN(C84)-LEN(SUBSTITUTE(C84,".",""))+1)))*2)))</f>
        <v>6.05E+18</v>
      </c>
      <c r="B84" s="92" t="s">
        <v>3299</v>
      </c>
      <c r="C84" s="92" t="s">
        <v>3557</v>
      </c>
      <c r="D84" s="114"/>
      <c r="E84" s="92" t="s">
        <v>3524</v>
      </c>
      <c r="F84" s="92" t="s">
        <v>3525</v>
      </c>
      <c r="G84" s="62"/>
      <c r="H84" s="92" t="s">
        <v>2508</v>
      </c>
      <c r="I84" s="62" t="str">
        <f t="shared" si="3"/>
        <v/>
      </c>
      <c r="J84" s="227" t="str">
        <f>IF(OR(PartDProcessing[[#This Row],[Format (hide)]]="HEAD",PartDProcessing[[#This Row],[Format (hide)]]="LIST"),"BLANK CELL","")</f>
        <v/>
      </c>
      <c r="K84" s="227" t="str">
        <f>IF(OR(PartDProcessing[[#This Row],[Format (hide)]]="HEAD",PartDProcessing[[#This Row],[Format (hide)]]="LIST"),"BLANK CELL","")</f>
        <v/>
      </c>
      <c r="L84" s="227" t="str">
        <f>IF(OR(PartDProcessing[[#This Row],[Format (hide)]]="HEAD",PartDProcessing[[#This Row],[Format (hide)]]="LIST"),"BLANK CELL","")</f>
        <v/>
      </c>
      <c r="M84" s="62" t="str">
        <f>IF(OR(PartDProcessing[[#This Row],[Format (hide)]]="HEAD",PartDProcessing[[#This Row],[Format (hide)]]="LIST"),"BLANK CELL","")</f>
        <v/>
      </c>
      <c r="N84" s="62" t="str">
        <f>IF(OR(PartDProcessing[[#This Row],[Format (hide)]]="HEAD",PartDProcessing[[#This Row],[Format (hide)]]="LIST"),"BLANK CELL","")</f>
        <v/>
      </c>
      <c r="O84" s="62" t="str">
        <f>IF(OR(PartDProcessing[[#This Row],[Format (hide)]]="HEAD",PartDProcessing[[#This Row],[Format (hide)]]="LIST"),"BLANK CELL","")</f>
        <v/>
      </c>
      <c r="P84" s="62" t="str">
        <f>IF(OR(PartDProcessing[[#This Row],[Format (hide)]]="HEAD",PartDProcessing[[#This Row],[Format (hide)]]="LIST"),"BLANK CELL","")</f>
        <v/>
      </c>
      <c r="Q84" s="62" t="str">
        <f>IF(OR(PartDProcessing[[#This Row],[Format (hide)]]="HEAD",PartDProcessing[[#This Row],[Format (hide)]]="LIST"),"BLANK CELL","")</f>
        <v/>
      </c>
    </row>
    <row r="85" spans="1:17" ht="148.5" x14ac:dyDescent="0.3">
      <c r="A85" s="91">
        <f t="array" aca="1" ref="A85" ca="1">SUM((TRIM(MID(SUBSTITUTE(C85,".",REPT(" ",256)),(ROW(INDIRECT("1:"&amp;LEN(C85)-LEN(SUBSTITUTE(C85,".",""))+1))-1)*256+1,256)))*(10^((10-ROW(INDIRECT("1:"&amp;LEN(C85)-LEN(SUBSTITUTE(C85,".",""))+1)))*2)))</f>
        <v>6.06E+18</v>
      </c>
      <c r="B85" s="92" t="s">
        <v>3299</v>
      </c>
      <c r="C85" s="92" t="s">
        <v>3558</v>
      </c>
      <c r="D85" s="114"/>
      <c r="E85" s="92" t="s">
        <v>3526</v>
      </c>
      <c r="F85" s="92" t="s">
        <v>3527</v>
      </c>
      <c r="G85" s="62"/>
      <c r="H85" s="92" t="s">
        <v>2508</v>
      </c>
      <c r="I85" s="62" t="str">
        <f t="shared" si="3"/>
        <v/>
      </c>
      <c r="J85" s="227" t="str">
        <f>IF(OR(PartDProcessing[[#This Row],[Format (hide)]]="HEAD",PartDProcessing[[#This Row],[Format (hide)]]="LIST"),"BLANK CELL","")</f>
        <v/>
      </c>
      <c r="K85" s="227" t="str">
        <f>IF(OR(PartDProcessing[[#This Row],[Format (hide)]]="HEAD",PartDProcessing[[#This Row],[Format (hide)]]="LIST"),"BLANK CELL","")</f>
        <v/>
      </c>
      <c r="L85" s="227" t="str">
        <f>IF(OR(PartDProcessing[[#This Row],[Format (hide)]]="HEAD",PartDProcessing[[#This Row],[Format (hide)]]="LIST"),"BLANK CELL","")</f>
        <v/>
      </c>
      <c r="M85" s="62" t="str">
        <f>IF(OR(PartDProcessing[[#This Row],[Format (hide)]]="HEAD",PartDProcessing[[#This Row],[Format (hide)]]="LIST"),"BLANK CELL","")</f>
        <v/>
      </c>
      <c r="N85" s="62" t="str">
        <f>IF(OR(PartDProcessing[[#This Row],[Format (hide)]]="HEAD",PartDProcessing[[#This Row],[Format (hide)]]="LIST"),"BLANK CELL","")</f>
        <v/>
      </c>
      <c r="O85" s="62" t="str">
        <f>IF(OR(PartDProcessing[[#This Row],[Format (hide)]]="HEAD",PartDProcessing[[#This Row],[Format (hide)]]="LIST"),"BLANK CELL","")</f>
        <v/>
      </c>
      <c r="P85" s="62" t="str">
        <f>IF(OR(PartDProcessing[[#This Row],[Format (hide)]]="HEAD",PartDProcessing[[#This Row],[Format (hide)]]="LIST"),"BLANK CELL","")</f>
        <v/>
      </c>
      <c r="Q85" s="62" t="str">
        <f>IF(OR(PartDProcessing[[#This Row],[Format (hide)]]="HEAD",PartDProcessing[[#This Row],[Format (hide)]]="LIST"),"BLANK CELL","")</f>
        <v/>
      </c>
    </row>
    <row r="86" spans="1:17" ht="115.5" x14ac:dyDescent="0.3">
      <c r="A86" s="91">
        <f t="array" aca="1" ref="A86" ca="1">SUM((TRIM(MID(SUBSTITUTE(C86,".",REPT(" ",256)),(ROW(INDIRECT("1:"&amp;LEN(C86)-LEN(SUBSTITUTE(C86,".",""))+1))-1)*256+1,256)))*(10^((10-ROW(INDIRECT("1:"&amp;LEN(C86)-LEN(SUBSTITUTE(C86,".",""))+1)))*2)))</f>
        <v>6.0601E+18</v>
      </c>
      <c r="B86" s="92" t="s">
        <v>3299</v>
      </c>
      <c r="C86" s="92" t="s">
        <v>3559</v>
      </c>
      <c r="D86" s="114"/>
      <c r="E86" s="92" t="s">
        <v>3528</v>
      </c>
      <c r="F86" s="92" t="s">
        <v>341</v>
      </c>
      <c r="G86" s="62"/>
      <c r="H86" s="92" t="s">
        <v>2508</v>
      </c>
      <c r="I86" s="62" t="str">
        <f t="shared" si="3"/>
        <v/>
      </c>
      <c r="J86" s="227" t="str">
        <f>IF(OR(PartDProcessing[[#This Row],[Format (hide)]]="HEAD",PartDProcessing[[#This Row],[Format (hide)]]="LIST"),"BLANK CELL","")</f>
        <v/>
      </c>
      <c r="K86" s="227" t="str">
        <f>IF(OR(PartDProcessing[[#This Row],[Format (hide)]]="HEAD",PartDProcessing[[#This Row],[Format (hide)]]="LIST"),"BLANK CELL","")</f>
        <v/>
      </c>
      <c r="L86" s="227" t="str">
        <f>IF(OR(PartDProcessing[[#This Row],[Format (hide)]]="HEAD",PartDProcessing[[#This Row],[Format (hide)]]="LIST"),"BLANK CELL","")</f>
        <v/>
      </c>
      <c r="M86" s="62" t="str">
        <f>IF(OR(PartDProcessing[[#This Row],[Format (hide)]]="HEAD",PartDProcessing[[#This Row],[Format (hide)]]="LIST"),"BLANK CELL","")</f>
        <v/>
      </c>
      <c r="N86" s="62" t="str">
        <f>IF(OR(PartDProcessing[[#This Row],[Format (hide)]]="HEAD",PartDProcessing[[#This Row],[Format (hide)]]="LIST"),"BLANK CELL","")</f>
        <v/>
      </c>
      <c r="O86" s="62" t="str">
        <f>IF(OR(PartDProcessing[[#This Row],[Format (hide)]]="HEAD",PartDProcessing[[#This Row],[Format (hide)]]="LIST"),"BLANK CELL","")</f>
        <v/>
      </c>
      <c r="P86" s="62" t="str">
        <f>IF(OR(PartDProcessing[[#This Row],[Format (hide)]]="HEAD",PartDProcessing[[#This Row],[Format (hide)]]="LIST"),"BLANK CELL","")</f>
        <v/>
      </c>
      <c r="Q86" s="62" t="str">
        <f>IF(OR(PartDProcessing[[#This Row],[Format (hide)]]="HEAD",PartDProcessing[[#This Row],[Format (hide)]]="LIST"),"BLANK CELL","")</f>
        <v/>
      </c>
    </row>
    <row r="87" spans="1:17" ht="115.5" x14ac:dyDescent="0.3">
      <c r="A87" s="91">
        <f t="array" aca="1" ref="A87" ca="1">SUM((TRIM(MID(SUBSTITUTE(C87,".",REPT(" ",256)),(ROW(INDIRECT("1:"&amp;LEN(C87)-LEN(SUBSTITUTE(C87,".",""))+1))-1)*256+1,256)))*(10^((10-ROW(INDIRECT("1:"&amp;LEN(C87)-LEN(SUBSTITUTE(C87,".",""))+1)))*2)))</f>
        <v>6.0602E+18</v>
      </c>
      <c r="B87" s="92" t="s">
        <v>3299</v>
      </c>
      <c r="C87" s="92" t="s">
        <v>3560</v>
      </c>
      <c r="D87" s="114"/>
      <c r="E87" s="92" t="s">
        <v>3529</v>
      </c>
      <c r="F87" s="92" t="s">
        <v>3530</v>
      </c>
      <c r="G87" s="62"/>
      <c r="H87" s="92" t="s">
        <v>2508</v>
      </c>
      <c r="I87" s="62" t="str">
        <f t="shared" si="3"/>
        <v/>
      </c>
      <c r="J87" s="227" t="str">
        <f>IF(OR(PartDProcessing[[#This Row],[Format (hide)]]="HEAD",PartDProcessing[[#This Row],[Format (hide)]]="LIST"),"BLANK CELL","")</f>
        <v/>
      </c>
      <c r="K87" s="227" t="str">
        <f>IF(OR(PartDProcessing[[#This Row],[Format (hide)]]="HEAD",PartDProcessing[[#This Row],[Format (hide)]]="LIST"),"BLANK CELL","")</f>
        <v/>
      </c>
      <c r="L87" s="227" t="str">
        <f>IF(OR(PartDProcessing[[#This Row],[Format (hide)]]="HEAD",PartDProcessing[[#This Row],[Format (hide)]]="LIST"),"BLANK CELL","")</f>
        <v/>
      </c>
      <c r="M87" s="62" t="str">
        <f>IF(OR(PartDProcessing[[#This Row],[Format (hide)]]="HEAD",PartDProcessing[[#This Row],[Format (hide)]]="LIST"),"BLANK CELL","")</f>
        <v/>
      </c>
      <c r="N87" s="62" t="str">
        <f>IF(OR(PartDProcessing[[#This Row],[Format (hide)]]="HEAD",PartDProcessing[[#This Row],[Format (hide)]]="LIST"),"BLANK CELL","")</f>
        <v/>
      </c>
      <c r="O87" s="62" t="str">
        <f>IF(OR(PartDProcessing[[#This Row],[Format (hide)]]="HEAD",PartDProcessing[[#This Row],[Format (hide)]]="LIST"),"BLANK CELL","")</f>
        <v/>
      </c>
      <c r="P87" s="62" t="str">
        <f>IF(OR(PartDProcessing[[#This Row],[Format (hide)]]="HEAD",PartDProcessing[[#This Row],[Format (hide)]]="LIST"),"BLANK CELL","")</f>
        <v/>
      </c>
      <c r="Q87" s="62" t="str">
        <f>IF(OR(PartDProcessing[[#This Row],[Format (hide)]]="HEAD",PartDProcessing[[#This Row],[Format (hide)]]="LIST"),"BLANK CELL","")</f>
        <v/>
      </c>
    </row>
    <row r="88" spans="1:17" ht="82.5" x14ac:dyDescent="0.3">
      <c r="A88" s="91">
        <f t="array" aca="1" ref="A88" ca="1">SUM((TRIM(MID(SUBSTITUTE(C88,".",REPT(" ",256)),(ROW(INDIRECT("1:"&amp;LEN(C88)-LEN(SUBSTITUTE(C88,".",""))+1))-1)*256+1,256)))*(10^((10-ROW(INDIRECT("1:"&amp;LEN(C88)-LEN(SUBSTITUTE(C88,".",""))+1)))*2)))</f>
        <v>6.07E+18</v>
      </c>
      <c r="B88" s="92" t="s">
        <v>3299</v>
      </c>
      <c r="C88" s="92" t="s">
        <v>3561</v>
      </c>
      <c r="D88" s="114"/>
      <c r="E88" s="92" t="s">
        <v>3531</v>
      </c>
      <c r="F88" s="92" t="s">
        <v>3532</v>
      </c>
      <c r="G88" s="62"/>
      <c r="H88" s="92" t="s">
        <v>2508</v>
      </c>
      <c r="I88" s="62" t="str">
        <f t="shared" si="3"/>
        <v/>
      </c>
      <c r="J88" s="227" t="str">
        <f>IF(OR(PartDProcessing[[#This Row],[Format (hide)]]="HEAD",PartDProcessing[[#This Row],[Format (hide)]]="LIST"),"BLANK CELL","")</f>
        <v/>
      </c>
      <c r="K88" s="227" t="str">
        <f>IF(OR(PartDProcessing[[#This Row],[Format (hide)]]="HEAD",PartDProcessing[[#This Row],[Format (hide)]]="LIST"),"BLANK CELL","")</f>
        <v/>
      </c>
      <c r="L88" s="227" t="str">
        <f>IF(OR(PartDProcessing[[#This Row],[Format (hide)]]="HEAD",PartDProcessing[[#This Row],[Format (hide)]]="LIST"),"BLANK CELL","")</f>
        <v/>
      </c>
      <c r="M88" s="62" t="str">
        <f>IF(OR(PartDProcessing[[#This Row],[Format (hide)]]="HEAD",PartDProcessing[[#This Row],[Format (hide)]]="LIST"),"BLANK CELL","")</f>
        <v/>
      </c>
      <c r="N88" s="62" t="str">
        <f>IF(OR(PartDProcessing[[#This Row],[Format (hide)]]="HEAD",PartDProcessing[[#This Row],[Format (hide)]]="LIST"),"BLANK CELL","")</f>
        <v/>
      </c>
      <c r="O88" s="62" t="str">
        <f>IF(OR(PartDProcessing[[#This Row],[Format (hide)]]="HEAD",PartDProcessing[[#This Row],[Format (hide)]]="LIST"),"BLANK CELL","")</f>
        <v/>
      </c>
      <c r="P88" s="62" t="str">
        <f>IF(OR(PartDProcessing[[#This Row],[Format (hide)]]="HEAD",PartDProcessing[[#This Row],[Format (hide)]]="LIST"),"BLANK CELL","")</f>
        <v/>
      </c>
      <c r="Q88" s="62" t="str">
        <f>IF(OR(PartDProcessing[[#This Row],[Format (hide)]]="HEAD",PartDProcessing[[#This Row],[Format (hide)]]="LIST"),"BLANK CELL","")</f>
        <v/>
      </c>
    </row>
    <row r="89" spans="1:17" ht="66" x14ac:dyDescent="0.3">
      <c r="A89" s="91">
        <f t="array" aca="1" ref="A89" ca="1">SUM((TRIM(MID(SUBSTITUTE(C89,".",REPT(" ",256)),(ROW(INDIRECT("1:"&amp;LEN(C89)-LEN(SUBSTITUTE(C89,".",""))+1))-1)*256+1,256)))*(10^((10-ROW(INDIRECT("1:"&amp;LEN(C89)-LEN(SUBSTITUTE(C89,".",""))+1)))*2)))</f>
        <v>6.08E+18</v>
      </c>
      <c r="B89" s="92" t="s">
        <v>3299</v>
      </c>
      <c r="C89" s="92" t="s">
        <v>3562</v>
      </c>
      <c r="D89" s="114"/>
      <c r="E89" s="92" t="s">
        <v>3533</v>
      </c>
      <c r="F89" s="92" t="s">
        <v>342</v>
      </c>
      <c r="G89" s="62"/>
      <c r="H89" s="92" t="s">
        <v>2508</v>
      </c>
      <c r="I89" s="62" t="str">
        <f t="shared" si="3"/>
        <v/>
      </c>
      <c r="J89" s="227" t="str">
        <f>IF(OR(PartDProcessing[[#This Row],[Format (hide)]]="HEAD",PartDProcessing[[#This Row],[Format (hide)]]="LIST"),"BLANK CELL","")</f>
        <v/>
      </c>
      <c r="K89" s="227" t="str">
        <f>IF(OR(PartDProcessing[[#This Row],[Format (hide)]]="HEAD",PartDProcessing[[#This Row],[Format (hide)]]="LIST"),"BLANK CELL","")</f>
        <v/>
      </c>
      <c r="L89" s="227" t="str">
        <f>IF(OR(PartDProcessing[[#This Row],[Format (hide)]]="HEAD",PartDProcessing[[#This Row],[Format (hide)]]="LIST"),"BLANK CELL","")</f>
        <v/>
      </c>
      <c r="M89" s="62" t="str">
        <f>IF(OR(PartDProcessing[[#This Row],[Format (hide)]]="HEAD",PartDProcessing[[#This Row],[Format (hide)]]="LIST"),"BLANK CELL","")</f>
        <v/>
      </c>
      <c r="N89" s="62" t="str">
        <f>IF(OR(PartDProcessing[[#This Row],[Format (hide)]]="HEAD",PartDProcessing[[#This Row],[Format (hide)]]="LIST"),"BLANK CELL","")</f>
        <v/>
      </c>
      <c r="O89" s="62" t="str">
        <f>IF(OR(PartDProcessing[[#This Row],[Format (hide)]]="HEAD",PartDProcessing[[#This Row],[Format (hide)]]="LIST"),"BLANK CELL","")</f>
        <v/>
      </c>
      <c r="P89" s="62" t="str">
        <f>IF(OR(PartDProcessing[[#This Row],[Format (hide)]]="HEAD",PartDProcessing[[#This Row],[Format (hide)]]="LIST"),"BLANK CELL","")</f>
        <v/>
      </c>
      <c r="Q89" s="62" t="str">
        <f>IF(OR(PartDProcessing[[#This Row],[Format (hide)]]="HEAD",PartDProcessing[[#This Row],[Format (hide)]]="LIST"),"BLANK CELL","")</f>
        <v/>
      </c>
    </row>
    <row r="90" spans="1:17" ht="99" x14ac:dyDescent="0.3">
      <c r="A90" s="91">
        <f t="array" aca="1" ref="A90" ca="1">SUM((TRIM(MID(SUBSTITUTE(C90,".",REPT(" ",256)),(ROW(INDIRECT("1:"&amp;LEN(C90)-LEN(SUBSTITUTE(C90,".",""))+1))-1)*256+1,256)))*(10^((10-ROW(INDIRECT("1:"&amp;LEN(C90)-LEN(SUBSTITUTE(C90,".",""))+1)))*2)))</f>
        <v>6.09E+18</v>
      </c>
      <c r="B90" s="92" t="s">
        <v>3299</v>
      </c>
      <c r="C90" s="92" t="s">
        <v>3563</v>
      </c>
      <c r="D90" s="114"/>
      <c r="E90" s="92" t="s">
        <v>3534</v>
      </c>
      <c r="F90" s="92" t="s">
        <v>3620</v>
      </c>
      <c r="G90" s="62"/>
      <c r="H90" s="92" t="s">
        <v>2508</v>
      </c>
      <c r="I90" s="62" t="str">
        <f t="shared" si="3"/>
        <v/>
      </c>
      <c r="J90" s="227" t="str">
        <f>IF(OR(PartDProcessing[[#This Row],[Format (hide)]]="HEAD",PartDProcessing[[#This Row],[Format (hide)]]="LIST"),"BLANK CELL","")</f>
        <v/>
      </c>
      <c r="K90" s="227" t="str">
        <f>IF(OR(PartDProcessing[[#This Row],[Format (hide)]]="HEAD",PartDProcessing[[#This Row],[Format (hide)]]="LIST"),"BLANK CELL","")</f>
        <v/>
      </c>
      <c r="L90" s="227" t="str">
        <f>IF(OR(PartDProcessing[[#This Row],[Format (hide)]]="HEAD",PartDProcessing[[#This Row],[Format (hide)]]="LIST"),"BLANK CELL","")</f>
        <v/>
      </c>
      <c r="M90" s="62" t="str">
        <f>IF(OR(PartDProcessing[[#This Row],[Format (hide)]]="HEAD",PartDProcessing[[#This Row],[Format (hide)]]="LIST"),"BLANK CELL","")</f>
        <v/>
      </c>
      <c r="N90" s="62" t="str">
        <f>IF(OR(PartDProcessing[[#This Row],[Format (hide)]]="HEAD",PartDProcessing[[#This Row],[Format (hide)]]="LIST"),"BLANK CELL","")</f>
        <v/>
      </c>
      <c r="O90" s="62" t="str">
        <f>IF(OR(PartDProcessing[[#This Row],[Format (hide)]]="HEAD",PartDProcessing[[#This Row],[Format (hide)]]="LIST"),"BLANK CELL","")</f>
        <v/>
      </c>
      <c r="P90" s="62" t="str">
        <f>IF(OR(PartDProcessing[[#This Row],[Format (hide)]]="HEAD",PartDProcessing[[#This Row],[Format (hide)]]="LIST"),"BLANK CELL","")</f>
        <v/>
      </c>
      <c r="Q90" s="62" t="str">
        <f>IF(OR(PartDProcessing[[#This Row],[Format (hide)]]="HEAD",PartDProcessing[[#This Row],[Format (hide)]]="LIST"),"BLANK CELL","")</f>
        <v/>
      </c>
    </row>
    <row r="91" spans="1:17" ht="99" x14ac:dyDescent="0.3">
      <c r="A91" s="91">
        <f t="array" aca="1" ref="A91" ca="1">SUM((TRIM(MID(SUBSTITUTE(C91,".",REPT(" ",256)),(ROW(INDIRECT("1:"&amp;LEN(C91)-LEN(SUBSTITUTE(C91,".",""))+1))-1)*256+1,256)))*(10^((10-ROW(INDIRECT("1:"&amp;LEN(C91)-LEN(SUBSTITUTE(C91,".",""))+1)))*2)))</f>
        <v>6.1E+18</v>
      </c>
      <c r="B91" s="92" t="s">
        <v>3299</v>
      </c>
      <c r="C91" s="92" t="s">
        <v>3564</v>
      </c>
      <c r="D91" s="114"/>
      <c r="E91" s="92" t="s">
        <v>3535</v>
      </c>
      <c r="F91" s="92" t="s">
        <v>3536</v>
      </c>
      <c r="G91" s="62"/>
      <c r="H91" s="92" t="s">
        <v>2508</v>
      </c>
      <c r="I91" s="62" t="str">
        <f t="shared" si="3"/>
        <v/>
      </c>
      <c r="J91" s="227" t="str">
        <f>IF(OR(PartDProcessing[[#This Row],[Format (hide)]]="HEAD",PartDProcessing[[#This Row],[Format (hide)]]="LIST"),"BLANK CELL","")</f>
        <v/>
      </c>
      <c r="K91" s="227" t="str">
        <f>IF(OR(PartDProcessing[[#This Row],[Format (hide)]]="HEAD",PartDProcessing[[#This Row],[Format (hide)]]="LIST"),"BLANK CELL","")</f>
        <v/>
      </c>
      <c r="L91" s="227" t="str">
        <f>IF(OR(PartDProcessing[[#This Row],[Format (hide)]]="HEAD",PartDProcessing[[#This Row],[Format (hide)]]="LIST"),"BLANK CELL","")</f>
        <v/>
      </c>
      <c r="M91" s="62" t="str">
        <f>IF(OR(PartDProcessing[[#This Row],[Format (hide)]]="HEAD",PartDProcessing[[#This Row],[Format (hide)]]="LIST"),"BLANK CELL","")</f>
        <v/>
      </c>
      <c r="N91" s="62" t="str">
        <f>IF(OR(PartDProcessing[[#This Row],[Format (hide)]]="HEAD",PartDProcessing[[#This Row],[Format (hide)]]="LIST"),"BLANK CELL","")</f>
        <v/>
      </c>
      <c r="O91" s="62" t="str">
        <f>IF(OR(PartDProcessing[[#This Row],[Format (hide)]]="HEAD",PartDProcessing[[#This Row],[Format (hide)]]="LIST"),"BLANK CELL","")</f>
        <v/>
      </c>
      <c r="P91" s="62" t="str">
        <f>IF(OR(PartDProcessing[[#This Row],[Format (hide)]]="HEAD",PartDProcessing[[#This Row],[Format (hide)]]="LIST"),"BLANK CELL","")</f>
        <v/>
      </c>
      <c r="Q91" s="62" t="str">
        <f>IF(OR(PartDProcessing[[#This Row],[Format (hide)]]="HEAD",PartDProcessing[[#This Row],[Format (hide)]]="LIST"),"BLANK CELL","")</f>
        <v/>
      </c>
    </row>
    <row r="92" spans="1:17" ht="82.5" x14ac:dyDescent="0.3">
      <c r="A92" s="91">
        <f t="array" aca="1" ref="A92" ca="1">SUM((TRIM(MID(SUBSTITUTE(C92,".",REPT(" ",256)),(ROW(INDIRECT("1:"&amp;LEN(C92)-LEN(SUBSTITUTE(C92,".",""))+1))-1)*256+1,256)))*(10^((10-ROW(INDIRECT("1:"&amp;LEN(C92)-LEN(SUBSTITUTE(C92,".",""))+1)))*2)))</f>
        <v>6.1001E+18</v>
      </c>
      <c r="B92" s="92" t="s">
        <v>3299</v>
      </c>
      <c r="C92" s="92" t="s">
        <v>3565</v>
      </c>
      <c r="D92" s="114"/>
      <c r="E92" s="92" t="s">
        <v>3537</v>
      </c>
      <c r="F92" s="92" t="s">
        <v>3538</v>
      </c>
      <c r="G92" s="62"/>
      <c r="H92" s="92" t="s">
        <v>2508</v>
      </c>
      <c r="I92" s="62" t="str">
        <f t="shared" si="3"/>
        <v/>
      </c>
      <c r="J92" s="227" t="str">
        <f>IF(OR(PartDProcessing[[#This Row],[Format (hide)]]="HEAD",PartDProcessing[[#This Row],[Format (hide)]]="LIST"),"BLANK CELL","")</f>
        <v/>
      </c>
      <c r="K92" s="227" t="str">
        <f>IF(OR(PartDProcessing[[#This Row],[Format (hide)]]="HEAD",PartDProcessing[[#This Row],[Format (hide)]]="LIST"),"BLANK CELL","")</f>
        <v/>
      </c>
      <c r="L92" s="227" t="str">
        <f>IF(OR(PartDProcessing[[#This Row],[Format (hide)]]="HEAD",PartDProcessing[[#This Row],[Format (hide)]]="LIST"),"BLANK CELL","")</f>
        <v/>
      </c>
      <c r="M92" s="62" t="str">
        <f>IF(OR(PartDProcessing[[#This Row],[Format (hide)]]="HEAD",PartDProcessing[[#This Row],[Format (hide)]]="LIST"),"BLANK CELL","")</f>
        <v/>
      </c>
      <c r="N92" s="62" t="str">
        <f>IF(OR(PartDProcessing[[#This Row],[Format (hide)]]="HEAD",PartDProcessing[[#This Row],[Format (hide)]]="LIST"),"BLANK CELL","")</f>
        <v/>
      </c>
      <c r="O92" s="62" t="str">
        <f>IF(OR(PartDProcessing[[#This Row],[Format (hide)]]="HEAD",PartDProcessing[[#This Row],[Format (hide)]]="LIST"),"BLANK CELL","")</f>
        <v/>
      </c>
      <c r="P92" s="62" t="str">
        <f>IF(OR(PartDProcessing[[#This Row],[Format (hide)]]="HEAD",PartDProcessing[[#This Row],[Format (hide)]]="LIST"),"BLANK CELL","")</f>
        <v/>
      </c>
      <c r="Q92" s="62" t="str">
        <f>IF(OR(PartDProcessing[[#This Row],[Format (hide)]]="HEAD",PartDProcessing[[#This Row],[Format (hide)]]="LIST"),"BLANK CELL","")</f>
        <v/>
      </c>
    </row>
    <row r="93" spans="1:17" ht="66" x14ac:dyDescent="0.3">
      <c r="A93" s="91">
        <f t="array" aca="1" ref="A93" ca="1">SUM((TRIM(MID(SUBSTITUTE(C93,".",REPT(" ",256)),(ROW(INDIRECT("1:"&amp;LEN(C93)-LEN(SUBSTITUTE(C93,".",""))+1))-1)*256+1,256)))*(10^((10-ROW(INDIRECT("1:"&amp;LEN(C93)-LEN(SUBSTITUTE(C93,".",""))+1)))*2)))</f>
        <v>6.1002E+18</v>
      </c>
      <c r="B93" s="92" t="s">
        <v>3299</v>
      </c>
      <c r="C93" s="92" t="s">
        <v>3566</v>
      </c>
      <c r="D93" s="114"/>
      <c r="E93" s="92" t="s">
        <v>3539</v>
      </c>
      <c r="F93" s="92" t="s">
        <v>3540</v>
      </c>
      <c r="G93" s="62"/>
      <c r="H93" s="92" t="s">
        <v>2508</v>
      </c>
      <c r="I93" s="62" t="str">
        <f t="shared" si="3"/>
        <v/>
      </c>
      <c r="J93" s="227" t="str">
        <f>IF(OR(PartDProcessing[[#This Row],[Format (hide)]]="HEAD",PartDProcessing[[#This Row],[Format (hide)]]="LIST"),"BLANK CELL","")</f>
        <v/>
      </c>
      <c r="K93" s="227" t="str">
        <f>IF(OR(PartDProcessing[[#This Row],[Format (hide)]]="HEAD",PartDProcessing[[#This Row],[Format (hide)]]="LIST"),"BLANK CELL","")</f>
        <v/>
      </c>
      <c r="L93" s="227" t="str">
        <f>IF(OR(PartDProcessing[[#This Row],[Format (hide)]]="HEAD",PartDProcessing[[#This Row],[Format (hide)]]="LIST"),"BLANK CELL","")</f>
        <v/>
      </c>
      <c r="M93" s="62" t="str">
        <f>IF(OR(PartDProcessing[[#This Row],[Format (hide)]]="HEAD",PartDProcessing[[#This Row],[Format (hide)]]="LIST"),"BLANK CELL","")</f>
        <v/>
      </c>
      <c r="N93" s="62" t="str">
        <f>IF(OR(PartDProcessing[[#This Row],[Format (hide)]]="HEAD",PartDProcessing[[#This Row],[Format (hide)]]="LIST"),"BLANK CELL","")</f>
        <v/>
      </c>
      <c r="O93" s="62" t="str">
        <f>IF(OR(PartDProcessing[[#This Row],[Format (hide)]]="HEAD",PartDProcessing[[#This Row],[Format (hide)]]="LIST"),"BLANK CELL","")</f>
        <v/>
      </c>
      <c r="P93" s="62" t="str">
        <f>IF(OR(PartDProcessing[[#This Row],[Format (hide)]]="HEAD",PartDProcessing[[#This Row],[Format (hide)]]="LIST"),"BLANK CELL","")</f>
        <v/>
      </c>
      <c r="Q93" s="62" t="str">
        <f>IF(OR(PartDProcessing[[#This Row],[Format (hide)]]="HEAD",PartDProcessing[[#This Row],[Format (hide)]]="LIST"),"BLANK CELL","")</f>
        <v/>
      </c>
    </row>
    <row r="94" spans="1:17" ht="66" x14ac:dyDescent="0.3">
      <c r="A94" s="91">
        <f t="array" aca="1" ref="A94" ca="1">SUM((TRIM(MID(SUBSTITUTE(C94,".",REPT(" ",256)),(ROW(INDIRECT("1:"&amp;LEN(C94)-LEN(SUBSTITUTE(C94,".",""))+1))-1)*256+1,256)))*(10^((10-ROW(INDIRECT("1:"&amp;LEN(C94)-LEN(SUBSTITUTE(C94,".",""))+1)))*2)))</f>
        <v>6.1003E+18</v>
      </c>
      <c r="B94" s="92" t="s">
        <v>3299</v>
      </c>
      <c r="C94" s="92" t="s">
        <v>3567</v>
      </c>
      <c r="D94" s="114"/>
      <c r="E94" s="92" t="s">
        <v>3541</v>
      </c>
      <c r="F94" s="92" t="s">
        <v>3542</v>
      </c>
      <c r="G94" s="62"/>
      <c r="H94" s="92" t="s">
        <v>2508</v>
      </c>
      <c r="I94" s="62" t="str">
        <f t="shared" si="3"/>
        <v/>
      </c>
      <c r="J94" s="227" t="str">
        <f>IF(OR(PartDProcessing[[#This Row],[Format (hide)]]="HEAD",PartDProcessing[[#This Row],[Format (hide)]]="LIST"),"BLANK CELL","")</f>
        <v/>
      </c>
      <c r="K94" s="227" t="str">
        <f>IF(OR(PartDProcessing[[#This Row],[Format (hide)]]="HEAD",PartDProcessing[[#This Row],[Format (hide)]]="LIST"),"BLANK CELL","")</f>
        <v/>
      </c>
      <c r="L94" s="227" t="str">
        <f>IF(OR(PartDProcessing[[#This Row],[Format (hide)]]="HEAD",PartDProcessing[[#This Row],[Format (hide)]]="LIST"),"BLANK CELL","")</f>
        <v/>
      </c>
      <c r="M94" s="62" t="str">
        <f>IF(OR(PartDProcessing[[#This Row],[Format (hide)]]="HEAD",PartDProcessing[[#This Row],[Format (hide)]]="LIST"),"BLANK CELL","")</f>
        <v/>
      </c>
      <c r="N94" s="62" t="str">
        <f>IF(OR(PartDProcessing[[#This Row],[Format (hide)]]="HEAD",PartDProcessing[[#This Row],[Format (hide)]]="LIST"),"BLANK CELL","")</f>
        <v/>
      </c>
      <c r="O94" s="62" t="str">
        <f>IF(OR(PartDProcessing[[#This Row],[Format (hide)]]="HEAD",PartDProcessing[[#This Row],[Format (hide)]]="LIST"),"BLANK CELL","")</f>
        <v/>
      </c>
      <c r="P94" s="62" t="str">
        <f>IF(OR(PartDProcessing[[#This Row],[Format (hide)]]="HEAD",PartDProcessing[[#This Row],[Format (hide)]]="LIST"),"BLANK CELL","")</f>
        <v/>
      </c>
      <c r="Q94" s="62" t="str">
        <f>IF(OR(PartDProcessing[[#This Row],[Format (hide)]]="HEAD",PartDProcessing[[#This Row],[Format (hide)]]="LIST"),"BLANK CELL","")</f>
        <v/>
      </c>
    </row>
    <row r="95" spans="1:17" ht="49.5" x14ac:dyDescent="0.3">
      <c r="A95" s="91">
        <f t="array" aca="1" ref="A95" ca="1">SUM((TRIM(MID(SUBSTITUTE(C95,".",REPT(" ",256)),(ROW(INDIRECT("1:"&amp;LEN(C95)-LEN(SUBSTITUTE(C95,".",""))+1))-1)*256+1,256)))*(10^((10-ROW(INDIRECT("1:"&amp;LEN(C95)-LEN(SUBSTITUTE(C95,".",""))+1)))*2)))</f>
        <v>7E+18</v>
      </c>
      <c r="B95" s="92" t="s">
        <v>3299</v>
      </c>
      <c r="C95" s="92">
        <v>7</v>
      </c>
      <c r="D95" s="93" t="s">
        <v>1406</v>
      </c>
      <c r="E95" s="110" t="s">
        <v>2226</v>
      </c>
      <c r="F95" s="110" t="s">
        <v>252</v>
      </c>
      <c r="G95" s="119" t="s">
        <v>3495</v>
      </c>
      <c r="H95" s="92" t="str">
        <f>IF(OR(PartDProcessing[[#This Row],[Format (hide)]]="HEAD",PartDProcessing[[#This Row],[Format (hide)]]="LIST"),"BLANK CELL","")</f>
        <v>BLANK CELL</v>
      </c>
      <c r="I95" s="93" t="str">
        <f>IF(OR(PartDProcessing[[#This Row],[Format (hide)]]="HEAD",PartDProcessing[[#This Row],[Format (hide)]]="LIST"),"BLANK CELL","")</f>
        <v>BLANK CELL</v>
      </c>
      <c r="J95" s="227" t="str">
        <f>IF(OR(PartDProcessing[[#This Row],[Format (hide)]]="HEAD",PartDProcessing[[#This Row],[Format (hide)]]="LIST"),"BLANK CELL","")</f>
        <v>BLANK CELL</v>
      </c>
      <c r="K95" s="227" t="str">
        <f>IF(OR(PartDProcessing[[#This Row],[Format (hide)]]="HEAD",PartDProcessing[[#This Row],[Format (hide)]]="LIST"),"BLANK CELL","")</f>
        <v>BLANK CELL</v>
      </c>
      <c r="L95" s="227" t="str">
        <f>IF(OR(PartDProcessing[[#This Row],[Format (hide)]]="HEAD",PartDProcessing[[#This Row],[Format (hide)]]="LIST"),"BLANK CELL","")</f>
        <v>BLANK CELL</v>
      </c>
      <c r="M95" s="93" t="str">
        <f>IF(OR(PartDProcessing[[#This Row],[Format (hide)]]="HEAD",PartDProcessing[[#This Row],[Format (hide)]]="LIST"),"BLANK CELL","")</f>
        <v>BLANK CELL</v>
      </c>
      <c r="N95" s="93" t="str">
        <f>IF(OR(PartDProcessing[[#This Row],[Format (hide)]]="HEAD",PartDProcessing[[#This Row],[Format (hide)]]="LIST"),"BLANK CELL","")</f>
        <v>BLANK CELL</v>
      </c>
      <c r="O95" s="93" t="str">
        <f>IF(OR(PartDProcessing[[#This Row],[Format (hide)]]="HEAD",PartDProcessing[[#This Row],[Format (hide)]]="LIST"),"BLANK CELL","")</f>
        <v>BLANK CELL</v>
      </c>
      <c r="P95" s="93" t="str">
        <f>IF(OR(PartDProcessing[[#This Row],[Format (hide)]]="HEAD",PartDProcessing[[#This Row],[Format (hide)]]="LIST"),"BLANK CELL","")</f>
        <v>BLANK CELL</v>
      </c>
      <c r="Q95" s="93" t="str">
        <f>IF(OR(PartDProcessing[[#This Row],[Format (hide)]]="HEAD",PartDProcessing[[#This Row],[Format (hide)]]="LIST"),"BLANK CELL","")</f>
        <v>BLANK CELL</v>
      </c>
    </row>
    <row r="96" spans="1:17" ht="49.5" x14ac:dyDescent="0.3">
      <c r="A96" s="91">
        <f t="array" aca="1" ref="A96" ca="1">SUM((TRIM(MID(SUBSTITUTE(C96,".",REPT(" ",256)),(ROW(INDIRECT("1:"&amp;LEN(C96)-LEN(SUBSTITUTE(C96,".",""))+1))-1)*256+1,256)))*(10^((10-ROW(INDIRECT("1:"&amp;LEN(C96)-LEN(SUBSTITUTE(C96,".",""))+1)))*2)))</f>
        <v>7.01E+18</v>
      </c>
      <c r="B96" s="92" t="s">
        <v>3299</v>
      </c>
      <c r="C96" s="92" t="s">
        <v>3069</v>
      </c>
      <c r="D96" s="93" t="s">
        <v>1406</v>
      </c>
      <c r="E96" s="110" t="s">
        <v>2227</v>
      </c>
      <c r="F96" s="110" t="s">
        <v>2554</v>
      </c>
      <c r="G96" s="119" t="s">
        <v>3495</v>
      </c>
      <c r="H96" s="92" t="str">
        <f>IF(OR(PartDProcessing[[#This Row],[Format (hide)]]="HEAD",PartDProcessing[[#This Row],[Format (hide)]]="LIST"),"BLANK CELL","")</f>
        <v>BLANK CELL</v>
      </c>
      <c r="I96" s="93" t="str">
        <f>IF(OR(PartDProcessing[[#This Row],[Format (hide)]]="HEAD",PartDProcessing[[#This Row],[Format (hide)]]="LIST"),"BLANK CELL","")</f>
        <v>BLANK CELL</v>
      </c>
      <c r="J96" s="227" t="str">
        <f>IF(OR(PartDProcessing[[#This Row],[Format (hide)]]="HEAD",PartDProcessing[[#This Row],[Format (hide)]]="LIST"),"BLANK CELL","")</f>
        <v>BLANK CELL</v>
      </c>
      <c r="K96" s="227" t="str">
        <f>IF(OR(PartDProcessing[[#This Row],[Format (hide)]]="HEAD",PartDProcessing[[#This Row],[Format (hide)]]="LIST"),"BLANK CELL","")</f>
        <v>BLANK CELL</v>
      </c>
      <c r="L96" s="227" t="str">
        <f>IF(OR(PartDProcessing[[#This Row],[Format (hide)]]="HEAD",PartDProcessing[[#This Row],[Format (hide)]]="LIST"),"BLANK CELL","")</f>
        <v>BLANK CELL</v>
      </c>
      <c r="M96" s="93" t="str">
        <f>IF(OR(PartDProcessing[[#This Row],[Format (hide)]]="HEAD",PartDProcessing[[#This Row],[Format (hide)]]="LIST"),"BLANK CELL","")</f>
        <v>BLANK CELL</v>
      </c>
      <c r="N96" s="93" t="str">
        <f>IF(OR(PartDProcessing[[#This Row],[Format (hide)]]="HEAD",PartDProcessing[[#This Row],[Format (hide)]]="LIST"),"BLANK CELL","")</f>
        <v>BLANK CELL</v>
      </c>
      <c r="O96" s="93" t="str">
        <f>IF(OR(PartDProcessing[[#This Row],[Format (hide)]]="HEAD",PartDProcessing[[#This Row],[Format (hide)]]="LIST"),"BLANK CELL","")</f>
        <v>BLANK CELL</v>
      </c>
      <c r="P96" s="93" t="str">
        <f>IF(OR(PartDProcessing[[#This Row],[Format (hide)]]="HEAD",PartDProcessing[[#This Row],[Format (hide)]]="LIST"),"BLANK CELL","")</f>
        <v>BLANK CELL</v>
      </c>
      <c r="Q96" s="93" t="str">
        <f>IF(OR(PartDProcessing[[#This Row],[Format (hide)]]="HEAD",PartDProcessing[[#This Row],[Format (hide)]]="LIST"),"BLANK CELL","")</f>
        <v>BLANK CELL</v>
      </c>
    </row>
    <row r="97" spans="1:17" ht="66" x14ac:dyDescent="0.3">
      <c r="A97" s="91">
        <f t="array" aca="1" ref="A97" ca="1">SUM((TRIM(MID(SUBSTITUTE(C97,".",REPT(" ",256)),(ROW(INDIRECT("1:"&amp;LEN(C97)-LEN(SUBSTITUTE(C97,".",""))+1))-1)*256+1,256)))*(10^((10-ROW(INDIRECT("1:"&amp;LEN(C97)-LEN(SUBSTITUTE(C97,".",""))+1)))*2)))</f>
        <v>7.0101E+18</v>
      </c>
      <c r="B97" s="92" t="s">
        <v>3299</v>
      </c>
      <c r="C97" s="92" t="s">
        <v>3070</v>
      </c>
      <c r="D97" s="93"/>
      <c r="E97" s="92" t="s">
        <v>2228</v>
      </c>
      <c r="F97" s="92" t="s">
        <v>2229</v>
      </c>
      <c r="G97" s="62"/>
      <c r="H97" s="92" t="s">
        <v>2508</v>
      </c>
      <c r="I97" s="62" t="str">
        <f>IF($I$1="Yes","Compliant","")</f>
        <v/>
      </c>
      <c r="J97" s="227" t="str">
        <f>IF(OR(PartDProcessing[[#This Row],[Format (hide)]]="HEAD",PartDProcessing[[#This Row],[Format (hide)]]="LIST"),"BLANK CELL","")</f>
        <v/>
      </c>
      <c r="K97" s="227" t="str">
        <f>IF(OR(PartDProcessing[[#This Row],[Format (hide)]]="HEAD",PartDProcessing[[#This Row],[Format (hide)]]="LIST"),"BLANK CELL","")</f>
        <v/>
      </c>
      <c r="L97" s="227" t="str">
        <f>IF(OR(PartDProcessing[[#This Row],[Format (hide)]]="HEAD",PartDProcessing[[#This Row],[Format (hide)]]="LIST"),"BLANK CELL","")</f>
        <v/>
      </c>
      <c r="M97" s="62" t="str">
        <f>IF(OR(PartDProcessing[[#This Row],[Format (hide)]]="HEAD",PartDProcessing[[#This Row],[Format (hide)]]="LIST"),"BLANK CELL","")</f>
        <v/>
      </c>
      <c r="N97" s="62" t="str">
        <f>IF(OR(PartDProcessing[[#This Row],[Format (hide)]]="HEAD",PartDProcessing[[#This Row],[Format (hide)]]="LIST"),"BLANK CELL","")</f>
        <v/>
      </c>
      <c r="O97" s="62" t="str">
        <f>IF(OR(PartDProcessing[[#This Row],[Format (hide)]]="HEAD",PartDProcessing[[#This Row],[Format (hide)]]="LIST"),"BLANK CELL","")</f>
        <v/>
      </c>
      <c r="P97" s="62" t="str">
        <f>IF(OR(PartDProcessing[[#This Row],[Format (hide)]]="HEAD",PartDProcessing[[#This Row],[Format (hide)]]="LIST"),"BLANK CELL","")</f>
        <v/>
      </c>
      <c r="Q97" s="62" t="str">
        <f>IF(OR(PartDProcessing[[#This Row],[Format (hide)]]="HEAD",PartDProcessing[[#This Row],[Format (hide)]]="LIST"),"BLANK CELL","")</f>
        <v/>
      </c>
    </row>
    <row r="98" spans="1:17" ht="66" x14ac:dyDescent="0.3">
      <c r="A98" s="91">
        <f t="array" aca="1" ref="A98" ca="1">SUM((TRIM(MID(SUBSTITUTE(C98,".",REPT(" ",256)),(ROW(INDIRECT("1:"&amp;LEN(C98)-LEN(SUBSTITUTE(C98,".",""))+1))-1)*256+1,256)))*(10^((10-ROW(INDIRECT("1:"&amp;LEN(C98)-LEN(SUBSTITUTE(C98,".",""))+1)))*2)))</f>
        <v>7.0102E+18</v>
      </c>
      <c r="B98" s="92" t="s">
        <v>3299</v>
      </c>
      <c r="C98" s="92" t="s">
        <v>3195</v>
      </c>
      <c r="D98" s="93"/>
      <c r="E98" s="92" t="s">
        <v>2230</v>
      </c>
      <c r="F98" s="92" t="s">
        <v>1663</v>
      </c>
      <c r="G98" s="62"/>
      <c r="H98" s="92" t="s">
        <v>2508</v>
      </c>
      <c r="I98" s="62" t="str">
        <f>IF($I$1="Yes","Compliant","")</f>
        <v/>
      </c>
      <c r="J98" s="227" t="str">
        <f>IF(OR(PartDProcessing[[#This Row],[Format (hide)]]="HEAD",PartDProcessing[[#This Row],[Format (hide)]]="LIST"),"BLANK CELL","")</f>
        <v/>
      </c>
      <c r="K98" s="227" t="str">
        <f>IF(OR(PartDProcessing[[#This Row],[Format (hide)]]="HEAD",PartDProcessing[[#This Row],[Format (hide)]]="LIST"),"BLANK CELL","")</f>
        <v/>
      </c>
      <c r="L98" s="227" t="str">
        <f>IF(OR(PartDProcessing[[#This Row],[Format (hide)]]="HEAD",PartDProcessing[[#This Row],[Format (hide)]]="LIST"),"BLANK CELL","")</f>
        <v/>
      </c>
      <c r="M98" s="62" t="str">
        <f>IF(OR(PartDProcessing[[#This Row],[Format (hide)]]="HEAD",PartDProcessing[[#This Row],[Format (hide)]]="LIST"),"BLANK CELL","")</f>
        <v/>
      </c>
      <c r="N98" s="62" t="str">
        <f>IF(OR(PartDProcessing[[#This Row],[Format (hide)]]="HEAD",PartDProcessing[[#This Row],[Format (hide)]]="LIST"),"BLANK CELL","")</f>
        <v/>
      </c>
      <c r="O98" s="62" t="str">
        <f>IF(OR(PartDProcessing[[#This Row],[Format (hide)]]="HEAD",PartDProcessing[[#This Row],[Format (hide)]]="LIST"),"BLANK CELL","")</f>
        <v/>
      </c>
      <c r="P98" s="62" t="str">
        <f>IF(OR(PartDProcessing[[#This Row],[Format (hide)]]="HEAD",PartDProcessing[[#This Row],[Format (hide)]]="LIST"),"BLANK CELL","")</f>
        <v/>
      </c>
      <c r="Q98" s="62" t="str">
        <f>IF(OR(PartDProcessing[[#This Row],[Format (hide)]]="HEAD",PartDProcessing[[#This Row],[Format (hide)]]="LIST"),"BLANK CELL","")</f>
        <v/>
      </c>
    </row>
    <row r="99" spans="1:17" x14ac:dyDescent="0.3">
      <c r="A99" s="91">
        <f t="array" aca="1" ref="A99" ca="1">SUM((TRIM(MID(SUBSTITUTE(C99,".",REPT(" ",256)),(ROW(INDIRECT("1:"&amp;LEN(C99)-LEN(SUBSTITUTE(C99,".",""))+1))-1)*256+1,256)))*(10^((10-ROW(INDIRECT("1:"&amp;LEN(C99)-LEN(SUBSTITUTE(C99,".",""))+1)))*2)))</f>
        <v>7.02E+18</v>
      </c>
      <c r="B99" s="92" t="s">
        <v>3299</v>
      </c>
      <c r="C99" s="92" t="s">
        <v>3071</v>
      </c>
      <c r="D99" s="93" t="s">
        <v>1406</v>
      </c>
      <c r="E99" s="110" t="s">
        <v>2231</v>
      </c>
      <c r="F99" s="110" t="s">
        <v>254</v>
      </c>
      <c r="G99" s="93" t="str">
        <f>IF(OR(PartDProcessing[[#This Row],[Format (hide)]]="HEAD",PartDProcessing[[#This Row],[Format (hide)]]="LIST"),"BLANK CELL","")</f>
        <v>BLANK CELL</v>
      </c>
      <c r="H99" s="92" t="str">
        <f>IF(OR(PartDProcessing[[#This Row],[Format (hide)]]="HEAD",PartDProcessing[[#This Row],[Format (hide)]]="LIST"),"BLANK CELL","")</f>
        <v>BLANK CELL</v>
      </c>
      <c r="I99" s="93" t="str">
        <f>IF(OR(PartDProcessing[[#This Row],[Format (hide)]]="HEAD",PartDProcessing[[#This Row],[Format (hide)]]="LIST"),"BLANK CELL","")</f>
        <v>BLANK CELL</v>
      </c>
      <c r="J99" s="93" t="str">
        <f>IF(OR(PartDProcessing[[#This Row],[Format (hide)]]="HEAD",PartDProcessing[[#This Row],[Format (hide)]]="LIST"),"BLANK CELL","")</f>
        <v>BLANK CELL</v>
      </c>
      <c r="K99" s="93" t="str">
        <f>IF(OR(PartDProcessing[[#This Row],[Format (hide)]]="HEAD",PartDProcessing[[#This Row],[Format (hide)]]="LIST"),"BLANK CELL","")</f>
        <v>BLANK CELL</v>
      </c>
      <c r="L99" s="93" t="str">
        <f>IF(OR(PartDProcessing[[#This Row],[Format (hide)]]="HEAD",PartDProcessing[[#This Row],[Format (hide)]]="LIST"),"BLANK CELL","")</f>
        <v>BLANK CELL</v>
      </c>
      <c r="M99" s="93" t="str">
        <f>IF(OR(PartDProcessing[[#This Row],[Format (hide)]]="HEAD",PartDProcessing[[#This Row],[Format (hide)]]="LIST"),"BLANK CELL","")</f>
        <v>BLANK CELL</v>
      </c>
      <c r="N99" s="93" t="str">
        <f>IF(OR(PartDProcessing[[#This Row],[Format (hide)]]="HEAD",PartDProcessing[[#This Row],[Format (hide)]]="LIST"),"BLANK CELL","")</f>
        <v>BLANK CELL</v>
      </c>
      <c r="O99" s="93" t="str">
        <f>IF(OR(PartDProcessing[[#This Row],[Format (hide)]]="HEAD",PartDProcessing[[#This Row],[Format (hide)]]="LIST"),"BLANK CELL","")</f>
        <v>BLANK CELL</v>
      </c>
      <c r="P99" s="93" t="str">
        <f>IF(OR(PartDProcessing[[#This Row],[Format (hide)]]="HEAD",PartDProcessing[[#This Row],[Format (hide)]]="LIST"),"BLANK CELL","")</f>
        <v>BLANK CELL</v>
      </c>
      <c r="Q99" s="93" t="str">
        <f>IF(OR(PartDProcessing[[#This Row],[Format (hide)]]="HEAD",PartDProcessing[[#This Row],[Format (hide)]]="LIST"),"BLANK CELL","")</f>
        <v>BLANK CELL</v>
      </c>
    </row>
    <row r="100" spans="1:17" ht="115.5" x14ac:dyDescent="0.3">
      <c r="A100" s="91">
        <f t="array" aca="1" ref="A100" ca="1">SUM((TRIM(MID(SUBSTITUTE(C100,".",REPT(" ",256)),(ROW(INDIRECT("1:"&amp;LEN(C100)-LEN(SUBSTITUTE(C100,".",""))+1))-1)*256+1,256)))*(10^((10-ROW(INDIRECT("1:"&amp;LEN(C100)-LEN(SUBSTITUTE(C100,".",""))+1)))*2)))</f>
        <v>7.0201E+18</v>
      </c>
      <c r="B100" s="92" t="s">
        <v>3299</v>
      </c>
      <c r="C100" s="92" t="s">
        <v>3072</v>
      </c>
      <c r="D100" s="93"/>
      <c r="E100" s="92" t="s">
        <v>2232</v>
      </c>
      <c r="F100" s="92" t="s">
        <v>255</v>
      </c>
      <c r="G100" s="62"/>
      <c r="H100" s="92" t="s">
        <v>2508</v>
      </c>
      <c r="I100" s="62" t="str">
        <f t="shared" ref="I100:I116" si="4">IF($I$1="Yes","Compliant","")</f>
        <v/>
      </c>
      <c r="J100" s="227" t="str">
        <f>IF(OR(PartDProcessing[[#This Row],[Format (hide)]]="HEAD",PartDProcessing[[#This Row],[Format (hide)]]="LIST"),"BLANK CELL","")</f>
        <v/>
      </c>
      <c r="K100" s="227" t="str">
        <f>IF(OR(PartDProcessing[[#This Row],[Format (hide)]]="HEAD",PartDProcessing[[#This Row],[Format (hide)]]="LIST"),"BLANK CELL","")</f>
        <v/>
      </c>
      <c r="L100" s="227" t="str">
        <f>IF(OR(PartDProcessing[[#This Row],[Format (hide)]]="HEAD",PartDProcessing[[#This Row],[Format (hide)]]="LIST"),"BLANK CELL","")</f>
        <v/>
      </c>
      <c r="M100" s="62" t="str">
        <f>IF(OR(PartDProcessing[[#This Row],[Format (hide)]]="HEAD",PartDProcessing[[#This Row],[Format (hide)]]="LIST"),"BLANK CELL","")</f>
        <v/>
      </c>
      <c r="N100" s="62" t="str">
        <f>IF(OR(PartDProcessing[[#This Row],[Format (hide)]]="HEAD",PartDProcessing[[#This Row],[Format (hide)]]="LIST"),"BLANK CELL","")</f>
        <v/>
      </c>
      <c r="O100" s="62" t="str">
        <f>IF(OR(PartDProcessing[[#This Row],[Format (hide)]]="HEAD",PartDProcessing[[#This Row],[Format (hide)]]="LIST"),"BLANK CELL","")</f>
        <v/>
      </c>
      <c r="P100" s="62" t="str">
        <f>IF(OR(PartDProcessing[[#This Row],[Format (hide)]]="HEAD",PartDProcessing[[#This Row],[Format (hide)]]="LIST"),"BLANK CELL","")</f>
        <v/>
      </c>
      <c r="Q100" s="62" t="str">
        <f>IF(OR(PartDProcessing[[#This Row],[Format (hide)]]="HEAD",PartDProcessing[[#This Row],[Format (hide)]]="LIST"),"BLANK CELL","")</f>
        <v/>
      </c>
    </row>
    <row r="101" spans="1:17" ht="82.5" x14ac:dyDescent="0.3">
      <c r="A101" s="91">
        <f t="array" aca="1" ref="A101" ca="1">SUM((TRIM(MID(SUBSTITUTE(C101,".",REPT(" ",256)),(ROW(INDIRECT("1:"&amp;LEN(C101)-LEN(SUBSTITUTE(C101,".",""))+1))-1)*256+1,256)))*(10^((10-ROW(INDIRECT("1:"&amp;LEN(C101)-LEN(SUBSTITUTE(C101,".",""))+1)))*2)))</f>
        <v>7.020101E+18</v>
      </c>
      <c r="B101" s="92" t="s">
        <v>3299</v>
      </c>
      <c r="C101" s="92" t="s">
        <v>3196</v>
      </c>
      <c r="D101" s="93"/>
      <c r="E101" s="92" t="s">
        <v>2233</v>
      </c>
      <c r="F101" s="92" t="s">
        <v>402</v>
      </c>
      <c r="G101" s="62"/>
      <c r="H101" s="92" t="s">
        <v>2508</v>
      </c>
      <c r="I101" s="62" t="str">
        <f t="shared" si="4"/>
        <v/>
      </c>
      <c r="J101" s="227" t="str">
        <f>IF(OR(PartDProcessing[[#This Row],[Format (hide)]]="HEAD",PartDProcessing[[#This Row],[Format (hide)]]="LIST"),"BLANK CELL","")</f>
        <v/>
      </c>
      <c r="K101" s="227" t="str">
        <f>IF(OR(PartDProcessing[[#This Row],[Format (hide)]]="HEAD",PartDProcessing[[#This Row],[Format (hide)]]="LIST"),"BLANK CELL","")</f>
        <v/>
      </c>
      <c r="L101" s="227" t="str">
        <f>IF(OR(PartDProcessing[[#This Row],[Format (hide)]]="HEAD",PartDProcessing[[#This Row],[Format (hide)]]="LIST"),"BLANK CELL","")</f>
        <v/>
      </c>
      <c r="M101" s="62" t="str">
        <f>IF(OR(PartDProcessing[[#This Row],[Format (hide)]]="HEAD",PartDProcessing[[#This Row],[Format (hide)]]="LIST"),"BLANK CELL","")</f>
        <v/>
      </c>
      <c r="N101" s="62" t="str">
        <f>IF(OR(PartDProcessing[[#This Row],[Format (hide)]]="HEAD",PartDProcessing[[#This Row],[Format (hide)]]="LIST"),"BLANK CELL","")</f>
        <v/>
      </c>
      <c r="O101" s="62" t="str">
        <f>IF(OR(PartDProcessing[[#This Row],[Format (hide)]]="HEAD",PartDProcessing[[#This Row],[Format (hide)]]="LIST"),"BLANK CELL","")</f>
        <v/>
      </c>
      <c r="P101" s="62" t="str">
        <f>IF(OR(PartDProcessing[[#This Row],[Format (hide)]]="HEAD",PartDProcessing[[#This Row],[Format (hide)]]="LIST"),"BLANK CELL","")</f>
        <v/>
      </c>
      <c r="Q101" s="62" t="str">
        <f>IF(OR(PartDProcessing[[#This Row],[Format (hide)]]="HEAD",PartDProcessing[[#This Row],[Format (hide)]]="LIST"),"BLANK CELL","")</f>
        <v/>
      </c>
    </row>
    <row r="102" spans="1:17" ht="66" x14ac:dyDescent="0.3">
      <c r="A102" s="91">
        <f t="array" aca="1" ref="A102" ca="1">SUM((TRIM(MID(SUBSTITUTE(C102,".",REPT(" ",256)),(ROW(INDIRECT("1:"&amp;LEN(C102)-LEN(SUBSTITUTE(C102,".",""))+1))-1)*256+1,256)))*(10^((10-ROW(INDIRECT("1:"&amp;LEN(C102)-LEN(SUBSTITUTE(C102,".",""))+1)))*2)))</f>
        <v>7.020102E+18</v>
      </c>
      <c r="B102" s="92" t="s">
        <v>3299</v>
      </c>
      <c r="C102" s="92" t="s">
        <v>3197</v>
      </c>
      <c r="D102" s="93"/>
      <c r="E102" s="92" t="s">
        <v>2234</v>
      </c>
      <c r="F102" s="92" t="s">
        <v>335</v>
      </c>
      <c r="G102" s="62"/>
      <c r="H102" s="92" t="s">
        <v>2508</v>
      </c>
      <c r="I102" s="62" t="str">
        <f t="shared" si="4"/>
        <v/>
      </c>
      <c r="J102" s="227" t="str">
        <f>IF(OR(PartDProcessing[[#This Row],[Format (hide)]]="HEAD",PartDProcessing[[#This Row],[Format (hide)]]="LIST"),"BLANK CELL","")</f>
        <v/>
      </c>
      <c r="K102" s="227" t="str">
        <f>IF(OR(PartDProcessing[[#This Row],[Format (hide)]]="HEAD",PartDProcessing[[#This Row],[Format (hide)]]="LIST"),"BLANK CELL","")</f>
        <v/>
      </c>
      <c r="L102" s="227" t="str">
        <f>IF(OR(PartDProcessing[[#This Row],[Format (hide)]]="HEAD",PartDProcessing[[#This Row],[Format (hide)]]="LIST"),"BLANK CELL","")</f>
        <v/>
      </c>
      <c r="M102" s="62" t="str">
        <f>IF(OR(PartDProcessing[[#This Row],[Format (hide)]]="HEAD",PartDProcessing[[#This Row],[Format (hide)]]="LIST"),"BLANK CELL","")</f>
        <v/>
      </c>
      <c r="N102" s="62" t="str">
        <f>IF(OR(PartDProcessing[[#This Row],[Format (hide)]]="HEAD",PartDProcessing[[#This Row],[Format (hide)]]="LIST"),"BLANK CELL","")</f>
        <v/>
      </c>
      <c r="O102" s="62" t="str">
        <f>IF(OR(PartDProcessing[[#This Row],[Format (hide)]]="HEAD",PartDProcessing[[#This Row],[Format (hide)]]="LIST"),"BLANK CELL","")</f>
        <v/>
      </c>
      <c r="P102" s="62" t="str">
        <f>IF(OR(PartDProcessing[[#This Row],[Format (hide)]]="HEAD",PartDProcessing[[#This Row],[Format (hide)]]="LIST"),"BLANK CELL","")</f>
        <v/>
      </c>
      <c r="Q102" s="62" t="str">
        <f>IF(OR(PartDProcessing[[#This Row],[Format (hide)]]="HEAD",PartDProcessing[[#This Row],[Format (hide)]]="LIST"),"BLANK CELL","")</f>
        <v/>
      </c>
    </row>
    <row r="103" spans="1:17" ht="148.5" x14ac:dyDescent="0.3">
      <c r="A103" s="91">
        <f t="array" aca="1" ref="A103" ca="1">SUM((TRIM(MID(SUBSTITUTE(C103,".",REPT(" ",256)),(ROW(INDIRECT("1:"&amp;LEN(C103)-LEN(SUBSTITUTE(C103,".",""))+1))-1)*256+1,256)))*(10^((10-ROW(INDIRECT("1:"&amp;LEN(C103)-LEN(SUBSTITUTE(C103,".",""))+1)))*2)))</f>
        <v>7.0202E+18</v>
      </c>
      <c r="B103" s="92" t="s">
        <v>3299</v>
      </c>
      <c r="C103" s="92" t="s">
        <v>3198</v>
      </c>
      <c r="D103" s="93"/>
      <c r="E103" s="92" t="s">
        <v>2235</v>
      </c>
      <c r="F103" s="92" t="s">
        <v>403</v>
      </c>
      <c r="G103" s="62"/>
      <c r="H103" s="92" t="s">
        <v>2508</v>
      </c>
      <c r="I103" s="62" t="str">
        <f t="shared" si="4"/>
        <v/>
      </c>
      <c r="J103" s="227" t="str">
        <f>IF(OR(PartDProcessing[[#This Row],[Format (hide)]]="HEAD",PartDProcessing[[#This Row],[Format (hide)]]="LIST"),"BLANK CELL","")</f>
        <v/>
      </c>
      <c r="K103" s="227" t="str">
        <f>IF(OR(PartDProcessing[[#This Row],[Format (hide)]]="HEAD",PartDProcessing[[#This Row],[Format (hide)]]="LIST"),"BLANK CELL","")</f>
        <v/>
      </c>
      <c r="L103" s="227" t="str">
        <f>IF(OR(PartDProcessing[[#This Row],[Format (hide)]]="HEAD",PartDProcessing[[#This Row],[Format (hide)]]="LIST"),"BLANK CELL","")</f>
        <v/>
      </c>
      <c r="M103" s="62" t="str">
        <f>IF(OR(PartDProcessing[[#This Row],[Format (hide)]]="HEAD",PartDProcessing[[#This Row],[Format (hide)]]="LIST"),"BLANK CELL","")</f>
        <v/>
      </c>
      <c r="N103" s="62" t="str">
        <f>IF(OR(PartDProcessing[[#This Row],[Format (hide)]]="HEAD",PartDProcessing[[#This Row],[Format (hide)]]="LIST"),"BLANK CELL","")</f>
        <v/>
      </c>
      <c r="O103" s="62" t="str">
        <f>IF(OR(PartDProcessing[[#This Row],[Format (hide)]]="HEAD",PartDProcessing[[#This Row],[Format (hide)]]="LIST"),"BLANK CELL","")</f>
        <v/>
      </c>
      <c r="P103" s="62" t="str">
        <f>IF(OR(PartDProcessing[[#This Row],[Format (hide)]]="HEAD",PartDProcessing[[#This Row],[Format (hide)]]="LIST"),"BLANK CELL","")</f>
        <v/>
      </c>
      <c r="Q103" s="62" t="str">
        <f>IF(OR(PartDProcessing[[#This Row],[Format (hide)]]="HEAD",PartDProcessing[[#This Row],[Format (hide)]]="LIST"),"BLANK CELL","")</f>
        <v/>
      </c>
    </row>
    <row r="104" spans="1:17" ht="115.5" x14ac:dyDescent="0.3">
      <c r="A104" s="91">
        <f t="array" aca="1" ref="A104" ca="1">SUM((TRIM(MID(SUBSTITUTE(C104,".",REPT(" ",256)),(ROW(INDIRECT("1:"&amp;LEN(C104)-LEN(SUBSTITUTE(C104,".",""))+1))-1)*256+1,256)))*(10^((10-ROW(INDIRECT("1:"&amp;LEN(C104)-LEN(SUBSTITUTE(C104,".",""))+1)))*2)))</f>
        <v>7.0203E+18</v>
      </c>
      <c r="B104" s="92" t="s">
        <v>3299</v>
      </c>
      <c r="C104" s="92" t="s">
        <v>3199</v>
      </c>
      <c r="D104" s="93"/>
      <c r="E104" s="92" t="s">
        <v>2236</v>
      </c>
      <c r="F104" s="92" t="s">
        <v>404</v>
      </c>
      <c r="G104" s="62"/>
      <c r="H104" s="92" t="s">
        <v>2508</v>
      </c>
      <c r="I104" s="62" t="str">
        <f t="shared" si="4"/>
        <v/>
      </c>
      <c r="J104" s="227" t="str">
        <f>IF(OR(PartDProcessing[[#This Row],[Format (hide)]]="HEAD",PartDProcessing[[#This Row],[Format (hide)]]="LIST"),"BLANK CELL","")</f>
        <v/>
      </c>
      <c r="K104" s="227" t="str">
        <f>IF(OR(PartDProcessing[[#This Row],[Format (hide)]]="HEAD",PartDProcessing[[#This Row],[Format (hide)]]="LIST"),"BLANK CELL","")</f>
        <v/>
      </c>
      <c r="L104" s="227" t="str">
        <f>IF(OR(PartDProcessing[[#This Row],[Format (hide)]]="HEAD",PartDProcessing[[#This Row],[Format (hide)]]="LIST"),"BLANK CELL","")</f>
        <v/>
      </c>
      <c r="M104" s="62" t="str">
        <f>IF(OR(PartDProcessing[[#This Row],[Format (hide)]]="HEAD",PartDProcessing[[#This Row],[Format (hide)]]="LIST"),"BLANK CELL","")</f>
        <v/>
      </c>
      <c r="N104" s="62" t="str">
        <f>IF(OR(PartDProcessing[[#This Row],[Format (hide)]]="HEAD",PartDProcessing[[#This Row],[Format (hide)]]="LIST"),"BLANK CELL","")</f>
        <v/>
      </c>
      <c r="O104" s="62" t="str">
        <f>IF(OR(PartDProcessing[[#This Row],[Format (hide)]]="HEAD",PartDProcessing[[#This Row],[Format (hide)]]="LIST"),"BLANK CELL","")</f>
        <v/>
      </c>
      <c r="P104" s="62" t="str">
        <f>IF(OR(PartDProcessing[[#This Row],[Format (hide)]]="HEAD",PartDProcessing[[#This Row],[Format (hide)]]="LIST"),"BLANK CELL","")</f>
        <v/>
      </c>
      <c r="Q104" s="62" t="str">
        <f>IF(OR(PartDProcessing[[#This Row],[Format (hide)]]="HEAD",PartDProcessing[[#This Row],[Format (hide)]]="LIST"),"BLANK CELL","")</f>
        <v/>
      </c>
    </row>
    <row r="105" spans="1:17" ht="66" x14ac:dyDescent="0.3">
      <c r="A105" s="91">
        <f t="array" aca="1" ref="A105" ca="1">SUM((TRIM(MID(SUBSTITUTE(C105,".",REPT(" ",256)),(ROW(INDIRECT("1:"&amp;LEN(C105)-LEN(SUBSTITUTE(C105,".",""))+1))-1)*256+1,256)))*(10^((10-ROW(INDIRECT("1:"&amp;LEN(C105)-LEN(SUBSTITUTE(C105,".",""))+1)))*2)))</f>
        <v>7.0204E+18</v>
      </c>
      <c r="B105" s="92" t="s">
        <v>3299</v>
      </c>
      <c r="C105" s="92" t="s">
        <v>3200</v>
      </c>
      <c r="D105" s="93"/>
      <c r="E105" s="92" t="s">
        <v>2237</v>
      </c>
      <c r="F105" s="92" t="s">
        <v>259</v>
      </c>
      <c r="G105" s="62"/>
      <c r="H105" s="92" t="s">
        <v>2508</v>
      </c>
      <c r="I105" s="62" t="str">
        <f t="shared" si="4"/>
        <v/>
      </c>
      <c r="J105" s="227" t="str">
        <f>IF(OR(PartDProcessing[[#This Row],[Format (hide)]]="HEAD",PartDProcessing[[#This Row],[Format (hide)]]="LIST"),"BLANK CELL","")</f>
        <v/>
      </c>
      <c r="K105" s="227" t="str">
        <f>IF(OR(PartDProcessing[[#This Row],[Format (hide)]]="HEAD",PartDProcessing[[#This Row],[Format (hide)]]="LIST"),"BLANK CELL","")</f>
        <v/>
      </c>
      <c r="L105" s="227" t="str">
        <f>IF(OR(PartDProcessing[[#This Row],[Format (hide)]]="HEAD",PartDProcessing[[#This Row],[Format (hide)]]="LIST"),"BLANK CELL","")</f>
        <v/>
      </c>
      <c r="M105" s="62" t="str">
        <f>IF(OR(PartDProcessing[[#This Row],[Format (hide)]]="HEAD",PartDProcessing[[#This Row],[Format (hide)]]="LIST"),"BLANK CELL","")</f>
        <v/>
      </c>
      <c r="N105" s="62" t="str">
        <f>IF(OR(PartDProcessing[[#This Row],[Format (hide)]]="HEAD",PartDProcessing[[#This Row],[Format (hide)]]="LIST"),"BLANK CELL","")</f>
        <v/>
      </c>
      <c r="O105" s="62" t="str">
        <f>IF(OR(PartDProcessing[[#This Row],[Format (hide)]]="HEAD",PartDProcessing[[#This Row],[Format (hide)]]="LIST"),"BLANK CELL","")</f>
        <v/>
      </c>
      <c r="P105" s="62" t="str">
        <f>IF(OR(PartDProcessing[[#This Row],[Format (hide)]]="HEAD",PartDProcessing[[#This Row],[Format (hide)]]="LIST"),"BLANK CELL","")</f>
        <v/>
      </c>
      <c r="Q105" s="62" t="str">
        <f>IF(OR(PartDProcessing[[#This Row],[Format (hide)]]="HEAD",PartDProcessing[[#This Row],[Format (hide)]]="LIST"),"BLANK CELL","")</f>
        <v/>
      </c>
    </row>
    <row r="106" spans="1:17" ht="148.5" x14ac:dyDescent="0.3">
      <c r="A106" s="91">
        <f t="array" aca="1" ref="A106" ca="1">SUM((TRIM(MID(SUBSTITUTE(C106,".",REPT(" ",256)),(ROW(INDIRECT("1:"&amp;LEN(C106)-LEN(SUBSTITUTE(C106,".",""))+1))-1)*256+1,256)))*(10^((10-ROW(INDIRECT("1:"&amp;LEN(C106)-LEN(SUBSTITUTE(C106,".",""))+1)))*2)))</f>
        <v>7.020401E+18</v>
      </c>
      <c r="B106" s="92" t="s">
        <v>3299</v>
      </c>
      <c r="C106" s="92" t="s">
        <v>3201</v>
      </c>
      <c r="D106" s="93"/>
      <c r="E106" s="92" t="s">
        <v>2238</v>
      </c>
      <c r="F106" s="92" t="s">
        <v>260</v>
      </c>
      <c r="G106" s="62"/>
      <c r="H106" s="92" t="s">
        <v>2508</v>
      </c>
      <c r="I106" s="62" t="str">
        <f t="shared" si="4"/>
        <v/>
      </c>
      <c r="J106" s="227" t="str">
        <f>IF(OR(PartDProcessing[[#This Row],[Format (hide)]]="HEAD",PartDProcessing[[#This Row],[Format (hide)]]="LIST"),"BLANK CELL","")</f>
        <v/>
      </c>
      <c r="K106" s="227" t="str">
        <f>IF(OR(PartDProcessing[[#This Row],[Format (hide)]]="HEAD",PartDProcessing[[#This Row],[Format (hide)]]="LIST"),"BLANK CELL","")</f>
        <v/>
      </c>
      <c r="L106" s="227" t="str">
        <f>IF(OR(PartDProcessing[[#This Row],[Format (hide)]]="HEAD",PartDProcessing[[#This Row],[Format (hide)]]="LIST"),"BLANK CELL","")</f>
        <v/>
      </c>
      <c r="M106" s="62" t="str">
        <f>IF(OR(PartDProcessing[[#This Row],[Format (hide)]]="HEAD",PartDProcessing[[#This Row],[Format (hide)]]="LIST"),"BLANK CELL","")</f>
        <v/>
      </c>
      <c r="N106" s="62" t="str">
        <f>IF(OR(PartDProcessing[[#This Row],[Format (hide)]]="HEAD",PartDProcessing[[#This Row],[Format (hide)]]="LIST"),"BLANK CELL","")</f>
        <v/>
      </c>
      <c r="O106" s="62" t="str">
        <f>IF(OR(PartDProcessing[[#This Row],[Format (hide)]]="HEAD",PartDProcessing[[#This Row],[Format (hide)]]="LIST"),"BLANK CELL","")</f>
        <v/>
      </c>
      <c r="P106" s="62" t="str">
        <f>IF(OR(PartDProcessing[[#This Row],[Format (hide)]]="HEAD",PartDProcessing[[#This Row],[Format (hide)]]="LIST"),"BLANK CELL","")</f>
        <v/>
      </c>
      <c r="Q106" s="62" t="str">
        <f>IF(OR(PartDProcessing[[#This Row],[Format (hide)]]="HEAD",PartDProcessing[[#This Row],[Format (hide)]]="LIST"),"BLANK CELL","")</f>
        <v/>
      </c>
    </row>
    <row r="107" spans="1:17" ht="66" x14ac:dyDescent="0.3">
      <c r="A107" s="91">
        <f t="array" aca="1" ref="A107" ca="1">SUM((TRIM(MID(SUBSTITUTE(C107,".",REPT(" ",256)),(ROW(INDIRECT("1:"&amp;LEN(C107)-LEN(SUBSTITUTE(C107,".",""))+1))-1)*256+1,256)))*(10^((10-ROW(INDIRECT("1:"&amp;LEN(C107)-LEN(SUBSTITUTE(C107,".",""))+1)))*2)))</f>
        <v>7.0205E+18</v>
      </c>
      <c r="B107" s="92" t="s">
        <v>3299</v>
      </c>
      <c r="C107" s="92" t="s">
        <v>3202</v>
      </c>
      <c r="D107" s="93"/>
      <c r="E107" s="92" t="s">
        <v>2239</v>
      </c>
      <c r="F107" s="92" t="s">
        <v>261</v>
      </c>
      <c r="G107" s="62"/>
      <c r="H107" s="92" t="s">
        <v>2508</v>
      </c>
      <c r="I107" s="62" t="str">
        <f t="shared" si="4"/>
        <v/>
      </c>
      <c r="J107" s="227" t="str">
        <f>IF(OR(PartDProcessing[[#This Row],[Format (hide)]]="HEAD",PartDProcessing[[#This Row],[Format (hide)]]="LIST"),"BLANK CELL","")</f>
        <v/>
      </c>
      <c r="K107" s="227" t="str">
        <f>IF(OR(PartDProcessing[[#This Row],[Format (hide)]]="HEAD",PartDProcessing[[#This Row],[Format (hide)]]="LIST"),"BLANK CELL","")</f>
        <v/>
      </c>
      <c r="L107" s="227" t="str">
        <f>IF(OR(PartDProcessing[[#This Row],[Format (hide)]]="HEAD",PartDProcessing[[#This Row],[Format (hide)]]="LIST"),"BLANK CELL","")</f>
        <v/>
      </c>
      <c r="M107" s="62" t="str">
        <f>IF(OR(PartDProcessing[[#This Row],[Format (hide)]]="HEAD",PartDProcessing[[#This Row],[Format (hide)]]="LIST"),"BLANK CELL","")</f>
        <v/>
      </c>
      <c r="N107" s="62" t="str">
        <f>IF(OR(PartDProcessing[[#This Row],[Format (hide)]]="HEAD",PartDProcessing[[#This Row],[Format (hide)]]="LIST"),"BLANK CELL","")</f>
        <v/>
      </c>
      <c r="O107" s="62" t="str">
        <f>IF(OR(PartDProcessing[[#This Row],[Format (hide)]]="HEAD",PartDProcessing[[#This Row],[Format (hide)]]="LIST"),"BLANK CELL","")</f>
        <v/>
      </c>
      <c r="P107" s="62" t="str">
        <f>IF(OR(PartDProcessing[[#This Row],[Format (hide)]]="HEAD",PartDProcessing[[#This Row],[Format (hide)]]="LIST"),"BLANK CELL","")</f>
        <v/>
      </c>
      <c r="Q107" s="62" t="str">
        <f>IF(OR(PartDProcessing[[#This Row],[Format (hide)]]="HEAD",PartDProcessing[[#This Row],[Format (hide)]]="LIST"),"BLANK CELL","")</f>
        <v/>
      </c>
    </row>
    <row r="108" spans="1:17" ht="99" x14ac:dyDescent="0.3">
      <c r="A108" s="91">
        <f t="array" aca="1" ref="A108" ca="1">SUM((TRIM(MID(SUBSTITUTE(C108,".",REPT(" ",256)),(ROW(INDIRECT("1:"&amp;LEN(C108)-LEN(SUBSTITUTE(C108,".",""))+1))-1)*256+1,256)))*(10^((10-ROW(INDIRECT("1:"&amp;LEN(C108)-LEN(SUBSTITUTE(C108,".",""))+1)))*2)))</f>
        <v>7.020501E+18</v>
      </c>
      <c r="B108" s="92" t="s">
        <v>3299</v>
      </c>
      <c r="C108" s="92" t="s">
        <v>3203</v>
      </c>
      <c r="D108" s="93"/>
      <c r="E108" s="92" t="s">
        <v>2240</v>
      </c>
      <c r="F108" s="92" t="s">
        <v>262</v>
      </c>
      <c r="G108" s="62"/>
      <c r="H108" s="92" t="s">
        <v>2508</v>
      </c>
      <c r="I108" s="62" t="str">
        <f t="shared" si="4"/>
        <v/>
      </c>
      <c r="J108" s="227" t="str">
        <f>IF(OR(PartDProcessing[[#This Row],[Format (hide)]]="HEAD",PartDProcessing[[#This Row],[Format (hide)]]="LIST"),"BLANK CELL","")</f>
        <v/>
      </c>
      <c r="K108" s="227" t="str">
        <f>IF(OR(PartDProcessing[[#This Row],[Format (hide)]]="HEAD",PartDProcessing[[#This Row],[Format (hide)]]="LIST"),"BLANK CELL","")</f>
        <v/>
      </c>
      <c r="L108" s="227" t="str">
        <f>IF(OR(PartDProcessing[[#This Row],[Format (hide)]]="HEAD",PartDProcessing[[#This Row],[Format (hide)]]="LIST"),"BLANK CELL","")</f>
        <v/>
      </c>
      <c r="M108" s="62" t="str">
        <f>IF(OR(PartDProcessing[[#This Row],[Format (hide)]]="HEAD",PartDProcessing[[#This Row],[Format (hide)]]="LIST"),"BLANK CELL","")</f>
        <v/>
      </c>
      <c r="N108" s="62" t="str">
        <f>IF(OR(PartDProcessing[[#This Row],[Format (hide)]]="HEAD",PartDProcessing[[#This Row],[Format (hide)]]="LIST"),"BLANK CELL","")</f>
        <v/>
      </c>
      <c r="O108" s="62" t="str">
        <f>IF(OR(PartDProcessing[[#This Row],[Format (hide)]]="HEAD",PartDProcessing[[#This Row],[Format (hide)]]="LIST"),"BLANK CELL","")</f>
        <v/>
      </c>
      <c r="P108" s="62" t="str">
        <f>IF(OR(PartDProcessing[[#This Row],[Format (hide)]]="HEAD",PartDProcessing[[#This Row],[Format (hide)]]="LIST"),"BLANK CELL","")</f>
        <v/>
      </c>
      <c r="Q108" s="62" t="str">
        <f>IF(OR(PartDProcessing[[#This Row],[Format (hide)]]="HEAD",PartDProcessing[[#This Row],[Format (hide)]]="LIST"),"BLANK CELL","")</f>
        <v/>
      </c>
    </row>
    <row r="109" spans="1:17" ht="132" x14ac:dyDescent="0.3">
      <c r="A109" s="91">
        <f t="array" aca="1" ref="A109" ca="1">SUM((TRIM(MID(SUBSTITUTE(C109,".",REPT(" ",256)),(ROW(INDIRECT("1:"&amp;LEN(C109)-LEN(SUBSTITUTE(C109,".",""))+1))-1)*256+1,256)))*(10^((10-ROW(INDIRECT("1:"&amp;LEN(C109)-LEN(SUBSTITUTE(C109,".",""))+1)))*2)))</f>
        <v>7.020502E+18</v>
      </c>
      <c r="B109" s="92" t="s">
        <v>3299</v>
      </c>
      <c r="C109" s="92" t="s">
        <v>3204</v>
      </c>
      <c r="D109" s="93"/>
      <c r="E109" s="92" t="s">
        <v>2241</v>
      </c>
      <c r="F109" s="92" t="s">
        <v>263</v>
      </c>
      <c r="G109" s="62"/>
      <c r="H109" s="92" t="s">
        <v>2508</v>
      </c>
      <c r="I109" s="62" t="str">
        <f t="shared" si="4"/>
        <v/>
      </c>
      <c r="J109" s="227" t="str">
        <f>IF(OR(PartDProcessing[[#This Row],[Format (hide)]]="HEAD",PartDProcessing[[#This Row],[Format (hide)]]="LIST"),"BLANK CELL","")</f>
        <v/>
      </c>
      <c r="K109" s="227" t="str">
        <f>IF(OR(PartDProcessing[[#This Row],[Format (hide)]]="HEAD",PartDProcessing[[#This Row],[Format (hide)]]="LIST"),"BLANK CELL","")</f>
        <v/>
      </c>
      <c r="L109" s="227" t="str">
        <f>IF(OR(PartDProcessing[[#This Row],[Format (hide)]]="HEAD",PartDProcessing[[#This Row],[Format (hide)]]="LIST"),"BLANK CELL","")</f>
        <v/>
      </c>
      <c r="M109" s="62" t="str">
        <f>IF(OR(PartDProcessing[[#This Row],[Format (hide)]]="HEAD",PartDProcessing[[#This Row],[Format (hide)]]="LIST"),"BLANK CELL","")</f>
        <v/>
      </c>
      <c r="N109" s="62" t="str">
        <f>IF(OR(PartDProcessing[[#This Row],[Format (hide)]]="HEAD",PartDProcessing[[#This Row],[Format (hide)]]="LIST"),"BLANK CELL","")</f>
        <v/>
      </c>
      <c r="O109" s="62" t="str">
        <f>IF(OR(PartDProcessing[[#This Row],[Format (hide)]]="HEAD",PartDProcessing[[#This Row],[Format (hide)]]="LIST"),"BLANK CELL","")</f>
        <v/>
      </c>
      <c r="P109" s="62" t="str">
        <f>IF(OR(PartDProcessing[[#This Row],[Format (hide)]]="HEAD",PartDProcessing[[#This Row],[Format (hide)]]="LIST"),"BLANK CELL","")</f>
        <v/>
      </c>
      <c r="Q109" s="62" t="str">
        <f>IF(OR(PartDProcessing[[#This Row],[Format (hide)]]="HEAD",PartDProcessing[[#This Row],[Format (hide)]]="LIST"),"BLANK CELL","")</f>
        <v/>
      </c>
    </row>
    <row r="110" spans="1:17" ht="99" x14ac:dyDescent="0.3">
      <c r="A110" s="91">
        <f t="array" aca="1" ref="A110" ca="1">SUM((TRIM(MID(SUBSTITUTE(C110,".",REPT(" ",256)),(ROW(INDIRECT("1:"&amp;LEN(C110)-LEN(SUBSTITUTE(C110,".",""))+1))-1)*256+1,256)))*(10^((10-ROW(INDIRECT("1:"&amp;LEN(C110)-LEN(SUBSTITUTE(C110,".",""))+1)))*2)))</f>
        <v>7.0206E+18</v>
      </c>
      <c r="B110" s="92" t="s">
        <v>3299</v>
      </c>
      <c r="C110" s="92" t="s">
        <v>3205</v>
      </c>
      <c r="D110" s="93"/>
      <c r="E110" s="92" t="s">
        <v>2242</v>
      </c>
      <c r="F110" s="92" t="s">
        <v>264</v>
      </c>
      <c r="G110" s="62"/>
      <c r="H110" s="92" t="s">
        <v>2508</v>
      </c>
      <c r="I110" s="62" t="str">
        <f t="shared" si="4"/>
        <v/>
      </c>
      <c r="J110" s="227" t="str">
        <f>IF(OR(PartDProcessing[[#This Row],[Format (hide)]]="HEAD",PartDProcessing[[#This Row],[Format (hide)]]="LIST"),"BLANK CELL","")</f>
        <v/>
      </c>
      <c r="K110" s="227" t="str">
        <f>IF(OR(PartDProcessing[[#This Row],[Format (hide)]]="HEAD",PartDProcessing[[#This Row],[Format (hide)]]="LIST"),"BLANK CELL","")</f>
        <v/>
      </c>
      <c r="L110" s="227" t="str">
        <f>IF(OR(PartDProcessing[[#This Row],[Format (hide)]]="HEAD",PartDProcessing[[#This Row],[Format (hide)]]="LIST"),"BLANK CELL","")</f>
        <v/>
      </c>
      <c r="M110" s="62" t="str">
        <f>IF(OR(PartDProcessing[[#This Row],[Format (hide)]]="HEAD",PartDProcessing[[#This Row],[Format (hide)]]="LIST"),"BLANK CELL","")</f>
        <v/>
      </c>
      <c r="N110" s="62" t="str">
        <f>IF(OR(PartDProcessing[[#This Row],[Format (hide)]]="HEAD",PartDProcessing[[#This Row],[Format (hide)]]="LIST"),"BLANK CELL","")</f>
        <v/>
      </c>
      <c r="O110" s="62" t="str">
        <f>IF(OR(PartDProcessing[[#This Row],[Format (hide)]]="HEAD",PartDProcessing[[#This Row],[Format (hide)]]="LIST"),"BLANK CELL","")</f>
        <v/>
      </c>
      <c r="P110" s="62" t="str">
        <f>IF(OR(PartDProcessing[[#This Row],[Format (hide)]]="HEAD",PartDProcessing[[#This Row],[Format (hide)]]="LIST"),"BLANK CELL","")</f>
        <v/>
      </c>
      <c r="Q110" s="62" t="str">
        <f>IF(OR(PartDProcessing[[#This Row],[Format (hide)]]="HEAD",PartDProcessing[[#This Row],[Format (hide)]]="LIST"),"BLANK CELL","")</f>
        <v/>
      </c>
    </row>
    <row r="111" spans="1:17" ht="99" x14ac:dyDescent="0.3">
      <c r="A111" s="91">
        <f t="array" aca="1" ref="A111" ca="1">SUM((TRIM(MID(SUBSTITUTE(C111,".",REPT(" ",256)),(ROW(INDIRECT("1:"&amp;LEN(C111)-LEN(SUBSTITUTE(C111,".",""))+1))-1)*256+1,256)))*(10^((10-ROW(INDIRECT("1:"&amp;LEN(C111)-LEN(SUBSTITUTE(C111,".",""))+1)))*2)))</f>
        <v>7.0207E+18</v>
      </c>
      <c r="B111" s="92" t="s">
        <v>3299</v>
      </c>
      <c r="C111" s="92" t="s">
        <v>3206</v>
      </c>
      <c r="D111" s="93"/>
      <c r="E111" s="92" t="s">
        <v>2243</v>
      </c>
      <c r="F111" s="92" t="s">
        <v>1678</v>
      </c>
      <c r="G111" s="62"/>
      <c r="H111" s="92" t="s">
        <v>2508</v>
      </c>
      <c r="I111" s="62" t="str">
        <f t="shared" si="4"/>
        <v/>
      </c>
      <c r="J111" s="227" t="str">
        <f>IF(OR(PartDProcessing[[#This Row],[Format (hide)]]="HEAD",PartDProcessing[[#This Row],[Format (hide)]]="LIST"),"BLANK CELL","")</f>
        <v/>
      </c>
      <c r="K111" s="227" t="str">
        <f>IF(OR(PartDProcessing[[#This Row],[Format (hide)]]="HEAD",PartDProcessing[[#This Row],[Format (hide)]]="LIST"),"BLANK CELL","")</f>
        <v/>
      </c>
      <c r="L111" s="227" t="str">
        <f>IF(OR(PartDProcessing[[#This Row],[Format (hide)]]="HEAD",PartDProcessing[[#This Row],[Format (hide)]]="LIST"),"BLANK CELL","")</f>
        <v/>
      </c>
      <c r="M111" s="62" t="str">
        <f>IF(OR(PartDProcessing[[#This Row],[Format (hide)]]="HEAD",PartDProcessing[[#This Row],[Format (hide)]]="LIST"),"BLANK CELL","")</f>
        <v/>
      </c>
      <c r="N111" s="62" t="str">
        <f>IF(OR(PartDProcessing[[#This Row],[Format (hide)]]="HEAD",PartDProcessing[[#This Row],[Format (hide)]]="LIST"),"BLANK CELL","")</f>
        <v/>
      </c>
      <c r="O111" s="62" t="str">
        <f>IF(OR(PartDProcessing[[#This Row],[Format (hide)]]="HEAD",PartDProcessing[[#This Row],[Format (hide)]]="LIST"),"BLANK CELL","")</f>
        <v/>
      </c>
      <c r="P111" s="62" t="str">
        <f>IF(OR(PartDProcessing[[#This Row],[Format (hide)]]="HEAD",PartDProcessing[[#This Row],[Format (hide)]]="LIST"),"BLANK CELL","")</f>
        <v/>
      </c>
      <c r="Q111" s="62" t="str">
        <f>IF(OR(PartDProcessing[[#This Row],[Format (hide)]]="HEAD",PartDProcessing[[#This Row],[Format (hide)]]="LIST"),"BLANK CELL","")</f>
        <v/>
      </c>
    </row>
    <row r="112" spans="1:17" ht="66" x14ac:dyDescent="0.3">
      <c r="A112" s="91">
        <f t="array" aca="1" ref="A112" ca="1">SUM((TRIM(MID(SUBSTITUTE(C112,".",REPT(" ",256)),(ROW(INDIRECT("1:"&amp;LEN(C112)-LEN(SUBSTITUTE(C112,".",""))+1))-1)*256+1,256)))*(10^((10-ROW(INDIRECT("1:"&amp;LEN(C112)-LEN(SUBSTITUTE(C112,".",""))+1)))*2)))</f>
        <v>7.0208E+18</v>
      </c>
      <c r="B112" s="92" t="s">
        <v>3299</v>
      </c>
      <c r="C112" s="92" t="s">
        <v>3207</v>
      </c>
      <c r="D112" s="93"/>
      <c r="E112" s="92" t="s">
        <v>2244</v>
      </c>
      <c r="F112" s="92" t="s">
        <v>265</v>
      </c>
      <c r="G112" s="62"/>
      <c r="H112" s="92" t="s">
        <v>2508</v>
      </c>
      <c r="I112" s="62" t="str">
        <f t="shared" si="4"/>
        <v/>
      </c>
      <c r="J112" s="227" t="str">
        <f>IF(OR(PartDProcessing[[#This Row],[Format (hide)]]="HEAD",PartDProcessing[[#This Row],[Format (hide)]]="LIST"),"BLANK CELL","")</f>
        <v/>
      </c>
      <c r="K112" s="227" t="str">
        <f>IF(OR(PartDProcessing[[#This Row],[Format (hide)]]="HEAD",PartDProcessing[[#This Row],[Format (hide)]]="LIST"),"BLANK CELL","")</f>
        <v/>
      </c>
      <c r="L112" s="227" t="str">
        <f>IF(OR(PartDProcessing[[#This Row],[Format (hide)]]="HEAD",PartDProcessing[[#This Row],[Format (hide)]]="LIST"),"BLANK CELL","")</f>
        <v/>
      </c>
      <c r="M112" s="62" t="str">
        <f>IF(OR(PartDProcessing[[#This Row],[Format (hide)]]="HEAD",PartDProcessing[[#This Row],[Format (hide)]]="LIST"),"BLANK CELL","")</f>
        <v/>
      </c>
      <c r="N112" s="62" t="str">
        <f>IF(OR(PartDProcessing[[#This Row],[Format (hide)]]="HEAD",PartDProcessing[[#This Row],[Format (hide)]]="LIST"),"BLANK CELL","")</f>
        <v/>
      </c>
      <c r="O112" s="62" t="str">
        <f>IF(OR(PartDProcessing[[#This Row],[Format (hide)]]="HEAD",PartDProcessing[[#This Row],[Format (hide)]]="LIST"),"BLANK CELL","")</f>
        <v/>
      </c>
      <c r="P112" s="62" t="str">
        <f>IF(OR(PartDProcessing[[#This Row],[Format (hide)]]="HEAD",PartDProcessing[[#This Row],[Format (hide)]]="LIST"),"BLANK CELL","")</f>
        <v/>
      </c>
      <c r="Q112" s="62" t="str">
        <f>IF(OR(PartDProcessing[[#This Row],[Format (hide)]]="HEAD",PartDProcessing[[#This Row],[Format (hide)]]="LIST"),"BLANK CELL","")</f>
        <v/>
      </c>
    </row>
    <row r="113" spans="1:17" ht="66" x14ac:dyDescent="0.3">
      <c r="A113" s="91">
        <f t="array" aca="1" ref="A113" ca="1">SUM((TRIM(MID(SUBSTITUTE(C113,".",REPT(" ",256)),(ROW(INDIRECT("1:"&amp;LEN(C113)-LEN(SUBSTITUTE(C113,".",""))+1))-1)*256+1,256)))*(10^((10-ROW(INDIRECT("1:"&amp;LEN(C113)-LEN(SUBSTITUTE(C113,".",""))+1)))*2)))</f>
        <v>7.0209E+18</v>
      </c>
      <c r="B113" s="92" t="s">
        <v>3299</v>
      </c>
      <c r="C113" s="92" t="s">
        <v>3208</v>
      </c>
      <c r="D113" s="93"/>
      <c r="E113" s="92" t="s">
        <v>2245</v>
      </c>
      <c r="F113" s="92" t="s">
        <v>266</v>
      </c>
      <c r="G113" s="62"/>
      <c r="H113" s="92" t="s">
        <v>2508</v>
      </c>
      <c r="I113" s="62" t="str">
        <f t="shared" si="4"/>
        <v/>
      </c>
      <c r="J113" s="227" t="str">
        <f>IF(OR(PartDProcessing[[#This Row],[Format (hide)]]="HEAD",PartDProcessing[[#This Row],[Format (hide)]]="LIST"),"BLANK CELL","")</f>
        <v/>
      </c>
      <c r="K113" s="227" t="str">
        <f>IF(OR(PartDProcessing[[#This Row],[Format (hide)]]="HEAD",PartDProcessing[[#This Row],[Format (hide)]]="LIST"),"BLANK CELL","")</f>
        <v/>
      </c>
      <c r="L113" s="227" t="str">
        <f>IF(OR(PartDProcessing[[#This Row],[Format (hide)]]="HEAD",PartDProcessing[[#This Row],[Format (hide)]]="LIST"),"BLANK CELL","")</f>
        <v/>
      </c>
      <c r="M113" s="62" t="str">
        <f>IF(OR(PartDProcessing[[#This Row],[Format (hide)]]="HEAD",PartDProcessing[[#This Row],[Format (hide)]]="LIST"),"BLANK CELL","")</f>
        <v/>
      </c>
      <c r="N113" s="62" t="str">
        <f>IF(OR(PartDProcessing[[#This Row],[Format (hide)]]="HEAD",PartDProcessing[[#This Row],[Format (hide)]]="LIST"),"BLANK CELL","")</f>
        <v/>
      </c>
      <c r="O113" s="62" t="str">
        <f>IF(OR(PartDProcessing[[#This Row],[Format (hide)]]="HEAD",PartDProcessing[[#This Row],[Format (hide)]]="LIST"),"BLANK CELL","")</f>
        <v/>
      </c>
      <c r="P113" s="62" t="str">
        <f>IF(OR(PartDProcessing[[#This Row],[Format (hide)]]="HEAD",PartDProcessing[[#This Row],[Format (hide)]]="LIST"),"BLANK CELL","")</f>
        <v/>
      </c>
      <c r="Q113" s="62" t="str">
        <f>IF(OR(PartDProcessing[[#This Row],[Format (hide)]]="HEAD",PartDProcessing[[#This Row],[Format (hide)]]="LIST"),"BLANK CELL","")</f>
        <v/>
      </c>
    </row>
    <row r="114" spans="1:17" ht="66" x14ac:dyDescent="0.3">
      <c r="A114" s="91">
        <f t="array" aca="1" ref="A114" ca="1">SUM((TRIM(MID(SUBSTITUTE(C114,".",REPT(" ",256)),(ROW(INDIRECT("1:"&amp;LEN(C114)-LEN(SUBSTITUTE(C114,".",""))+1))-1)*256+1,256)))*(10^((10-ROW(INDIRECT("1:"&amp;LEN(C114)-LEN(SUBSTITUTE(C114,".",""))+1)))*2)))</f>
        <v>7.021E+18</v>
      </c>
      <c r="B114" s="92" t="s">
        <v>3299</v>
      </c>
      <c r="C114" s="92" t="s">
        <v>3209</v>
      </c>
      <c r="D114" s="93"/>
      <c r="E114" s="92" t="s">
        <v>2246</v>
      </c>
      <c r="F114" s="92" t="s">
        <v>267</v>
      </c>
      <c r="G114" s="62"/>
      <c r="H114" s="92" t="s">
        <v>2508</v>
      </c>
      <c r="I114" s="62" t="str">
        <f t="shared" si="4"/>
        <v/>
      </c>
      <c r="J114" s="227" t="str">
        <f>IF(OR(PartDProcessing[[#This Row],[Format (hide)]]="HEAD",PartDProcessing[[#This Row],[Format (hide)]]="LIST"),"BLANK CELL","")</f>
        <v/>
      </c>
      <c r="K114" s="227" t="str">
        <f>IF(OR(PartDProcessing[[#This Row],[Format (hide)]]="HEAD",PartDProcessing[[#This Row],[Format (hide)]]="LIST"),"BLANK CELL","")</f>
        <v/>
      </c>
      <c r="L114" s="227" t="str">
        <f>IF(OR(PartDProcessing[[#This Row],[Format (hide)]]="HEAD",PartDProcessing[[#This Row],[Format (hide)]]="LIST"),"BLANK CELL","")</f>
        <v/>
      </c>
      <c r="M114" s="62" t="str">
        <f>IF(OR(PartDProcessing[[#This Row],[Format (hide)]]="HEAD",PartDProcessing[[#This Row],[Format (hide)]]="LIST"),"BLANK CELL","")</f>
        <v/>
      </c>
      <c r="N114" s="62" t="str">
        <f>IF(OR(PartDProcessing[[#This Row],[Format (hide)]]="HEAD",PartDProcessing[[#This Row],[Format (hide)]]="LIST"),"BLANK CELL","")</f>
        <v/>
      </c>
      <c r="O114" s="62" t="str">
        <f>IF(OR(PartDProcessing[[#This Row],[Format (hide)]]="HEAD",PartDProcessing[[#This Row],[Format (hide)]]="LIST"),"BLANK CELL","")</f>
        <v/>
      </c>
      <c r="P114" s="62" t="str">
        <f>IF(OR(PartDProcessing[[#This Row],[Format (hide)]]="HEAD",PartDProcessing[[#This Row],[Format (hide)]]="LIST"),"BLANK CELL","")</f>
        <v/>
      </c>
      <c r="Q114" s="62" t="str">
        <f>IF(OR(PartDProcessing[[#This Row],[Format (hide)]]="HEAD",PartDProcessing[[#This Row],[Format (hide)]]="LIST"),"BLANK CELL","")</f>
        <v/>
      </c>
    </row>
    <row r="115" spans="1:17" ht="99" x14ac:dyDescent="0.3">
      <c r="A115" s="91">
        <f t="array" aca="1" ref="A115" ca="1">SUM((TRIM(MID(SUBSTITUTE(C115,".",REPT(" ",256)),(ROW(INDIRECT("1:"&amp;LEN(C115)-LEN(SUBSTITUTE(C115,".",""))+1))-1)*256+1,256)))*(10^((10-ROW(INDIRECT("1:"&amp;LEN(C115)-LEN(SUBSTITUTE(C115,".",""))+1)))*2)))</f>
        <v>7.0211E+18</v>
      </c>
      <c r="B115" s="92" t="s">
        <v>3299</v>
      </c>
      <c r="C115" s="92" t="s">
        <v>3210</v>
      </c>
      <c r="D115" s="93"/>
      <c r="E115" s="92" t="s">
        <v>2247</v>
      </c>
      <c r="F115" s="92" t="s">
        <v>268</v>
      </c>
      <c r="G115" s="62"/>
      <c r="H115" s="92" t="s">
        <v>2508</v>
      </c>
      <c r="I115" s="62" t="str">
        <f t="shared" si="4"/>
        <v/>
      </c>
      <c r="J115" s="227" t="str">
        <f>IF(OR(PartDProcessing[[#This Row],[Format (hide)]]="HEAD",PartDProcessing[[#This Row],[Format (hide)]]="LIST"),"BLANK CELL","")</f>
        <v/>
      </c>
      <c r="K115" s="227" t="str">
        <f>IF(OR(PartDProcessing[[#This Row],[Format (hide)]]="HEAD",PartDProcessing[[#This Row],[Format (hide)]]="LIST"),"BLANK CELL","")</f>
        <v/>
      </c>
      <c r="L115" s="227" t="str">
        <f>IF(OR(PartDProcessing[[#This Row],[Format (hide)]]="HEAD",PartDProcessing[[#This Row],[Format (hide)]]="LIST"),"BLANK CELL","")</f>
        <v/>
      </c>
      <c r="M115" s="62" t="str">
        <f>IF(OR(PartDProcessing[[#This Row],[Format (hide)]]="HEAD",PartDProcessing[[#This Row],[Format (hide)]]="LIST"),"BLANK CELL","")</f>
        <v/>
      </c>
      <c r="N115" s="62" t="str">
        <f>IF(OR(PartDProcessing[[#This Row],[Format (hide)]]="HEAD",PartDProcessing[[#This Row],[Format (hide)]]="LIST"),"BLANK CELL","")</f>
        <v/>
      </c>
      <c r="O115" s="62" t="str">
        <f>IF(OR(PartDProcessing[[#This Row],[Format (hide)]]="HEAD",PartDProcessing[[#This Row],[Format (hide)]]="LIST"),"BLANK CELL","")</f>
        <v/>
      </c>
      <c r="P115" s="62" t="str">
        <f>IF(OR(PartDProcessing[[#This Row],[Format (hide)]]="HEAD",PartDProcessing[[#This Row],[Format (hide)]]="LIST"),"BLANK CELL","")</f>
        <v/>
      </c>
      <c r="Q115" s="62" t="str">
        <f>IF(OR(PartDProcessing[[#This Row],[Format (hide)]]="HEAD",PartDProcessing[[#This Row],[Format (hide)]]="LIST"),"BLANK CELL","")</f>
        <v/>
      </c>
    </row>
    <row r="116" spans="1:17" ht="66" x14ac:dyDescent="0.3">
      <c r="A116" s="91">
        <f t="array" aca="1" ref="A116" ca="1">SUM((TRIM(MID(SUBSTITUTE(C116,".",REPT(" ",256)),(ROW(INDIRECT("1:"&amp;LEN(C116)-LEN(SUBSTITUTE(C116,".",""))+1))-1)*256+1,256)))*(10^((10-ROW(INDIRECT("1:"&amp;LEN(C116)-LEN(SUBSTITUTE(C116,".",""))+1)))*2)))</f>
        <v>7.0212E+18</v>
      </c>
      <c r="B116" s="92" t="s">
        <v>3299</v>
      </c>
      <c r="C116" s="92" t="s">
        <v>3211</v>
      </c>
      <c r="D116" s="93"/>
      <c r="E116" s="92" t="s">
        <v>2248</v>
      </c>
      <c r="F116" s="92" t="s">
        <v>269</v>
      </c>
      <c r="G116" s="62"/>
      <c r="H116" s="92" t="s">
        <v>2508</v>
      </c>
      <c r="I116" s="62" t="str">
        <f t="shared" si="4"/>
        <v/>
      </c>
      <c r="J116" s="227" t="str">
        <f>IF(OR(PartDProcessing[[#This Row],[Format (hide)]]="HEAD",PartDProcessing[[#This Row],[Format (hide)]]="LIST"),"BLANK CELL","")</f>
        <v/>
      </c>
      <c r="K116" s="227" t="str">
        <f>IF(OR(PartDProcessing[[#This Row],[Format (hide)]]="HEAD",PartDProcessing[[#This Row],[Format (hide)]]="LIST"),"BLANK CELL","")</f>
        <v/>
      </c>
      <c r="L116" s="227" t="str">
        <f>IF(OR(PartDProcessing[[#This Row],[Format (hide)]]="HEAD",PartDProcessing[[#This Row],[Format (hide)]]="LIST"),"BLANK CELL","")</f>
        <v/>
      </c>
      <c r="M116" s="62" t="str">
        <f>IF(OR(PartDProcessing[[#This Row],[Format (hide)]]="HEAD",PartDProcessing[[#This Row],[Format (hide)]]="LIST"),"BLANK CELL","")</f>
        <v/>
      </c>
      <c r="N116" s="62" t="str">
        <f>IF(OR(PartDProcessing[[#This Row],[Format (hide)]]="HEAD",PartDProcessing[[#This Row],[Format (hide)]]="LIST"),"BLANK CELL","")</f>
        <v/>
      </c>
      <c r="O116" s="62" t="str">
        <f>IF(OR(PartDProcessing[[#This Row],[Format (hide)]]="HEAD",PartDProcessing[[#This Row],[Format (hide)]]="LIST"),"BLANK CELL","")</f>
        <v/>
      </c>
      <c r="P116" s="62" t="str">
        <f>IF(OR(PartDProcessing[[#This Row],[Format (hide)]]="HEAD",PartDProcessing[[#This Row],[Format (hide)]]="LIST"),"BLANK CELL","")</f>
        <v/>
      </c>
      <c r="Q116" s="62" t="str">
        <f>IF(OR(PartDProcessing[[#This Row],[Format (hide)]]="HEAD",PartDProcessing[[#This Row],[Format (hide)]]="LIST"),"BLANK CELL","")</f>
        <v/>
      </c>
    </row>
    <row r="117" spans="1:17" x14ac:dyDescent="0.3">
      <c r="A117" s="91">
        <f t="array" aca="1" ref="A117" ca="1">SUM((TRIM(MID(SUBSTITUTE(C117,".",REPT(" ",256)),(ROW(INDIRECT("1:"&amp;LEN(C117)-LEN(SUBSTITUTE(C117,".",""))+1))-1)*256+1,256)))*(10^((10-ROW(INDIRECT("1:"&amp;LEN(C117)-LEN(SUBSTITUTE(C117,".",""))+1)))*2)))</f>
        <v>7.03E+18</v>
      </c>
      <c r="B117" s="92" t="s">
        <v>3299</v>
      </c>
      <c r="C117" s="92" t="s">
        <v>3073</v>
      </c>
      <c r="D117" s="93" t="s">
        <v>1406</v>
      </c>
      <c r="E117" s="110" t="s">
        <v>2249</v>
      </c>
      <c r="F117" s="110" t="s">
        <v>270</v>
      </c>
      <c r="G117" s="93" t="str">
        <f>IF(OR(PartDProcessing[[#This Row],[Format (hide)]]="HEAD",PartDProcessing[[#This Row],[Format (hide)]]="LIST"),"BLANK CELL","")</f>
        <v>BLANK CELL</v>
      </c>
      <c r="H117" s="92" t="str">
        <f>IF(OR(PartDProcessing[[#This Row],[Format (hide)]]="HEAD",PartDProcessing[[#This Row],[Format (hide)]]="LIST"),"BLANK CELL","")</f>
        <v>BLANK CELL</v>
      </c>
      <c r="I117" s="93" t="str">
        <f>IF(OR(PartDProcessing[[#This Row],[Format (hide)]]="HEAD",PartDProcessing[[#This Row],[Format (hide)]]="LIST"),"BLANK CELL","")</f>
        <v>BLANK CELL</v>
      </c>
      <c r="J117" s="93" t="str">
        <f>IF(OR(PartDProcessing[[#This Row],[Format (hide)]]="HEAD",PartDProcessing[[#This Row],[Format (hide)]]="LIST"),"BLANK CELL","")</f>
        <v>BLANK CELL</v>
      </c>
      <c r="K117" s="93" t="str">
        <f>IF(OR(PartDProcessing[[#This Row],[Format (hide)]]="HEAD",PartDProcessing[[#This Row],[Format (hide)]]="LIST"),"BLANK CELL","")</f>
        <v>BLANK CELL</v>
      </c>
      <c r="L117" s="93" t="str">
        <f>IF(OR(PartDProcessing[[#This Row],[Format (hide)]]="HEAD",PartDProcessing[[#This Row],[Format (hide)]]="LIST"),"BLANK CELL","")</f>
        <v>BLANK CELL</v>
      </c>
      <c r="M117" s="93" t="str">
        <f>IF(OR(PartDProcessing[[#This Row],[Format (hide)]]="HEAD",PartDProcessing[[#This Row],[Format (hide)]]="LIST"),"BLANK CELL","")</f>
        <v>BLANK CELL</v>
      </c>
      <c r="N117" s="93" t="str">
        <f>IF(OR(PartDProcessing[[#This Row],[Format (hide)]]="HEAD",PartDProcessing[[#This Row],[Format (hide)]]="LIST"),"BLANK CELL","")</f>
        <v>BLANK CELL</v>
      </c>
      <c r="O117" s="93" t="str">
        <f>IF(OR(PartDProcessing[[#This Row],[Format (hide)]]="HEAD",PartDProcessing[[#This Row],[Format (hide)]]="LIST"),"BLANK CELL","")</f>
        <v>BLANK CELL</v>
      </c>
      <c r="P117" s="93" t="str">
        <f>IF(OR(PartDProcessing[[#This Row],[Format (hide)]]="HEAD",PartDProcessing[[#This Row],[Format (hide)]]="LIST"),"BLANK CELL","")</f>
        <v>BLANK CELL</v>
      </c>
      <c r="Q117" s="93" t="str">
        <f>IF(OR(PartDProcessing[[#This Row],[Format (hide)]]="HEAD",PartDProcessing[[#This Row],[Format (hide)]]="LIST"),"BLANK CELL","")</f>
        <v>BLANK CELL</v>
      </c>
    </row>
    <row r="118" spans="1:17" ht="132" x14ac:dyDescent="0.3">
      <c r="A118" s="91">
        <f t="array" aca="1" ref="A118" ca="1">SUM((TRIM(MID(SUBSTITUTE(C118,".",REPT(" ",256)),(ROW(INDIRECT("1:"&amp;LEN(C118)-LEN(SUBSTITUTE(C118,".",""))+1))-1)*256+1,256)))*(10^((10-ROW(INDIRECT("1:"&amp;LEN(C118)-LEN(SUBSTITUTE(C118,".",""))+1)))*2)))</f>
        <v>7.0301E+18</v>
      </c>
      <c r="B118" s="92" t="s">
        <v>3299</v>
      </c>
      <c r="C118" s="92" t="s">
        <v>3074</v>
      </c>
      <c r="D118" s="93"/>
      <c r="E118" s="92" t="s">
        <v>2250</v>
      </c>
      <c r="F118" s="92" t="s">
        <v>405</v>
      </c>
      <c r="G118" s="62"/>
      <c r="H118" s="92" t="s">
        <v>2508</v>
      </c>
      <c r="I118" s="62" t="str">
        <f t="shared" ref="I118:I124" si="5">IF($I$1="Yes","Compliant","")</f>
        <v/>
      </c>
      <c r="J118" s="227" t="str">
        <f>IF(OR(PartDProcessing[[#This Row],[Format (hide)]]="HEAD",PartDProcessing[[#This Row],[Format (hide)]]="LIST"),"BLANK CELL","")</f>
        <v/>
      </c>
      <c r="K118" s="227" t="str">
        <f>IF(OR(PartDProcessing[[#This Row],[Format (hide)]]="HEAD",PartDProcessing[[#This Row],[Format (hide)]]="LIST"),"BLANK CELL","")</f>
        <v/>
      </c>
      <c r="L118" s="227" t="str">
        <f>IF(OR(PartDProcessing[[#This Row],[Format (hide)]]="HEAD",PartDProcessing[[#This Row],[Format (hide)]]="LIST"),"BLANK CELL","")</f>
        <v/>
      </c>
      <c r="M118" s="62" t="str">
        <f>IF(OR(PartDProcessing[[#This Row],[Format (hide)]]="HEAD",PartDProcessing[[#This Row],[Format (hide)]]="LIST"),"BLANK CELL","")</f>
        <v/>
      </c>
      <c r="N118" s="62" t="str">
        <f>IF(OR(PartDProcessing[[#This Row],[Format (hide)]]="HEAD",PartDProcessing[[#This Row],[Format (hide)]]="LIST"),"BLANK CELL","")</f>
        <v/>
      </c>
      <c r="O118" s="62" t="str">
        <f>IF(OR(PartDProcessing[[#This Row],[Format (hide)]]="HEAD",PartDProcessing[[#This Row],[Format (hide)]]="LIST"),"BLANK CELL","")</f>
        <v/>
      </c>
      <c r="P118" s="62" t="str">
        <f>IF(OR(PartDProcessing[[#This Row],[Format (hide)]]="HEAD",PartDProcessing[[#This Row],[Format (hide)]]="LIST"),"BLANK CELL","")</f>
        <v/>
      </c>
      <c r="Q118" s="62" t="str">
        <f>IF(OR(PartDProcessing[[#This Row],[Format (hide)]]="HEAD",PartDProcessing[[#This Row],[Format (hide)]]="LIST"),"BLANK CELL","")</f>
        <v/>
      </c>
    </row>
    <row r="119" spans="1:17" ht="82.5" x14ac:dyDescent="0.3">
      <c r="A119" s="91">
        <f t="array" aca="1" ref="A119" ca="1">SUM((TRIM(MID(SUBSTITUTE(C119,".",REPT(" ",256)),(ROW(INDIRECT("1:"&amp;LEN(C119)-LEN(SUBSTITUTE(C119,".",""))+1))-1)*256+1,256)))*(10^((10-ROW(INDIRECT("1:"&amp;LEN(C119)-LEN(SUBSTITUTE(C119,".",""))+1)))*2)))</f>
        <v>7.030101E+18</v>
      </c>
      <c r="B119" s="92" t="s">
        <v>3299</v>
      </c>
      <c r="C119" s="92" t="s">
        <v>3212</v>
      </c>
      <c r="D119" s="93"/>
      <c r="E119" s="92" t="s">
        <v>2251</v>
      </c>
      <c r="F119" s="92" t="s">
        <v>338</v>
      </c>
      <c r="G119" s="62"/>
      <c r="H119" s="92" t="s">
        <v>2508</v>
      </c>
      <c r="I119" s="62" t="str">
        <f t="shared" si="5"/>
        <v/>
      </c>
      <c r="J119" s="227" t="str">
        <f>IF(OR(PartDProcessing[[#This Row],[Format (hide)]]="HEAD",PartDProcessing[[#This Row],[Format (hide)]]="LIST"),"BLANK CELL","")</f>
        <v/>
      </c>
      <c r="K119" s="227" t="str">
        <f>IF(OR(PartDProcessing[[#This Row],[Format (hide)]]="HEAD",PartDProcessing[[#This Row],[Format (hide)]]="LIST"),"BLANK CELL","")</f>
        <v/>
      </c>
      <c r="L119" s="227" t="str">
        <f>IF(OR(PartDProcessing[[#This Row],[Format (hide)]]="HEAD",PartDProcessing[[#This Row],[Format (hide)]]="LIST"),"BLANK CELL","")</f>
        <v/>
      </c>
      <c r="M119" s="62" t="str">
        <f>IF(OR(PartDProcessing[[#This Row],[Format (hide)]]="HEAD",PartDProcessing[[#This Row],[Format (hide)]]="LIST"),"BLANK CELL","")</f>
        <v/>
      </c>
      <c r="N119" s="62" t="str">
        <f>IF(OR(PartDProcessing[[#This Row],[Format (hide)]]="HEAD",PartDProcessing[[#This Row],[Format (hide)]]="LIST"),"BLANK CELL","")</f>
        <v/>
      </c>
      <c r="O119" s="62" t="str">
        <f>IF(OR(PartDProcessing[[#This Row],[Format (hide)]]="HEAD",PartDProcessing[[#This Row],[Format (hide)]]="LIST"),"BLANK CELL","")</f>
        <v/>
      </c>
      <c r="P119" s="62" t="str">
        <f>IF(OR(PartDProcessing[[#This Row],[Format (hide)]]="HEAD",PartDProcessing[[#This Row],[Format (hide)]]="LIST"),"BLANK CELL","")</f>
        <v/>
      </c>
      <c r="Q119" s="62" t="str">
        <f>IF(OR(PartDProcessing[[#This Row],[Format (hide)]]="HEAD",PartDProcessing[[#This Row],[Format (hide)]]="LIST"),"BLANK CELL","")</f>
        <v/>
      </c>
    </row>
    <row r="120" spans="1:17" ht="82.5" x14ac:dyDescent="0.3">
      <c r="A120" s="91">
        <f t="array" aca="1" ref="A120" ca="1">SUM((TRIM(MID(SUBSTITUTE(C120,".",REPT(" ",256)),(ROW(INDIRECT("1:"&amp;LEN(C120)-LEN(SUBSTITUTE(C120,".",""))+1))-1)*256+1,256)))*(10^((10-ROW(INDIRECT("1:"&amp;LEN(C120)-LEN(SUBSTITUTE(C120,".",""))+1)))*2)))</f>
        <v>7.030102E+18</v>
      </c>
      <c r="B120" s="92" t="s">
        <v>3299</v>
      </c>
      <c r="C120" s="92" t="s">
        <v>3213</v>
      </c>
      <c r="D120" s="93"/>
      <c r="E120" s="92" t="s">
        <v>2252</v>
      </c>
      <c r="F120" s="92" t="s">
        <v>272</v>
      </c>
      <c r="G120" s="62"/>
      <c r="H120" s="92" t="s">
        <v>2508</v>
      </c>
      <c r="I120" s="62" t="str">
        <f t="shared" si="5"/>
        <v/>
      </c>
      <c r="J120" s="227" t="str">
        <f>IF(OR(PartDProcessing[[#This Row],[Format (hide)]]="HEAD",PartDProcessing[[#This Row],[Format (hide)]]="LIST"),"BLANK CELL","")</f>
        <v/>
      </c>
      <c r="K120" s="227" t="str">
        <f>IF(OR(PartDProcessing[[#This Row],[Format (hide)]]="HEAD",PartDProcessing[[#This Row],[Format (hide)]]="LIST"),"BLANK CELL","")</f>
        <v/>
      </c>
      <c r="L120" s="227" t="str">
        <f>IF(OR(PartDProcessing[[#This Row],[Format (hide)]]="HEAD",PartDProcessing[[#This Row],[Format (hide)]]="LIST"),"BLANK CELL","")</f>
        <v/>
      </c>
      <c r="M120" s="62" t="str">
        <f>IF(OR(PartDProcessing[[#This Row],[Format (hide)]]="HEAD",PartDProcessing[[#This Row],[Format (hide)]]="LIST"),"BLANK CELL","")</f>
        <v/>
      </c>
      <c r="N120" s="62" t="str">
        <f>IF(OR(PartDProcessing[[#This Row],[Format (hide)]]="HEAD",PartDProcessing[[#This Row],[Format (hide)]]="LIST"),"BLANK CELL","")</f>
        <v/>
      </c>
      <c r="O120" s="62" t="str">
        <f>IF(OR(PartDProcessing[[#This Row],[Format (hide)]]="HEAD",PartDProcessing[[#This Row],[Format (hide)]]="LIST"),"BLANK CELL","")</f>
        <v/>
      </c>
      <c r="P120" s="62" t="str">
        <f>IF(OR(PartDProcessing[[#This Row],[Format (hide)]]="HEAD",PartDProcessing[[#This Row],[Format (hide)]]="LIST"),"BLANK CELL","")</f>
        <v/>
      </c>
      <c r="Q120" s="62" t="str">
        <f>IF(OR(PartDProcessing[[#This Row],[Format (hide)]]="HEAD",PartDProcessing[[#This Row],[Format (hide)]]="LIST"),"BLANK CELL","")</f>
        <v/>
      </c>
    </row>
    <row r="121" spans="1:17" ht="66" x14ac:dyDescent="0.3">
      <c r="A121" s="91">
        <f t="array" aca="1" ref="A121" ca="1">SUM((TRIM(MID(SUBSTITUTE(C121,".",REPT(" ",256)),(ROW(INDIRECT("1:"&amp;LEN(C121)-LEN(SUBSTITUTE(C121,".",""))+1))-1)*256+1,256)))*(10^((10-ROW(INDIRECT("1:"&amp;LEN(C121)-LEN(SUBSTITUTE(C121,".",""))+1)))*2)))</f>
        <v>7.030103E+18</v>
      </c>
      <c r="B121" s="92" t="s">
        <v>3299</v>
      </c>
      <c r="C121" s="92" t="s">
        <v>3214</v>
      </c>
      <c r="D121" s="93"/>
      <c r="E121" s="92" t="s">
        <v>2253</v>
      </c>
      <c r="F121" s="92" t="s">
        <v>339</v>
      </c>
      <c r="G121" s="62"/>
      <c r="H121" s="92" t="s">
        <v>2508</v>
      </c>
      <c r="I121" s="62" t="str">
        <f t="shared" si="5"/>
        <v/>
      </c>
      <c r="J121" s="227" t="str">
        <f>IF(OR(PartDProcessing[[#This Row],[Format (hide)]]="HEAD",PartDProcessing[[#This Row],[Format (hide)]]="LIST"),"BLANK CELL","")</f>
        <v/>
      </c>
      <c r="K121" s="227" t="str">
        <f>IF(OR(PartDProcessing[[#This Row],[Format (hide)]]="HEAD",PartDProcessing[[#This Row],[Format (hide)]]="LIST"),"BLANK CELL","")</f>
        <v/>
      </c>
      <c r="L121" s="227" t="str">
        <f>IF(OR(PartDProcessing[[#This Row],[Format (hide)]]="HEAD",PartDProcessing[[#This Row],[Format (hide)]]="LIST"),"BLANK CELL","")</f>
        <v/>
      </c>
      <c r="M121" s="62" t="str">
        <f>IF(OR(PartDProcessing[[#This Row],[Format (hide)]]="HEAD",PartDProcessing[[#This Row],[Format (hide)]]="LIST"),"BLANK CELL","")</f>
        <v/>
      </c>
      <c r="N121" s="62" t="str">
        <f>IF(OR(PartDProcessing[[#This Row],[Format (hide)]]="HEAD",PartDProcessing[[#This Row],[Format (hide)]]="LIST"),"BLANK CELL","")</f>
        <v/>
      </c>
      <c r="O121" s="62" t="str">
        <f>IF(OR(PartDProcessing[[#This Row],[Format (hide)]]="HEAD",PartDProcessing[[#This Row],[Format (hide)]]="LIST"),"BLANK CELL","")</f>
        <v/>
      </c>
      <c r="P121" s="62" t="str">
        <f>IF(OR(PartDProcessing[[#This Row],[Format (hide)]]="HEAD",PartDProcessing[[#This Row],[Format (hide)]]="LIST"),"BLANK CELL","")</f>
        <v/>
      </c>
      <c r="Q121" s="62" t="str">
        <f>IF(OR(PartDProcessing[[#This Row],[Format (hide)]]="HEAD",PartDProcessing[[#This Row],[Format (hide)]]="LIST"),"BLANK CELL","")</f>
        <v/>
      </c>
    </row>
    <row r="122" spans="1:17" ht="66" x14ac:dyDescent="0.3">
      <c r="A122" s="91">
        <f t="array" aca="1" ref="A122" ca="1">SUM((TRIM(MID(SUBSTITUTE(C122,".",REPT(" ",256)),(ROW(INDIRECT("1:"&amp;LEN(C122)-LEN(SUBSTITUTE(C122,".",""))+1))-1)*256+1,256)))*(10^((10-ROW(INDIRECT("1:"&amp;LEN(C122)-LEN(SUBSTITUTE(C122,".",""))+1)))*2)))</f>
        <v>7.030104E+18</v>
      </c>
      <c r="B122" s="92" t="s">
        <v>3299</v>
      </c>
      <c r="C122" s="92" t="s">
        <v>3215</v>
      </c>
      <c r="D122" s="93"/>
      <c r="E122" s="92" t="s">
        <v>2254</v>
      </c>
      <c r="F122" s="92" t="s">
        <v>273</v>
      </c>
      <c r="G122" s="62"/>
      <c r="H122" s="92" t="s">
        <v>2508</v>
      </c>
      <c r="I122" s="62" t="str">
        <f t="shared" si="5"/>
        <v/>
      </c>
      <c r="J122" s="227" t="str">
        <f>IF(OR(PartDProcessing[[#This Row],[Format (hide)]]="HEAD",PartDProcessing[[#This Row],[Format (hide)]]="LIST"),"BLANK CELL","")</f>
        <v/>
      </c>
      <c r="K122" s="227" t="str">
        <f>IF(OR(PartDProcessing[[#This Row],[Format (hide)]]="HEAD",PartDProcessing[[#This Row],[Format (hide)]]="LIST"),"BLANK CELL","")</f>
        <v/>
      </c>
      <c r="L122" s="227" t="str">
        <f>IF(OR(PartDProcessing[[#This Row],[Format (hide)]]="HEAD",PartDProcessing[[#This Row],[Format (hide)]]="LIST"),"BLANK CELL","")</f>
        <v/>
      </c>
      <c r="M122" s="62" t="str">
        <f>IF(OR(PartDProcessing[[#This Row],[Format (hide)]]="HEAD",PartDProcessing[[#This Row],[Format (hide)]]="LIST"),"BLANK CELL","")</f>
        <v/>
      </c>
      <c r="N122" s="62" t="str">
        <f>IF(OR(PartDProcessing[[#This Row],[Format (hide)]]="HEAD",PartDProcessing[[#This Row],[Format (hide)]]="LIST"),"BLANK CELL","")</f>
        <v/>
      </c>
      <c r="O122" s="62" t="str">
        <f>IF(OR(PartDProcessing[[#This Row],[Format (hide)]]="HEAD",PartDProcessing[[#This Row],[Format (hide)]]="LIST"),"BLANK CELL","")</f>
        <v/>
      </c>
      <c r="P122" s="62" t="str">
        <f>IF(OR(PartDProcessing[[#This Row],[Format (hide)]]="HEAD",PartDProcessing[[#This Row],[Format (hide)]]="LIST"),"BLANK CELL","")</f>
        <v/>
      </c>
      <c r="Q122" s="62" t="str">
        <f>IF(OR(PartDProcessing[[#This Row],[Format (hide)]]="HEAD",PartDProcessing[[#This Row],[Format (hide)]]="LIST"),"BLANK CELL","")</f>
        <v/>
      </c>
    </row>
    <row r="123" spans="1:17" ht="82.5" x14ac:dyDescent="0.3">
      <c r="A123" s="91">
        <f t="array" aca="1" ref="A123" ca="1">SUM((TRIM(MID(SUBSTITUTE(C123,".",REPT(" ",256)),(ROW(INDIRECT("1:"&amp;LEN(C123)-LEN(SUBSTITUTE(C123,".",""))+1))-1)*256+1,256)))*(10^((10-ROW(INDIRECT("1:"&amp;LEN(C123)-LEN(SUBSTITUTE(C123,".",""))+1)))*2)))</f>
        <v>7.030105E+18</v>
      </c>
      <c r="B123" s="92" t="s">
        <v>3299</v>
      </c>
      <c r="C123" s="92" t="s">
        <v>3249</v>
      </c>
      <c r="D123" s="93"/>
      <c r="E123" s="92" t="s">
        <v>2255</v>
      </c>
      <c r="F123" s="92" t="s">
        <v>1691</v>
      </c>
      <c r="G123" s="62"/>
      <c r="H123" s="92" t="s">
        <v>2508</v>
      </c>
      <c r="I123" s="62" t="str">
        <f t="shared" si="5"/>
        <v/>
      </c>
      <c r="J123" s="227" t="str">
        <f>IF(OR(PartDProcessing[[#This Row],[Format (hide)]]="HEAD",PartDProcessing[[#This Row],[Format (hide)]]="LIST"),"BLANK CELL","")</f>
        <v/>
      </c>
      <c r="K123" s="227" t="str">
        <f>IF(OR(PartDProcessing[[#This Row],[Format (hide)]]="HEAD",PartDProcessing[[#This Row],[Format (hide)]]="LIST"),"BLANK CELL","")</f>
        <v/>
      </c>
      <c r="L123" s="227" t="str">
        <f>IF(OR(PartDProcessing[[#This Row],[Format (hide)]]="HEAD",PartDProcessing[[#This Row],[Format (hide)]]="LIST"),"BLANK CELL","")</f>
        <v/>
      </c>
      <c r="M123" s="62" t="str">
        <f>IF(OR(PartDProcessing[[#This Row],[Format (hide)]]="HEAD",PartDProcessing[[#This Row],[Format (hide)]]="LIST"),"BLANK CELL","")</f>
        <v/>
      </c>
      <c r="N123" s="62" t="str">
        <f>IF(OR(PartDProcessing[[#This Row],[Format (hide)]]="HEAD",PartDProcessing[[#This Row],[Format (hide)]]="LIST"),"BLANK CELL","")</f>
        <v/>
      </c>
      <c r="O123" s="62" t="str">
        <f>IF(OR(PartDProcessing[[#This Row],[Format (hide)]]="HEAD",PartDProcessing[[#This Row],[Format (hide)]]="LIST"),"BLANK CELL","")</f>
        <v/>
      </c>
      <c r="P123" s="62" t="str">
        <f>IF(OR(PartDProcessing[[#This Row],[Format (hide)]]="HEAD",PartDProcessing[[#This Row],[Format (hide)]]="LIST"),"BLANK CELL","")</f>
        <v/>
      </c>
      <c r="Q123" s="62" t="str">
        <f>IF(OR(PartDProcessing[[#This Row],[Format (hide)]]="HEAD",PartDProcessing[[#This Row],[Format (hide)]]="LIST"),"BLANK CELL","")</f>
        <v/>
      </c>
    </row>
    <row r="124" spans="1:17" ht="66" x14ac:dyDescent="0.3">
      <c r="A124" s="91">
        <f t="array" aca="1" ref="A124" ca="1">SUM((TRIM(MID(SUBSTITUTE(C124,".",REPT(" ",256)),(ROW(INDIRECT("1:"&amp;LEN(C124)-LEN(SUBSTITUTE(C124,".",""))+1))-1)*256+1,256)))*(10^((10-ROW(INDIRECT("1:"&amp;LEN(C124)-LEN(SUBSTITUTE(C124,".",""))+1)))*2)))</f>
        <v>7.030106E+18</v>
      </c>
      <c r="B124" s="92" t="s">
        <v>3299</v>
      </c>
      <c r="C124" s="92" t="s">
        <v>3305</v>
      </c>
      <c r="D124" s="93"/>
      <c r="E124" s="92" t="s">
        <v>2256</v>
      </c>
      <c r="F124" s="92" t="s">
        <v>406</v>
      </c>
      <c r="G124" s="62"/>
      <c r="H124" s="92" t="s">
        <v>2508</v>
      </c>
      <c r="I124" s="62" t="str">
        <f t="shared" si="5"/>
        <v/>
      </c>
      <c r="J124" s="227" t="str">
        <f>IF(OR(PartDProcessing[[#This Row],[Format (hide)]]="HEAD",PartDProcessing[[#This Row],[Format (hide)]]="LIST"),"BLANK CELL","")</f>
        <v/>
      </c>
      <c r="K124" s="227" t="str">
        <f>IF(OR(PartDProcessing[[#This Row],[Format (hide)]]="HEAD",PartDProcessing[[#This Row],[Format (hide)]]="LIST"),"BLANK CELL","")</f>
        <v/>
      </c>
      <c r="L124" s="227" t="str">
        <f>IF(OR(PartDProcessing[[#This Row],[Format (hide)]]="HEAD",PartDProcessing[[#This Row],[Format (hide)]]="LIST"),"BLANK CELL","")</f>
        <v/>
      </c>
      <c r="M124" s="62" t="str">
        <f>IF(OR(PartDProcessing[[#This Row],[Format (hide)]]="HEAD",PartDProcessing[[#This Row],[Format (hide)]]="LIST"),"BLANK CELL","")</f>
        <v/>
      </c>
      <c r="N124" s="62" t="str">
        <f>IF(OR(PartDProcessing[[#This Row],[Format (hide)]]="HEAD",PartDProcessing[[#This Row],[Format (hide)]]="LIST"),"BLANK CELL","")</f>
        <v/>
      </c>
      <c r="O124" s="62" t="str">
        <f>IF(OR(PartDProcessing[[#This Row],[Format (hide)]]="HEAD",PartDProcessing[[#This Row],[Format (hide)]]="LIST"),"BLANK CELL","")</f>
        <v/>
      </c>
      <c r="P124" s="62" t="str">
        <f>IF(OR(PartDProcessing[[#This Row],[Format (hide)]]="HEAD",PartDProcessing[[#This Row],[Format (hide)]]="LIST"),"BLANK CELL","")</f>
        <v/>
      </c>
      <c r="Q124" s="62" t="str">
        <f>IF(OR(PartDProcessing[[#This Row],[Format (hide)]]="HEAD",PartDProcessing[[#This Row],[Format (hide)]]="LIST"),"BLANK CELL","")</f>
        <v/>
      </c>
    </row>
    <row r="125" spans="1:17" x14ac:dyDescent="0.3">
      <c r="A125" s="91">
        <f t="array" aca="1" ref="A125" ca="1">SUM((TRIM(MID(SUBSTITUTE(C125,".",REPT(" ",256)),(ROW(INDIRECT("1:"&amp;LEN(C125)-LEN(SUBSTITUTE(C125,".",""))+1))-1)*256+1,256)))*(10^((10-ROW(INDIRECT("1:"&amp;LEN(C125)-LEN(SUBSTITUTE(C125,".",""))+1)))*2)))</f>
        <v>7.04E+18</v>
      </c>
      <c r="B125" s="92" t="s">
        <v>3299</v>
      </c>
      <c r="C125" s="92" t="s">
        <v>3075</v>
      </c>
      <c r="D125" s="93" t="s">
        <v>1406</v>
      </c>
      <c r="E125" s="110" t="s">
        <v>2257</v>
      </c>
      <c r="F125" s="110" t="s">
        <v>407</v>
      </c>
      <c r="G125" s="93" t="str">
        <f>IF(OR(PartDProcessing[[#This Row],[Format (hide)]]="HEAD",PartDProcessing[[#This Row],[Format (hide)]]="LIST"),"BLANK CELL","")</f>
        <v>BLANK CELL</v>
      </c>
      <c r="H125" s="92" t="str">
        <f>IF(OR(PartDProcessing[[#This Row],[Format (hide)]]="HEAD",PartDProcessing[[#This Row],[Format (hide)]]="LIST"),"BLANK CELL","")</f>
        <v>BLANK CELL</v>
      </c>
      <c r="I125" s="93" t="str">
        <f>IF(OR(PartDProcessing[[#This Row],[Format (hide)]]="HEAD",PartDProcessing[[#This Row],[Format (hide)]]="LIST"),"BLANK CELL","")</f>
        <v>BLANK CELL</v>
      </c>
      <c r="J125" s="93" t="str">
        <f>IF(OR(PartDProcessing[[#This Row],[Format (hide)]]="HEAD",PartDProcessing[[#This Row],[Format (hide)]]="LIST"),"BLANK CELL","")</f>
        <v>BLANK CELL</v>
      </c>
      <c r="K125" s="93" t="str">
        <f>IF(OR(PartDProcessing[[#This Row],[Format (hide)]]="HEAD",PartDProcessing[[#This Row],[Format (hide)]]="LIST"),"BLANK CELL","")</f>
        <v>BLANK CELL</v>
      </c>
      <c r="L125" s="93" t="str">
        <f>IF(OR(PartDProcessing[[#This Row],[Format (hide)]]="HEAD",PartDProcessing[[#This Row],[Format (hide)]]="LIST"),"BLANK CELL","")</f>
        <v>BLANK CELL</v>
      </c>
      <c r="M125" s="93" t="str">
        <f>IF(OR(PartDProcessing[[#This Row],[Format (hide)]]="HEAD",PartDProcessing[[#This Row],[Format (hide)]]="LIST"),"BLANK CELL","")</f>
        <v>BLANK CELL</v>
      </c>
      <c r="N125" s="93" t="str">
        <f>IF(OR(PartDProcessing[[#This Row],[Format (hide)]]="HEAD",PartDProcessing[[#This Row],[Format (hide)]]="LIST"),"BLANK CELL","")</f>
        <v>BLANK CELL</v>
      </c>
      <c r="O125" s="93" t="str">
        <f>IF(OR(PartDProcessing[[#This Row],[Format (hide)]]="HEAD",PartDProcessing[[#This Row],[Format (hide)]]="LIST"),"BLANK CELL","")</f>
        <v>BLANK CELL</v>
      </c>
      <c r="P125" s="93" t="str">
        <f>IF(OR(PartDProcessing[[#This Row],[Format (hide)]]="HEAD",PartDProcessing[[#This Row],[Format (hide)]]="LIST"),"BLANK CELL","")</f>
        <v>BLANK CELL</v>
      </c>
      <c r="Q125" s="93" t="str">
        <f>IF(OR(PartDProcessing[[#This Row],[Format (hide)]]="HEAD",PartDProcessing[[#This Row],[Format (hide)]]="LIST"),"BLANK CELL","")</f>
        <v>BLANK CELL</v>
      </c>
    </row>
    <row r="126" spans="1:17" ht="148.5" x14ac:dyDescent="0.3">
      <c r="A126" s="91">
        <f t="array" aca="1" ref="A126" ca="1">SUM((TRIM(MID(SUBSTITUTE(C126,".",REPT(" ",256)),(ROW(INDIRECT("1:"&amp;LEN(C126)-LEN(SUBSTITUTE(C126,".",""))+1))-1)*256+1,256)))*(10^((10-ROW(INDIRECT("1:"&amp;LEN(C126)-LEN(SUBSTITUTE(C126,".",""))+1)))*2)))</f>
        <v>7.0401E+18</v>
      </c>
      <c r="B126" s="92" t="s">
        <v>3299</v>
      </c>
      <c r="C126" s="92" t="s">
        <v>3076</v>
      </c>
      <c r="D126" s="93"/>
      <c r="E126" s="92" t="s">
        <v>2258</v>
      </c>
      <c r="F126" s="92" t="s">
        <v>2259</v>
      </c>
      <c r="G126" s="62"/>
      <c r="H126" s="92" t="s">
        <v>2508</v>
      </c>
      <c r="I126" s="62" t="str">
        <f t="shared" ref="I126:I133" si="6">IF($I$1="Yes","Compliant","")</f>
        <v/>
      </c>
      <c r="J126" s="227" t="str">
        <f>IF(OR(PartDProcessing[[#This Row],[Format (hide)]]="HEAD",PartDProcessing[[#This Row],[Format (hide)]]="LIST"),"BLANK CELL","")</f>
        <v/>
      </c>
      <c r="K126" s="227" t="str">
        <f>IF(OR(PartDProcessing[[#This Row],[Format (hide)]]="HEAD",PartDProcessing[[#This Row],[Format (hide)]]="LIST"),"BLANK CELL","")</f>
        <v/>
      </c>
      <c r="L126" s="227" t="str">
        <f>IF(OR(PartDProcessing[[#This Row],[Format (hide)]]="HEAD",PartDProcessing[[#This Row],[Format (hide)]]="LIST"),"BLANK CELL","")</f>
        <v/>
      </c>
      <c r="M126" s="62" t="str">
        <f>IF(OR(PartDProcessing[[#This Row],[Format (hide)]]="HEAD",PartDProcessing[[#This Row],[Format (hide)]]="LIST"),"BLANK CELL","")</f>
        <v/>
      </c>
      <c r="N126" s="62" t="str">
        <f>IF(OR(PartDProcessing[[#This Row],[Format (hide)]]="HEAD",PartDProcessing[[#This Row],[Format (hide)]]="LIST"),"BLANK CELL","")</f>
        <v/>
      </c>
      <c r="O126" s="62" t="str">
        <f>IF(OR(PartDProcessing[[#This Row],[Format (hide)]]="HEAD",PartDProcessing[[#This Row],[Format (hide)]]="LIST"),"BLANK CELL","")</f>
        <v/>
      </c>
      <c r="P126" s="62" t="str">
        <f>IF(OR(PartDProcessing[[#This Row],[Format (hide)]]="HEAD",PartDProcessing[[#This Row],[Format (hide)]]="LIST"),"BLANK CELL","")</f>
        <v/>
      </c>
      <c r="Q126" s="62" t="str">
        <f>IF(OR(PartDProcessing[[#This Row],[Format (hide)]]="HEAD",PartDProcessing[[#This Row],[Format (hide)]]="LIST"),"BLANK CELL","")</f>
        <v/>
      </c>
    </row>
    <row r="127" spans="1:17" ht="165" x14ac:dyDescent="0.3">
      <c r="A127" s="91">
        <f t="array" aca="1" ref="A127" ca="1">SUM((TRIM(MID(SUBSTITUTE(C127,".",REPT(" ",256)),(ROW(INDIRECT("1:"&amp;LEN(C127)-LEN(SUBSTITUTE(C127,".",""))+1))-1)*256+1,256)))*(10^((10-ROW(INDIRECT("1:"&amp;LEN(C127)-LEN(SUBSTITUTE(C127,".",""))+1)))*2)))</f>
        <v>7.0402E+18</v>
      </c>
      <c r="B127" s="92" t="s">
        <v>3299</v>
      </c>
      <c r="C127" s="92" t="s">
        <v>3077</v>
      </c>
      <c r="D127" s="93"/>
      <c r="E127" s="92" t="s">
        <v>2260</v>
      </c>
      <c r="F127" s="92" t="s">
        <v>408</v>
      </c>
      <c r="G127" s="62"/>
      <c r="H127" s="92" t="s">
        <v>2508</v>
      </c>
      <c r="I127" s="62" t="str">
        <f t="shared" si="6"/>
        <v/>
      </c>
      <c r="J127" s="227" t="str">
        <f>IF(OR(PartDProcessing[[#This Row],[Format (hide)]]="HEAD",PartDProcessing[[#This Row],[Format (hide)]]="LIST"),"BLANK CELL","")</f>
        <v/>
      </c>
      <c r="K127" s="227" t="str">
        <f>IF(OR(PartDProcessing[[#This Row],[Format (hide)]]="HEAD",PartDProcessing[[#This Row],[Format (hide)]]="LIST"),"BLANK CELL","")</f>
        <v/>
      </c>
      <c r="L127" s="227" t="str">
        <f>IF(OR(PartDProcessing[[#This Row],[Format (hide)]]="HEAD",PartDProcessing[[#This Row],[Format (hide)]]="LIST"),"BLANK CELL","")</f>
        <v/>
      </c>
      <c r="M127" s="62" t="str">
        <f>IF(OR(PartDProcessing[[#This Row],[Format (hide)]]="HEAD",PartDProcessing[[#This Row],[Format (hide)]]="LIST"),"BLANK CELL","")</f>
        <v/>
      </c>
      <c r="N127" s="62" t="str">
        <f>IF(OR(PartDProcessing[[#This Row],[Format (hide)]]="HEAD",PartDProcessing[[#This Row],[Format (hide)]]="LIST"),"BLANK CELL","")</f>
        <v/>
      </c>
      <c r="O127" s="62" t="str">
        <f>IF(OR(PartDProcessing[[#This Row],[Format (hide)]]="HEAD",PartDProcessing[[#This Row],[Format (hide)]]="LIST"),"BLANK CELL","")</f>
        <v/>
      </c>
      <c r="P127" s="62" t="str">
        <f>IF(OR(PartDProcessing[[#This Row],[Format (hide)]]="HEAD",PartDProcessing[[#This Row],[Format (hide)]]="LIST"),"BLANK CELL","")</f>
        <v/>
      </c>
      <c r="Q127" s="62" t="str">
        <f>IF(OR(PartDProcessing[[#This Row],[Format (hide)]]="HEAD",PartDProcessing[[#This Row],[Format (hide)]]="LIST"),"BLANK CELL","")</f>
        <v/>
      </c>
    </row>
    <row r="128" spans="1:17" ht="148.5" x14ac:dyDescent="0.3">
      <c r="A128" s="91">
        <f t="array" aca="1" ref="A128" ca="1">SUM((TRIM(MID(SUBSTITUTE(C128,".",REPT(" ",256)),(ROW(INDIRECT("1:"&amp;LEN(C128)-LEN(SUBSTITUTE(C128,".",""))+1))-1)*256+1,256)))*(10^((10-ROW(INDIRECT("1:"&amp;LEN(C128)-LEN(SUBSTITUTE(C128,".",""))+1)))*2)))</f>
        <v>7.0403E+18</v>
      </c>
      <c r="B128" s="92" t="s">
        <v>3299</v>
      </c>
      <c r="C128" s="92" t="s">
        <v>3078</v>
      </c>
      <c r="D128" s="93"/>
      <c r="E128" s="92" t="s">
        <v>2261</v>
      </c>
      <c r="F128" s="92" t="s">
        <v>3621</v>
      </c>
      <c r="G128" s="62"/>
      <c r="H128" s="92" t="s">
        <v>2508</v>
      </c>
      <c r="I128" s="62" t="str">
        <f t="shared" si="6"/>
        <v/>
      </c>
      <c r="J128" s="227" t="str">
        <f>IF(OR(PartDProcessing[[#This Row],[Format (hide)]]="HEAD",PartDProcessing[[#This Row],[Format (hide)]]="LIST"),"BLANK CELL","")</f>
        <v/>
      </c>
      <c r="K128" s="227" t="str">
        <f>IF(OR(PartDProcessing[[#This Row],[Format (hide)]]="HEAD",PartDProcessing[[#This Row],[Format (hide)]]="LIST"),"BLANK CELL","")</f>
        <v/>
      </c>
      <c r="L128" s="227" t="str">
        <f>IF(OR(PartDProcessing[[#This Row],[Format (hide)]]="HEAD",PartDProcessing[[#This Row],[Format (hide)]]="LIST"),"BLANK CELL","")</f>
        <v/>
      </c>
      <c r="M128" s="62" t="str">
        <f>IF(OR(PartDProcessing[[#This Row],[Format (hide)]]="HEAD",PartDProcessing[[#This Row],[Format (hide)]]="LIST"),"BLANK CELL","")</f>
        <v/>
      </c>
      <c r="N128" s="62" t="str">
        <f>IF(OR(PartDProcessing[[#This Row],[Format (hide)]]="HEAD",PartDProcessing[[#This Row],[Format (hide)]]="LIST"),"BLANK CELL","")</f>
        <v/>
      </c>
      <c r="O128" s="62" t="str">
        <f>IF(OR(PartDProcessing[[#This Row],[Format (hide)]]="HEAD",PartDProcessing[[#This Row],[Format (hide)]]="LIST"),"BLANK CELL","")</f>
        <v/>
      </c>
      <c r="P128" s="62" t="str">
        <f>IF(OR(PartDProcessing[[#This Row],[Format (hide)]]="HEAD",PartDProcessing[[#This Row],[Format (hide)]]="LIST"),"BLANK CELL","")</f>
        <v/>
      </c>
      <c r="Q128" s="62" t="str">
        <f>IF(OR(PartDProcessing[[#This Row],[Format (hide)]]="HEAD",PartDProcessing[[#This Row],[Format (hide)]]="LIST"),"BLANK CELL","")</f>
        <v/>
      </c>
    </row>
    <row r="129" spans="1:17" ht="165" x14ac:dyDescent="0.3">
      <c r="A129" s="91">
        <f t="array" aca="1" ref="A129" ca="1">SUM((TRIM(MID(SUBSTITUTE(C129,".",REPT(" ",256)),(ROW(INDIRECT("1:"&amp;LEN(C129)-LEN(SUBSTITUTE(C129,".",""))+1))-1)*256+1,256)))*(10^((10-ROW(INDIRECT("1:"&amp;LEN(C129)-LEN(SUBSTITUTE(C129,".",""))+1)))*2)))</f>
        <v>7.0404E+18</v>
      </c>
      <c r="B129" s="92" t="s">
        <v>3299</v>
      </c>
      <c r="C129" s="92" t="s">
        <v>3079</v>
      </c>
      <c r="D129" s="93"/>
      <c r="E129" s="92" t="s">
        <v>2262</v>
      </c>
      <c r="F129" s="92" t="s">
        <v>1959</v>
      </c>
      <c r="G129" s="62"/>
      <c r="H129" s="92" t="s">
        <v>2508</v>
      </c>
      <c r="I129" s="62" t="str">
        <f t="shared" si="6"/>
        <v/>
      </c>
      <c r="J129" s="227" t="str">
        <f>IF(OR(PartDProcessing[[#This Row],[Format (hide)]]="HEAD",PartDProcessing[[#This Row],[Format (hide)]]="LIST"),"BLANK CELL","")</f>
        <v/>
      </c>
      <c r="K129" s="227" t="str">
        <f>IF(OR(PartDProcessing[[#This Row],[Format (hide)]]="HEAD",PartDProcessing[[#This Row],[Format (hide)]]="LIST"),"BLANK CELL","")</f>
        <v/>
      </c>
      <c r="L129" s="227" t="str">
        <f>IF(OR(PartDProcessing[[#This Row],[Format (hide)]]="HEAD",PartDProcessing[[#This Row],[Format (hide)]]="LIST"),"BLANK CELL","")</f>
        <v/>
      </c>
      <c r="M129" s="62" t="str">
        <f>IF(OR(PartDProcessing[[#This Row],[Format (hide)]]="HEAD",PartDProcessing[[#This Row],[Format (hide)]]="LIST"),"BLANK CELL","")</f>
        <v/>
      </c>
      <c r="N129" s="62" t="str">
        <f>IF(OR(PartDProcessing[[#This Row],[Format (hide)]]="HEAD",PartDProcessing[[#This Row],[Format (hide)]]="LIST"),"BLANK CELL","")</f>
        <v/>
      </c>
      <c r="O129" s="62" t="str">
        <f>IF(OR(PartDProcessing[[#This Row],[Format (hide)]]="HEAD",PartDProcessing[[#This Row],[Format (hide)]]="LIST"),"BLANK CELL","")</f>
        <v/>
      </c>
      <c r="P129" s="62" t="str">
        <f>IF(OR(PartDProcessing[[#This Row],[Format (hide)]]="HEAD",PartDProcessing[[#This Row],[Format (hide)]]="LIST"),"BLANK CELL","")</f>
        <v/>
      </c>
      <c r="Q129" s="62" t="str">
        <f>IF(OR(PartDProcessing[[#This Row],[Format (hide)]]="HEAD",PartDProcessing[[#This Row],[Format (hide)]]="LIST"),"BLANK CELL","")</f>
        <v/>
      </c>
    </row>
    <row r="130" spans="1:17" ht="148.5" x14ac:dyDescent="0.3">
      <c r="A130" s="91">
        <f t="array" aca="1" ref="A130" ca="1">SUM((TRIM(MID(SUBSTITUTE(C130,".",REPT(" ",256)),(ROW(INDIRECT("1:"&amp;LEN(C130)-LEN(SUBSTITUTE(C130,".",""))+1))-1)*256+1,256)))*(10^((10-ROW(INDIRECT("1:"&amp;LEN(C130)-LEN(SUBSTITUTE(C130,".",""))+1)))*2)))</f>
        <v>7.0405E+18</v>
      </c>
      <c r="B130" s="92" t="s">
        <v>3299</v>
      </c>
      <c r="C130" s="92" t="s">
        <v>3216</v>
      </c>
      <c r="D130" s="93"/>
      <c r="E130" s="92" t="s">
        <v>2263</v>
      </c>
      <c r="F130" s="92" t="s">
        <v>3622</v>
      </c>
      <c r="G130" s="62"/>
      <c r="H130" s="92" t="s">
        <v>2508</v>
      </c>
      <c r="I130" s="62" t="str">
        <f t="shared" si="6"/>
        <v/>
      </c>
      <c r="J130" s="227" t="str">
        <f>IF(OR(PartDProcessing[[#This Row],[Format (hide)]]="HEAD",PartDProcessing[[#This Row],[Format (hide)]]="LIST"),"BLANK CELL","")</f>
        <v/>
      </c>
      <c r="K130" s="227" t="str">
        <f>IF(OR(PartDProcessing[[#This Row],[Format (hide)]]="HEAD",PartDProcessing[[#This Row],[Format (hide)]]="LIST"),"BLANK CELL","")</f>
        <v/>
      </c>
      <c r="L130" s="227" t="str">
        <f>IF(OR(PartDProcessing[[#This Row],[Format (hide)]]="HEAD",PartDProcessing[[#This Row],[Format (hide)]]="LIST"),"BLANK CELL","")</f>
        <v/>
      </c>
      <c r="M130" s="62" t="str">
        <f>IF(OR(PartDProcessing[[#This Row],[Format (hide)]]="HEAD",PartDProcessing[[#This Row],[Format (hide)]]="LIST"),"BLANK CELL","")</f>
        <v/>
      </c>
      <c r="N130" s="62" t="str">
        <f>IF(OR(PartDProcessing[[#This Row],[Format (hide)]]="HEAD",PartDProcessing[[#This Row],[Format (hide)]]="LIST"),"BLANK CELL","")</f>
        <v/>
      </c>
      <c r="O130" s="62" t="str">
        <f>IF(OR(PartDProcessing[[#This Row],[Format (hide)]]="HEAD",PartDProcessing[[#This Row],[Format (hide)]]="LIST"),"BLANK CELL","")</f>
        <v/>
      </c>
      <c r="P130" s="62" t="str">
        <f>IF(OR(PartDProcessing[[#This Row],[Format (hide)]]="HEAD",PartDProcessing[[#This Row],[Format (hide)]]="LIST"),"BLANK CELL","")</f>
        <v/>
      </c>
      <c r="Q130" s="62" t="str">
        <f>IF(OR(PartDProcessing[[#This Row],[Format (hide)]]="HEAD",PartDProcessing[[#This Row],[Format (hide)]]="LIST"),"BLANK CELL","")</f>
        <v/>
      </c>
    </row>
    <row r="131" spans="1:17" ht="198" x14ac:dyDescent="0.3">
      <c r="A131" s="91">
        <f t="array" aca="1" ref="A131" ca="1">SUM((TRIM(MID(SUBSTITUTE(C131,".",REPT(" ",256)),(ROW(INDIRECT("1:"&amp;LEN(C131)-LEN(SUBSTITUTE(C131,".",""))+1))-1)*256+1,256)))*(10^((10-ROW(INDIRECT("1:"&amp;LEN(C131)-LEN(SUBSTITUTE(C131,".",""))+1)))*2)))</f>
        <v>7.0406E+18</v>
      </c>
      <c r="B131" s="92" t="s">
        <v>3299</v>
      </c>
      <c r="C131" s="92" t="s">
        <v>3217</v>
      </c>
      <c r="D131" s="93"/>
      <c r="E131" s="92" t="s">
        <v>2264</v>
      </c>
      <c r="F131" s="92" t="s">
        <v>1698</v>
      </c>
      <c r="G131" s="62"/>
      <c r="H131" s="92" t="s">
        <v>2508</v>
      </c>
      <c r="I131" s="62" t="str">
        <f t="shared" si="6"/>
        <v/>
      </c>
      <c r="J131" s="227" t="str">
        <f>IF(OR(PartDProcessing[[#This Row],[Format (hide)]]="HEAD",PartDProcessing[[#This Row],[Format (hide)]]="LIST"),"BLANK CELL","")</f>
        <v/>
      </c>
      <c r="K131" s="227" t="str">
        <f>IF(OR(PartDProcessing[[#This Row],[Format (hide)]]="HEAD",PartDProcessing[[#This Row],[Format (hide)]]="LIST"),"BLANK CELL","")</f>
        <v/>
      </c>
      <c r="L131" s="227" t="str">
        <f>IF(OR(PartDProcessing[[#This Row],[Format (hide)]]="HEAD",PartDProcessing[[#This Row],[Format (hide)]]="LIST"),"BLANK CELL","")</f>
        <v/>
      </c>
      <c r="M131" s="62" t="str">
        <f>IF(OR(PartDProcessing[[#This Row],[Format (hide)]]="HEAD",PartDProcessing[[#This Row],[Format (hide)]]="LIST"),"BLANK CELL","")</f>
        <v/>
      </c>
      <c r="N131" s="62" t="str">
        <f>IF(OR(PartDProcessing[[#This Row],[Format (hide)]]="HEAD",PartDProcessing[[#This Row],[Format (hide)]]="LIST"),"BLANK CELL","")</f>
        <v/>
      </c>
      <c r="O131" s="62" t="str">
        <f>IF(OR(PartDProcessing[[#This Row],[Format (hide)]]="HEAD",PartDProcessing[[#This Row],[Format (hide)]]="LIST"),"BLANK CELL","")</f>
        <v/>
      </c>
      <c r="P131" s="62" t="str">
        <f>IF(OR(PartDProcessing[[#This Row],[Format (hide)]]="HEAD",PartDProcessing[[#This Row],[Format (hide)]]="LIST"),"BLANK CELL","")</f>
        <v/>
      </c>
      <c r="Q131" s="62" t="str">
        <f>IF(OR(PartDProcessing[[#This Row],[Format (hide)]]="HEAD",PartDProcessing[[#This Row],[Format (hide)]]="LIST"),"BLANK CELL","")</f>
        <v/>
      </c>
    </row>
    <row r="132" spans="1:17" ht="198" x14ac:dyDescent="0.3">
      <c r="A132" s="91">
        <f t="array" aca="1" ref="A132" ca="1">SUM((TRIM(MID(SUBSTITUTE(C132,".",REPT(" ",256)),(ROW(INDIRECT("1:"&amp;LEN(C132)-LEN(SUBSTITUTE(C132,".",""))+1))-1)*256+1,256)))*(10^((10-ROW(INDIRECT("1:"&amp;LEN(C132)-LEN(SUBSTITUTE(C132,".",""))+1)))*2)))</f>
        <v>7.0407E+18</v>
      </c>
      <c r="B132" s="92" t="s">
        <v>3299</v>
      </c>
      <c r="C132" s="92" t="s">
        <v>3218</v>
      </c>
      <c r="D132" s="93"/>
      <c r="E132" s="92" t="s">
        <v>2265</v>
      </c>
      <c r="F132" s="92" t="s">
        <v>409</v>
      </c>
      <c r="G132" s="62"/>
      <c r="H132" s="92" t="s">
        <v>2508</v>
      </c>
      <c r="I132" s="62" t="str">
        <f t="shared" si="6"/>
        <v/>
      </c>
      <c r="J132" s="227" t="str">
        <f>IF(OR(PartDProcessing[[#This Row],[Format (hide)]]="HEAD",PartDProcessing[[#This Row],[Format (hide)]]="LIST"),"BLANK CELL","")</f>
        <v/>
      </c>
      <c r="K132" s="227" t="str">
        <f>IF(OR(PartDProcessing[[#This Row],[Format (hide)]]="HEAD",PartDProcessing[[#This Row],[Format (hide)]]="LIST"),"BLANK CELL","")</f>
        <v/>
      </c>
      <c r="L132" s="227" t="str">
        <f>IF(OR(PartDProcessing[[#This Row],[Format (hide)]]="HEAD",PartDProcessing[[#This Row],[Format (hide)]]="LIST"),"BLANK CELL","")</f>
        <v/>
      </c>
      <c r="M132" s="62" t="str">
        <f>IF(OR(PartDProcessing[[#This Row],[Format (hide)]]="HEAD",PartDProcessing[[#This Row],[Format (hide)]]="LIST"),"BLANK CELL","")</f>
        <v/>
      </c>
      <c r="N132" s="62" t="str">
        <f>IF(OR(PartDProcessing[[#This Row],[Format (hide)]]="HEAD",PartDProcessing[[#This Row],[Format (hide)]]="LIST"),"BLANK CELL","")</f>
        <v/>
      </c>
      <c r="O132" s="62" t="str">
        <f>IF(OR(PartDProcessing[[#This Row],[Format (hide)]]="HEAD",PartDProcessing[[#This Row],[Format (hide)]]="LIST"),"BLANK CELL","")</f>
        <v/>
      </c>
      <c r="P132" s="62" t="str">
        <f>IF(OR(PartDProcessing[[#This Row],[Format (hide)]]="HEAD",PartDProcessing[[#This Row],[Format (hide)]]="LIST"),"BLANK CELL","")</f>
        <v/>
      </c>
      <c r="Q132" s="62" t="str">
        <f>IF(OR(PartDProcessing[[#This Row],[Format (hide)]]="HEAD",PartDProcessing[[#This Row],[Format (hide)]]="LIST"),"BLANK CELL","")</f>
        <v/>
      </c>
    </row>
    <row r="133" spans="1:17" ht="82.5" x14ac:dyDescent="0.3">
      <c r="A133" s="91">
        <f t="array" aca="1" ref="A133" ca="1">SUM((TRIM(MID(SUBSTITUTE(C133,".",REPT(" ",256)),(ROW(INDIRECT("1:"&amp;LEN(C133)-LEN(SUBSTITUTE(C133,".",""))+1))-1)*256+1,256)))*(10^((10-ROW(INDIRECT("1:"&amp;LEN(C133)-LEN(SUBSTITUTE(C133,".",""))+1)))*2)))</f>
        <v>7.0408E+18</v>
      </c>
      <c r="B133" s="92" t="s">
        <v>3299</v>
      </c>
      <c r="C133" s="92" t="s">
        <v>3219</v>
      </c>
      <c r="D133" s="93"/>
      <c r="E133" s="92" t="s">
        <v>2266</v>
      </c>
      <c r="F133" s="92" t="s">
        <v>277</v>
      </c>
      <c r="G133" s="62"/>
      <c r="H133" s="92" t="s">
        <v>2508</v>
      </c>
      <c r="I133" s="62" t="str">
        <f t="shared" si="6"/>
        <v/>
      </c>
      <c r="J133" s="227" t="str">
        <f>IF(OR(PartDProcessing[[#This Row],[Format (hide)]]="HEAD",PartDProcessing[[#This Row],[Format (hide)]]="LIST"),"BLANK CELL","")</f>
        <v/>
      </c>
      <c r="K133" s="227" t="str">
        <f>IF(OR(PartDProcessing[[#This Row],[Format (hide)]]="HEAD",PartDProcessing[[#This Row],[Format (hide)]]="LIST"),"BLANK CELL","")</f>
        <v/>
      </c>
      <c r="L133" s="227" t="str">
        <f>IF(OR(PartDProcessing[[#This Row],[Format (hide)]]="HEAD",PartDProcessing[[#This Row],[Format (hide)]]="LIST"),"BLANK CELL","")</f>
        <v/>
      </c>
      <c r="M133" s="62" t="str">
        <f>IF(OR(PartDProcessing[[#This Row],[Format (hide)]]="HEAD",PartDProcessing[[#This Row],[Format (hide)]]="LIST"),"BLANK CELL","")</f>
        <v/>
      </c>
      <c r="N133" s="62" t="str">
        <f>IF(OR(PartDProcessing[[#This Row],[Format (hide)]]="HEAD",PartDProcessing[[#This Row],[Format (hide)]]="LIST"),"BLANK CELL","")</f>
        <v/>
      </c>
      <c r="O133" s="62" t="str">
        <f>IF(OR(PartDProcessing[[#This Row],[Format (hide)]]="HEAD",PartDProcessing[[#This Row],[Format (hide)]]="LIST"),"BLANK CELL","")</f>
        <v/>
      </c>
      <c r="P133" s="62" t="str">
        <f>IF(OR(PartDProcessing[[#This Row],[Format (hide)]]="HEAD",PartDProcessing[[#This Row],[Format (hide)]]="LIST"),"BLANK CELL","")</f>
        <v/>
      </c>
      <c r="Q133" s="62" t="str">
        <f>IF(OR(PartDProcessing[[#This Row],[Format (hide)]]="HEAD",PartDProcessing[[#This Row],[Format (hide)]]="LIST"),"BLANK CELL","")</f>
        <v/>
      </c>
    </row>
    <row r="134" spans="1:17" x14ac:dyDescent="0.3">
      <c r="A134" s="91">
        <f t="array" aca="1" ref="A134" ca="1">SUM((TRIM(MID(SUBSTITUTE(C134,".",REPT(" ",256)),(ROW(INDIRECT("1:"&amp;LEN(C134)-LEN(SUBSTITUTE(C134,".",""))+1))-1)*256+1,256)))*(10^((10-ROW(INDIRECT("1:"&amp;LEN(C134)-LEN(SUBSTITUTE(C134,".",""))+1)))*2)))</f>
        <v>8E+18</v>
      </c>
      <c r="B134" s="92" t="s">
        <v>3299</v>
      </c>
      <c r="C134" s="92">
        <v>8</v>
      </c>
      <c r="D134" s="93" t="s">
        <v>1406</v>
      </c>
      <c r="E134" s="110" t="s">
        <v>2267</v>
      </c>
      <c r="F134" s="110" t="s">
        <v>278</v>
      </c>
      <c r="G134" s="93" t="str">
        <f>IF(OR(PartDProcessing[[#This Row],[Format (hide)]]="HEAD",PartDProcessing[[#This Row],[Format (hide)]]="LIST"),"BLANK CELL","")</f>
        <v>BLANK CELL</v>
      </c>
      <c r="H134" s="92" t="str">
        <f>IF(OR(PartDProcessing[[#This Row],[Format (hide)]]="HEAD",PartDProcessing[[#This Row],[Format (hide)]]="LIST"),"BLANK CELL","")</f>
        <v>BLANK CELL</v>
      </c>
      <c r="I134" s="93" t="str">
        <f>IF(OR(PartDProcessing[[#This Row],[Format (hide)]]="HEAD",PartDProcessing[[#This Row],[Format (hide)]]="LIST"),"BLANK CELL","")</f>
        <v>BLANK CELL</v>
      </c>
      <c r="J134" s="93" t="str">
        <f>IF(OR(PartDProcessing[[#This Row],[Format (hide)]]="HEAD",PartDProcessing[[#This Row],[Format (hide)]]="LIST"),"BLANK CELL","")</f>
        <v>BLANK CELL</v>
      </c>
      <c r="K134" s="93" t="str">
        <f>IF(OR(PartDProcessing[[#This Row],[Format (hide)]]="HEAD",PartDProcessing[[#This Row],[Format (hide)]]="LIST"),"BLANK CELL","")</f>
        <v>BLANK CELL</v>
      </c>
      <c r="L134" s="93" t="str">
        <f>IF(OR(PartDProcessing[[#This Row],[Format (hide)]]="HEAD",PartDProcessing[[#This Row],[Format (hide)]]="LIST"),"BLANK CELL","")</f>
        <v>BLANK CELL</v>
      </c>
      <c r="M134" s="93" t="str">
        <f>IF(OR(PartDProcessing[[#This Row],[Format (hide)]]="HEAD",PartDProcessing[[#This Row],[Format (hide)]]="LIST"),"BLANK CELL","")</f>
        <v>BLANK CELL</v>
      </c>
      <c r="N134" s="93" t="str">
        <f>IF(OR(PartDProcessing[[#This Row],[Format (hide)]]="HEAD",PartDProcessing[[#This Row],[Format (hide)]]="LIST"),"BLANK CELL","")</f>
        <v>BLANK CELL</v>
      </c>
      <c r="O134" s="93" t="str">
        <f>IF(OR(PartDProcessing[[#This Row],[Format (hide)]]="HEAD",PartDProcessing[[#This Row],[Format (hide)]]="LIST"),"BLANK CELL","")</f>
        <v>BLANK CELL</v>
      </c>
      <c r="P134" s="93" t="str">
        <f>IF(OR(PartDProcessing[[#This Row],[Format (hide)]]="HEAD",PartDProcessing[[#This Row],[Format (hide)]]="LIST"),"BLANK CELL","")</f>
        <v>BLANK CELL</v>
      </c>
      <c r="Q134" s="93" t="str">
        <f>IF(OR(PartDProcessing[[#This Row],[Format (hide)]]="HEAD",PartDProcessing[[#This Row],[Format (hide)]]="LIST"),"BLANK CELL","")</f>
        <v>BLANK CELL</v>
      </c>
    </row>
    <row r="135" spans="1:17" ht="99" x14ac:dyDescent="0.3">
      <c r="A135" s="91">
        <f t="array" aca="1" ref="A135" ca="1">SUM((TRIM(MID(SUBSTITUTE(C135,".",REPT(" ",256)),(ROW(INDIRECT("1:"&amp;LEN(C135)-LEN(SUBSTITUTE(C135,".",""))+1))-1)*256+1,256)))*(10^((10-ROW(INDIRECT("1:"&amp;LEN(C135)-LEN(SUBSTITUTE(C135,".",""))+1)))*2)))</f>
        <v>8.01E+18</v>
      </c>
      <c r="B135" s="92" t="s">
        <v>3299</v>
      </c>
      <c r="C135" s="92" t="s">
        <v>3135</v>
      </c>
      <c r="D135" s="93"/>
      <c r="E135" s="92" t="s">
        <v>2268</v>
      </c>
      <c r="F135" s="92" t="s">
        <v>410</v>
      </c>
      <c r="G135" s="62"/>
      <c r="H135" s="92" t="s">
        <v>2508</v>
      </c>
      <c r="I135" s="62" t="str">
        <f t="shared" ref="I135:I143" si="7">IF($I$1="Yes","Compliant","")</f>
        <v/>
      </c>
      <c r="J135" s="227" t="str">
        <f>IF(OR(PartDProcessing[[#This Row],[Format (hide)]]="HEAD",PartDProcessing[[#This Row],[Format (hide)]]="LIST"),"BLANK CELL","")</f>
        <v/>
      </c>
      <c r="K135" s="227" t="str">
        <f>IF(OR(PartDProcessing[[#This Row],[Format (hide)]]="HEAD",PartDProcessing[[#This Row],[Format (hide)]]="LIST"),"BLANK CELL","")</f>
        <v/>
      </c>
      <c r="L135" s="227" t="str">
        <f>IF(OR(PartDProcessing[[#This Row],[Format (hide)]]="HEAD",PartDProcessing[[#This Row],[Format (hide)]]="LIST"),"BLANK CELL","")</f>
        <v/>
      </c>
      <c r="M135" s="62" t="str">
        <f>IF(OR(PartDProcessing[[#This Row],[Format (hide)]]="HEAD",PartDProcessing[[#This Row],[Format (hide)]]="LIST"),"BLANK CELL","")</f>
        <v/>
      </c>
      <c r="N135" s="62" t="str">
        <f>IF(OR(PartDProcessing[[#This Row],[Format (hide)]]="HEAD",PartDProcessing[[#This Row],[Format (hide)]]="LIST"),"BLANK CELL","")</f>
        <v/>
      </c>
      <c r="O135" s="62" t="str">
        <f>IF(OR(PartDProcessing[[#This Row],[Format (hide)]]="HEAD",PartDProcessing[[#This Row],[Format (hide)]]="LIST"),"BLANK CELL","")</f>
        <v/>
      </c>
      <c r="P135" s="62" t="str">
        <f>IF(OR(PartDProcessing[[#This Row],[Format (hide)]]="HEAD",PartDProcessing[[#This Row],[Format (hide)]]="LIST"),"BLANK CELL","")</f>
        <v/>
      </c>
      <c r="Q135" s="62" t="str">
        <f>IF(OR(PartDProcessing[[#This Row],[Format (hide)]]="HEAD",PartDProcessing[[#This Row],[Format (hide)]]="LIST"),"BLANK CELL","")</f>
        <v/>
      </c>
    </row>
    <row r="136" spans="1:17" ht="214.5" x14ac:dyDescent="0.3">
      <c r="A136" s="91">
        <f t="array" aca="1" ref="A136" ca="1">SUM((TRIM(MID(SUBSTITUTE(C136,".",REPT(" ",256)),(ROW(INDIRECT("1:"&amp;LEN(C136)-LEN(SUBSTITUTE(C136,".",""))+1))-1)*256+1,256)))*(10^((10-ROW(INDIRECT("1:"&amp;LEN(C136)-LEN(SUBSTITUTE(C136,".",""))+1)))*2)))</f>
        <v>8.0101E+18</v>
      </c>
      <c r="B136" s="92" t="s">
        <v>3299</v>
      </c>
      <c r="C136" s="92" t="s">
        <v>3136</v>
      </c>
      <c r="D136" s="93"/>
      <c r="E136" s="92" t="s">
        <v>2269</v>
      </c>
      <c r="F136" s="92" t="s">
        <v>411</v>
      </c>
      <c r="G136" s="62"/>
      <c r="H136" s="92" t="s">
        <v>2508</v>
      </c>
      <c r="I136" s="62" t="str">
        <f t="shared" si="7"/>
        <v/>
      </c>
      <c r="J136" s="227" t="str">
        <f>IF(OR(PartDProcessing[[#This Row],[Format (hide)]]="HEAD",PartDProcessing[[#This Row],[Format (hide)]]="LIST"),"BLANK CELL","")</f>
        <v/>
      </c>
      <c r="K136" s="227" t="str">
        <f>IF(OR(PartDProcessing[[#This Row],[Format (hide)]]="HEAD",PartDProcessing[[#This Row],[Format (hide)]]="LIST"),"BLANK CELL","")</f>
        <v/>
      </c>
      <c r="L136" s="227" t="str">
        <f>IF(OR(PartDProcessing[[#This Row],[Format (hide)]]="HEAD",PartDProcessing[[#This Row],[Format (hide)]]="LIST"),"BLANK CELL","")</f>
        <v/>
      </c>
      <c r="M136" s="62" t="str">
        <f>IF(OR(PartDProcessing[[#This Row],[Format (hide)]]="HEAD",PartDProcessing[[#This Row],[Format (hide)]]="LIST"),"BLANK CELL","")</f>
        <v/>
      </c>
      <c r="N136" s="62" t="str">
        <f>IF(OR(PartDProcessing[[#This Row],[Format (hide)]]="HEAD",PartDProcessing[[#This Row],[Format (hide)]]="LIST"),"BLANK CELL","")</f>
        <v/>
      </c>
      <c r="O136" s="62" t="str">
        <f>IF(OR(PartDProcessing[[#This Row],[Format (hide)]]="HEAD",PartDProcessing[[#This Row],[Format (hide)]]="LIST"),"BLANK CELL","")</f>
        <v/>
      </c>
      <c r="P136" s="62" t="str">
        <f>IF(OR(PartDProcessing[[#This Row],[Format (hide)]]="HEAD",PartDProcessing[[#This Row],[Format (hide)]]="LIST"),"BLANK CELL","")</f>
        <v/>
      </c>
      <c r="Q136" s="62" t="str">
        <f>IF(OR(PartDProcessing[[#This Row],[Format (hide)]]="HEAD",PartDProcessing[[#This Row],[Format (hide)]]="LIST"),"BLANK CELL","")</f>
        <v/>
      </c>
    </row>
    <row r="137" spans="1:17" ht="115.5" x14ac:dyDescent="0.3">
      <c r="A137" s="91">
        <f t="array" aca="1" ref="A137" ca="1">SUM((TRIM(MID(SUBSTITUTE(C137,".",REPT(" ",256)),(ROW(INDIRECT("1:"&amp;LEN(C137)-LEN(SUBSTITUTE(C137,".",""))+1))-1)*256+1,256)))*(10^((10-ROW(INDIRECT("1:"&amp;LEN(C137)-LEN(SUBSTITUTE(C137,".",""))+1)))*2)))</f>
        <v>8.0102E+18</v>
      </c>
      <c r="B137" s="92" t="s">
        <v>3299</v>
      </c>
      <c r="C137" s="92" t="s">
        <v>3137</v>
      </c>
      <c r="D137" s="93"/>
      <c r="E137" s="92" t="s">
        <v>2270</v>
      </c>
      <c r="F137" s="92" t="s">
        <v>412</v>
      </c>
      <c r="G137" s="62"/>
      <c r="H137" s="92" t="s">
        <v>2508</v>
      </c>
      <c r="I137" s="62" t="str">
        <f t="shared" si="7"/>
        <v/>
      </c>
      <c r="J137" s="227" t="str">
        <f>IF(OR(PartDProcessing[[#This Row],[Format (hide)]]="HEAD",PartDProcessing[[#This Row],[Format (hide)]]="LIST"),"BLANK CELL","")</f>
        <v/>
      </c>
      <c r="K137" s="227" t="str">
        <f>IF(OR(PartDProcessing[[#This Row],[Format (hide)]]="HEAD",PartDProcessing[[#This Row],[Format (hide)]]="LIST"),"BLANK CELL","")</f>
        <v/>
      </c>
      <c r="L137" s="227" t="str">
        <f>IF(OR(PartDProcessing[[#This Row],[Format (hide)]]="HEAD",PartDProcessing[[#This Row],[Format (hide)]]="LIST"),"BLANK CELL","")</f>
        <v/>
      </c>
      <c r="M137" s="62" t="str">
        <f>IF(OR(PartDProcessing[[#This Row],[Format (hide)]]="HEAD",PartDProcessing[[#This Row],[Format (hide)]]="LIST"),"BLANK CELL","")</f>
        <v/>
      </c>
      <c r="N137" s="62" t="str">
        <f>IF(OR(PartDProcessing[[#This Row],[Format (hide)]]="HEAD",PartDProcessing[[#This Row],[Format (hide)]]="LIST"),"BLANK CELL","")</f>
        <v/>
      </c>
      <c r="O137" s="62" t="str">
        <f>IF(OR(PartDProcessing[[#This Row],[Format (hide)]]="HEAD",PartDProcessing[[#This Row],[Format (hide)]]="LIST"),"BLANK CELL","")</f>
        <v/>
      </c>
      <c r="P137" s="62" t="str">
        <f>IF(OR(PartDProcessing[[#This Row],[Format (hide)]]="HEAD",PartDProcessing[[#This Row],[Format (hide)]]="LIST"),"BLANK CELL","")</f>
        <v/>
      </c>
      <c r="Q137" s="62" t="str">
        <f>IF(OR(PartDProcessing[[#This Row],[Format (hide)]]="HEAD",PartDProcessing[[#This Row],[Format (hide)]]="LIST"),"BLANK CELL","")</f>
        <v/>
      </c>
    </row>
    <row r="138" spans="1:17" ht="82.5" x14ac:dyDescent="0.3">
      <c r="A138" s="91">
        <f t="array" aca="1" ref="A138" ca="1">SUM((TRIM(MID(SUBSTITUTE(C138,".",REPT(" ",256)),(ROW(INDIRECT("1:"&amp;LEN(C138)-LEN(SUBSTITUTE(C138,".",""))+1))-1)*256+1,256)))*(10^((10-ROW(INDIRECT("1:"&amp;LEN(C138)-LEN(SUBSTITUTE(C138,".",""))+1)))*2)))</f>
        <v>8.010201E+18</v>
      </c>
      <c r="B138" s="92" t="s">
        <v>3299</v>
      </c>
      <c r="C138" s="92" t="s">
        <v>3306</v>
      </c>
      <c r="D138" s="93"/>
      <c r="E138" s="92" t="s">
        <v>2271</v>
      </c>
      <c r="F138" s="92" t="s">
        <v>413</v>
      </c>
      <c r="G138" s="62"/>
      <c r="H138" s="92" t="s">
        <v>2508</v>
      </c>
      <c r="I138" s="62" t="str">
        <f t="shared" si="7"/>
        <v/>
      </c>
      <c r="J138" s="227" t="str">
        <f>IF(OR(PartDProcessing[[#This Row],[Format (hide)]]="HEAD",PartDProcessing[[#This Row],[Format (hide)]]="LIST"),"BLANK CELL","")</f>
        <v/>
      </c>
      <c r="K138" s="227" t="str">
        <f>IF(OR(PartDProcessing[[#This Row],[Format (hide)]]="HEAD",PartDProcessing[[#This Row],[Format (hide)]]="LIST"),"BLANK CELL","")</f>
        <v/>
      </c>
      <c r="L138" s="227" t="str">
        <f>IF(OR(PartDProcessing[[#This Row],[Format (hide)]]="HEAD",PartDProcessing[[#This Row],[Format (hide)]]="LIST"),"BLANK CELL","")</f>
        <v/>
      </c>
      <c r="M138" s="62" t="str">
        <f>IF(OR(PartDProcessing[[#This Row],[Format (hide)]]="HEAD",PartDProcessing[[#This Row],[Format (hide)]]="LIST"),"BLANK CELL","")</f>
        <v/>
      </c>
      <c r="N138" s="62" t="str">
        <f>IF(OR(PartDProcessing[[#This Row],[Format (hide)]]="HEAD",PartDProcessing[[#This Row],[Format (hide)]]="LIST"),"BLANK CELL","")</f>
        <v/>
      </c>
      <c r="O138" s="62" t="str">
        <f>IF(OR(PartDProcessing[[#This Row],[Format (hide)]]="HEAD",PartDProcessing[[#This Row],[Format (hide)]]="LIST"),"BLANK CELL","")</f>
        <v/>
      </c>
      <c r="P138" s="62" t="str">
        <f>IF(OR(PartDProcessing[[#This Row],[Format (hide)]]="HEAD",PartDProcessing[[#This Row],[Format (hide)]]="LIST"),"BLANK CELL","")</f>
        <v/>
      </c>
      <c r="Q138" s="62" t="str">
        <f>IF(OR(PartDProcessing[[#This Row],[Format (hide)]]="HEAD",PartDProcessing[[#This Row],[Format (hide)]]="LIST"),"BLANK CELL","")</f>
        <v/>
      </c>
    </row>
    <row r="139" spans="1:17" ht="66" x14ac:dyDescent="0.3">
      <c r="A139" s="91">
        <f t="array" aca="1" ref="A139" ca="1">SUM((TRIM(MID(SUBSTITUTE(C139,".",REPT(" ",256)),(ROW(INDIRECT("1:"&amp;LEN(C139)-LEN(SUBSTITUTE(C139,".",""))+1))-1)*256+1,256)))*(10^((10-ROW(INDIRECT("1:"&amp;LEN(C139)-LEN(SUBSTITUTE(C139,".",""))+1)))*2)))</f>
        <v>8.010202E+18</v>
      </c>
      <c r="B139" s="92" t="s">
        <v>3299</v>
      </c>
      <c r="C139" s="92" t="s">
        <v>3307</v>
      </c>
      <c r="D139" s="93"/>
      <c r="E139" s="92" t="s">
        <v>2272</v>
      </c>
      <c r="F139" s="92" t="s">
        <v>414</v>
      </c>
      <c r="G139" s="62"/>
      <c r="H139" s="92" t="s">
        <v>2508</v>
      </c>
      <c r="I139" s="62" t="str">
        <f t="shared" si="7"/>
        <v/>
      </c>
      <c r="J139" s="227" t="str">
        <f>IF(OR(PartDProcessing[[#This Row],[Format (hide)]]="HEAD",PartDProcessing[[#This Row],[Format (hide)]]="LIST"),"BLANK CELL","")</f>
        <v/>
      </c>
      <c r="K139" s="227" t="str">
        <f>IF(OR(PartDProcessing[[#This Row],[Format (hide)]]="HEAD",PartDProcessing[[#This Row],[Format (hide)]]="LIST"),"BLANK CELL","")</f>
        <v/>
      </c>
      <c r="L139" s="227" t="str">
        <f>IF(OR(PartDProcessing[[#This Row],[Format (hide)]]="HEAD",PartDProcessing[[#This Row],[Format (hide)]]="LIST"),"BLANK CELL","")</f>
        <v/>
      </c>
      <c r="M139" s="62" t="str">
        <f>IF(OR(PartDProcessing[[#This Row],[Format (hide)]]="HEAD",PartDProcessing[[#This Row],[Format (hide)]]="LIST"),"BLANK CELL","")</f>
        <v/>
      </c>
      <c r="N139" s="62" t="str">
        <f>IF(OR(PartDProcessing[[#This Row],[Format (hide)]]="HEAD",PartDProcessing[[#This Row],[Format (hide)]]="LIST"),"BLANK CELL","")</f>
        <v/>
      </c>
      <c r="O139" s="62" t="str">
        <f>IF(OR(PartDProcessing[[#This Row],[Format (hide)]]="HEAD",PartDProcessing[[#This Row],[Format (hide)]]="LIST"),"BLANK CELL","")</f>
        <v/>
      </c>
      <c r="P139" s="62" t="str">
        <f>IF(OR(PartDProcessing[[#This Row],[Format (hide)]]="HEAD",PartDProcessing[[#This Row],[Format (hide)]]="LIST"),"BLANK CELL","")</f>
        <v/>
      </c>
      <c r="Q139" s="62" t="str">
        <f>IF(OR(PartDProcessing[[#This Row],[Format (hide)]]="HEAD",PartDProcessing[[#This Row],[Format (hide)]]="LIST"),"BLANK CELL","")</f>
        <v/>
      </c>
    </row>
    <row r="140" spans="1:17" ht="82.5" x14ac:dyDescent="0.3">
      <c r="A140" s="91">
        <f t="array" aca="1" ref="A140" ca="1">SUM((TRIM(MID(SUBSTITUTE(C140,".",REPT(" ",256)),(ROW(INDIRECT("1:"&amp;LEN(C140)-LEN(SUBSTITUTE(C140,".",""))+1))-1)*256+1,256)))*(10^((10-ROW(INDIRECT("1:"&amp;LEN(C140)-LEN(SUBSTITUTE(C140,".",""))+1)))*2)))</f>
        <v>8.0103E+18</v>
      </c>
      <c r="B140" s="92" t="s">
        <v>3299</v>
      </c>
      <c r="C140" s="92" t="s">
        <v>3308</v>
      </c>
      <c r="D140" s="93"/>
      <c r="E140" s="92" t="s">
        <v>2273</v>
      </c>
      <c r="F140" s="92" t="s">
        <v>415</v>
      </c>
      <c r="G140" s="62"/>
      <c r="H140" s="92" t="s">
        <v>2508</v>
      </c>
      <c r="I140" s="62" t="str">
        <f t="shared" si="7"/>
        <v/>
      </c>
      <c r="J140" s="227" t="str">
        <f>IF(OR(PartDProcessing[[#This Row],[Format (hide)]]="HEAD",PartDProcessing[[#This Row],[Format (hide)]]="LIST"),"BLANK CELL","")</f>
        <v/>
      </c>
      <c r="K140" s="227" t="str">
        <f>IF(OR(PartDProcessing[[#This Row],[Format (hide)]]="HEAD",PartDProcessing[[#This Row],[Format (hide)]]="LIST"),"BLANK CELL","")</f>
        <v/>
      </c>
      <c r="L140" s="227" t="str">
        <f>IF(OR(PartDProcessing[[#This Row],[Format (hide)]]="HEAD",PartDProcessing[[#This Row],[Format (hide)]]="LIST"),"BLANK CELL","")</f>
        <v/>
      </c>
      <c r="M140" s="62" t="str">
        <f>IF(OR(PartDProcessing[[#This Row],[Format (hide)]]="HEAD",PartDProcessing[[#This Row],[Format (hide)]]="LIST"),"BLANK CELL","")</f>
        <v/>
      </c>
      <c r="N140" s="62" t="str">
        <f>IF(OR(PartDProcessing[[#This Row],[Format (hide)]]="HEAD",PartDProcessing[[#This Row],[Format (hide)]]="LIST"),"BLANK CELL","")</f>
        <v/>
      </c>
      <c r="O140" s="62" t="str">
        <f>IF(OR(PartDProcessing[[#This Row],[Format (hide)]]="HEAD",PartDProcessing[[#This Row],[Format (hide)]]="LIST"),"BLANK CELL","")</f>
        <v/>
      </c>
      <c r="P140" s="62" t="str">
        <f>IF(OR(PartDProcessing[[#This Row],[Format (hide)]]="HEAD",PartDProcessing[[#This Row],[Format (hide)]]="LIST"),"BLANK CELL","")</f>
        <v/>
      </c>
      <c r="Q140" s="62" t="str">
        <f>IF(OR(PartDProcessing[[#This Row],[Format (hide)]]="HEAD",PartDProcessing[[#This Row],[Format (hide)]]="LIST"),"BLANK CELL","")</f>
        <v/>
      </c>
    </row>
    <row r="141" spans="1:17" ht="66" x14ac:dyDescent="0.3">
      <c r="A141" s="91">
        <f t="array" aca="1" ref="A141" ca="1">SUM((TRIM(MID(SUBSTITUTE(C141,".",REPT(" ",256)),(ROW(INDIRECT("1:"&amp;LEN(C141)-LEN(SUBSTITUTE(C141,".",""))+1))-1)*256+1,256)))*(10^((10-ROW(INDIRECT("1:"&amp;LEN(C141)-LEN(SUBSTITUTE(C141,".",""))+1)))*2)))</f>
        <v>8.010301E+18</v>
      </c>
      <c r="B141" s="92" t="s">
        <v>3299</v>
      </c>
      <c r="C141" s="92" t="s">
        <v>3309</v>
      </c>
      <c r="D141" s="93"/>
      <c r="E141" s="92" t="s">
        <v>2274</v>
      </c>
      <c r="F141" s="92" t="s">
        <v>416</v>
      </c>
      <c r="G141" s="62"/>
      <c r="H141" s="92" t="s">
        <v>2508</v>
      </c>
      <c r="I141" s="62" t="str">
        <f t="shared" si="7"/>
        <v/>
      </c>
      <c r="J141" s="227" t="str">
        <f>IF(OR(PartDProcessing[[#This Row],[Format (hide)]]="HEAD",PartDProcessing[[#This Row],[Format (hide)]]="LIST"),"BLANK CELL","")</f>
        <v/>
      </c>
      <c r="K141" s="227" t="str">
        <f>IF(OR(PartDProcessing[[#This Row],[Format (hide)]]="HEAD",PartDProcessing[[#This Row],[Format (hide)]]="LIST"),"BLANK CELL","")</f>
        <v/>
      </c>
      <c r="L141" s="227" t="str">
        <f>IF(OR(PartDProcessing[[#This Row],[Format (hide)]]="HEAD",PartDProcessing[[#This Row],[Format (hide)]]="LIST"),"BLANK CELL","")</f>
        <v/>
      </c>
      <c r="M141" s="62" t="str">
        <f>IF(OR(PartDProcessing[[#This Row],[Format (hide)]]="HEAD",PartDProcessing[[#This Row],[Format (hide)]]="LIST"),"BLANK CELL","")</f>
        <v/>
      </c>
      <c r="N141" s="62" t="str">
        <f>IF(OR(PartDProcessing[[#This Row],[Format (hide)]]="HEAD",PartDProcessing[[#This Row],[Format (hide)]]="LIST"),"BLANK CELL","")</f>
        <v/>
      </c>
      <c r="O141" s="62" t="str">
        <f>IF(OR(PartDProcessing[[#This Row],[Format (hide)]]="HEAD",PartDProcessing[[#This Row],[Format (hide)]]="LIST"),"BLANK CELL","")</f>
        <v/>
      </c>
      <c r="P141" s="62" t="str">
        <f>IF(OR(PartDProcessing[[#This Row],[Format (hide)]]="HEAD",PartDProcessing[[#This Row],[Format (hide)]]="LIST"),"BLANK CELL","")</f>
        <v/>
      </c>
      <c r="Q141" s="62" t="str">
        <f>IF(OR(PartDProcessing[[#This Row],[Format (hide)]]="HEAD",PartDProcessing[[#This Row],[Format (hide)]]="LIST"),"BLANK CELL","")</f>
        <v/>
      </c>
    </row>
    <row r="142" spans="1:17" ht="66" x14ac:dyDescent="0.3">
      <c r="A142" s="91">
        <f t="array" aca="1" ref="A142" ca="1">SUM((TRIM(MID(SUBSTITUTE(C142,".",REPT(" ",256)),(ROW(INDIRECT("1:"&amp;LEN(C142)-LEN(SUBSTITUTE(C142,".",""))+1))-1)*256+1,256)))*(10^((10-ROW(INDIRECT("1:"&amp;LEN(C142)-LEN(SUBSTITUTE(C142,".",""))+1)))*2)))</f>
        <v>8.010302E+18</v>
      </c>
      <c r="B142" s="92" t="s">
        <v>3299</v>
      </c>
      <c r="C142" s="92" t="s">
        <v>3310</v>
      </c>
      <c r="D142" s="93"/>
      <c r="E142" s="92" t="s">
        <v>2275</v>
      </c>
      <c r="F142" s="92" t="s">
        <v>417</v>
      </c>
      <c r="G142" s="62"/>
      <c r="H142" s="92" t="s">
        <v>2508</v>
      </c>
      <c r="I142" s="62" t="str">
        <f t="shared" si="7"/>
        <v/>
      </c>
      <c r="J142" s="227" t="str">
        <f>IF(OR(PartDProcessing[[#This Row],[Format (hide)]]="HEAD",PartDProcessing[[#This Row],[Format (hide)]]="LIST"),"BLANK CELL","")</f>
        <v/>
      </c>
      <c r="K142" s="227" t="str">
        <f>IF(OR(PartDProcessing[[#This Row],[Format (hide)]]="HEAD",PartDProcessing[[#This Row],[Format (hide)]]="LIST"),"BLANK CELL","")</f>
        <v/>
      </c>
      <c r="L142" s="227" t="str">
        <f>IF(OR(PartDProcessing[[#This Row],[Format (hide)]]="HEAD",PartDProcessing[[#This Row],[Format (hide)]]="LIST"),"BLANK CELL","")</f>
        <v/>
      </c>
      <c r="M142" s="62" t="str">
        <f>IF(OR(PartDProcessing[[#This Row],[Format (hide)]]="HEAD",PartDProcessing[[#This Row],[Format (hide)]]="LIST"),"BLANK CELL","")</f>
        <v/>
      </c>
      <c r="N142" s="62" t="str">
        <f>IF(OR(PartDProcessing[[#This Row],[Format (hide)]]="HEAD",PartDProcessing[[#This Row],[Format (hide)]]="LIST"),"BLANK CELL","")</f>
        <v/>
      </c>
      <c r="O142" s="62" t="str">
        <f>IF(OR(PartDProcessing[[#This Row],[Format (hide)]]="HEAD",PartDProcessing[[#This Row],[Format (hide)]]="LIST"),"BLANK CELL","")</f>
        <v/>
      </c>
      <c r="P142" s="62" t="str">
        <f>IF(OR(PartDProcessing[[#This Row],[Format (hide)]]="HEAD",PartDProcessing[[#This Row],[Format (hide)]]="LIST"),"BLANK CELL","")</f>
        <v/>
      </c>
      <c r="Q142" s="62" t="str">
        <f>IF(OR(PartDProcessing[[#This Row],[Format (hide)]]="HEAD",PartDProcessing[[#This Row],[Format (hide)]]="LIST"),"BLANK CELL","")</f>
        <v/>
      </c>
    </row>
    <row r="143" spans="1:17" ht="148.5" x14ac:dyDescent="0.3">
      <c r="A143" s="91">
        <f t="array" aca="1" ref="A143" ca="1">SUM((TRIM(MID(SUBSTITUTE(C143,".",REPT(" ",256)),(ROW(INDIRECT("1:"&amp;LEN(C143)-LEN(SUBSTITUTE(C143,".",""))+1))-1)*256+1,256)))*(10^((10-ROW(INDIRECT("1:"&amp;LEN(C143)-LEN(SUBSTITUTE(C143,".",""))+1)))*2)))</f>
        <v>8.010303E+18</v>
      </c>
      <c r="B143" s="92" t="s">
        <v>3299</v>
      </c>
      <c r="C143" s="92" t="s">
        <v>3311</v>
      </c>
      <c r="D143" s="93"/>
      <c r="E143" s="92" t="s">
        <v>2276</v>
      </c>
      <c r="F143" s="92" t="s">
        <v>551</v>
      </c>
      <c r="G143" s="62"/>
      <c r="H143" s="92" t="s">
        <v>2508</v>
      </c>
      <c r="I143" s="62" t="str">
        <f t="shared" si="7"/>
        <v/>
      </c>
      <c r="J143" s="227" t="str">
        <f>IF(OR(PartDProcessing[[#This Row],[Format (hide)]]="HEAD",PartDProcessing[[#This Row],[Format (hide)]]="LIST"),"BLANK CELL","")</f>
        <v/>
      </c>
      <c r="K143" s="227" t="str">
        <f>IF(OR(PartDProcessing[[#This Row],[Format (hide)]]="HEAD",PartDProcessing[[#This Row],[Format (hide)]]="LIST"),"BLANK CELL","")</f>
        <v/>
      </c>
      <c r="L143" s="227" t="str">
        <f>IF(OR(PartDProcessing[[#This Row],[Format (hide)]]="HEAD",PartDProcessing[[#This Row],[Format (hide)]]="LIST"),"BLANK CELL","")</f>
        <v/>
      </c>
      <c r="M143" s="62" t="str">
        <f>IF(OR(PartDProcessing[[#This Row],[Format (hide)]]="HEAD",PartDProcessing[[#This Row],[Format (hide)]]="LIST"),"BLANK CELL","")</f>
        <v/>
      </c>
      <c r="N143" s="62" t="str">
        <f>IF(OR(PartDProcessing[[#This Row],[Format (hide)]]="HEAD",PartDProcessing[[#This Row],[Format (hide)]]="LIST"),"BLANK CELL","")</f>
        <v/>
      </c>
      <c r="O143" s="62" t="str">
        <f>IF(OR(PartDProcessing[[#This Row],[Format (hide)]]="HEAD",PartDProcessing[[#This Row],[Format (hide)]]="LIST"),"BLANK CELL","")</f>
        <v/>
      </c>
      <c r="P143" s="62" t="str">
        <f>IF(OR(PartDProcessing[[#This Row],[Format (hide)]]="HEAD",PartDProcessing[[#This Row],[Format (hide)]]="LIST"),"BLANK CELL","")</f>
        <v/>
      </c>
      <c r="Q143" s="62" t="str">
        <f>IF(OR(PartDProcessing[[#This Row],[Format (hide)]]="HEAD",PartDProcessing[[#This Row],[Format (hide)]]="LIST"),"BLANK CELL","")</f>
        <v/>
      </c>
    </row>
    <row r="144" spans="1:17" ht="49.5" x14ac:dyDescent="0.3">
      <c r="A144" s="91">
        <f t="array" aca="1" ref="A144" ca="1">SUM((TRIM(MID(SUBSTITUTE(C144,".",REPT(" ",256)),(ROW(INDIRECT("1:"&amp;LEN(C144)-LEN(SUBSTITUTE(C144,".",""))+1))-1)*256+1,256)))*(10^((10-ROW(INDIRECT("1:"&amp;LEN(C144)-LEN(SUBSTITUTE(C144,".",""))+1)))*2)))</f>
        <v>8.0104E+18</v>
      </c>
      <c r="B144" s="92" t="s">
        <v>3299</v>
      </c>
      <c r="C144" s="92" t="s">
        <v>3312</v>
      </c>
      <c r="D144" s="93" t="s">
        <v>557</v>
      </c>
      <c r="E144" s="92" t="s">
        <v>2277</v>
      </c>
      <c r="F144" s="92" t="s">
        <v>418</v>
      </c>
      <c r="G144" s="93" t="str">
        <f>IF(OR(PartDProcessing[[#This Row],[Format (hide)]]="HEAD",PartDProcessing[[#This Row],[Format (hide)]]="LIST"),"BLANK CELL","")</f>
        <v>BLANK CELL</v>
      </c>
      <c r="H144" s="92" t="str">
        <f>IF(OR(PartDProcessing[[#This Row],[Format (hide)]]="HEAD",PartDProcessing[[#This Row],[Format (hide)]]="LIST"),"BLANK CELL","")</f>
        <v>BLANK CELL</v>
      </c>
      <c r="I144" s="93" t="str">
        <f>IF(OR(PartDProcessing[[#This Row],[Format (hide)]]="HEAD",PartDProcessing[[#This Row],[Format (hide)]]="LIST"),"BLANK CELL","")</f>
        <v>BLANK CELL</v>
      </c>
      <c r="J144" s="93" t="str">
        <f>IF(OR(PartDProcessing[[#This Row],[Format (hide)]]="HEAD",PartDProcessing[[#This Row],[Format (hide)]]="LIST"),"BLANK CELL","")</f>
        <v>BLANK CELL</v>
      </c>
      <c r="K144" s="93" t="str">
        <f>IF(OR(PartDProcessing[[#This Row],[Format (hide)]]="HEAD",PartDProcessing[[#This Row],[Format (hide)]]="LIST"),"BLANK CELL","")</f>
        <v>BLANK CELL</v>
      </c>
      <c r="L144" s="93" t="str">
        <f>IF(OR(PartDProcessing[[#This Row],[Format (hide)]]="HEAD",PartDProcessing[[#This Row],[Format (hide)]]="LIST"),"BLANK CELL","")</f>
        <v>BLANK CELL</v>
      </c>
      <c r="M144" s="93" t="str">
        <f>IF(OR(PartDProcessing[[#This Row],[Format (hide)]]="HEAD",PartDProcessing[[#This Row],[Format (hide)]]="LIST"),"BLANK CELL","")</f>
        <v>BLANK CELL</v>
      </c>
      <c r="N144" s="93" t="str">
        <f>IF(OR(PartDProcessing[[#This Row],[Format (hide)]]="HEAD",PartDProcessing[[#This Row],[Format (hide)]]="LIST"),"BLANK CELL","")</f>
        <v>BLANK CELL</v>
      </c>
      <c r="O144" s="93" t="str">
        <f>IF(OR(PartDProcessing[[#This Row],[Format (hide)]]="HEAD",PartDProcessing[[#This Row],[Format (hide)]]="LIST"),"BLANK CELL","")</f>
        <v>BLANK CELL</v>
      </c>
      <c r="P144" s="93" t="str">
        <f>IF(OR(PartDProcessing[[#This Row],[Format (hide)]]="HEAD",PartDProcessing[[#This Row],[Format (hide)]]="LIST"),"BLANK CELL","")</f>
        <v>BLANK CELL</v>
      </c>
      <c r="Q144" s="93" t="str">
        <f>IF(OR(PartDProcessing[[#This Row],[Format (hide)]]="HEAD",PartDProcessing[[#This Row],[Format (hide)]]="LIST"),"BLANK CELL","")</f>
        <v>BLANK CELL</v>
      </c>
    </row>
    <row r="145" spans="1:17" ht="82.5" x14ac:dyDescent="0.3">
      <c r="A145" s="91">
        <f t="array" aca="1" ref="A145" ca="1">SUM((TRIM(MID(SUBSTITUTE(C145,".",REPT(" ",256)),(ROW(INDIRECT("1:"&amp;LEN(C145)-LEN(SUBSTITUTE(C145,".",""))+1))-1)*256+1,256)))*(10^((10-ROW(INDIRECT("1:"&amp;LEN(C145)-LEN(SUBSTITUTE(C145,".",""))+1)))*2)))</f>
        <v>8.010401E+18</v>
      </c>
      <c r="B145" s="92" t="s">
        <v>3299</v>
      </c>
      <c r="C145" s="92" t="s">
        <v>3313</v>
      </c>
      <c r="D145" s="93"/>
      <c r="E145" s="92" t="s">
        <v>2278</v>
      </c>
      <c r="F145" s="92" t="s">
        <v>2279</v>
      </c>
      <c r="G145" s="62"/>
      <c r="H145" s="92" t="s">
        <v>2508</v>
      </c>
      <c r="I145" s="62" t="str">
        <f t="shared" ref="I145:I154" si="8">IF($I$1="Yes","Compliant","")</f>
        <v/>
      </c>
      <c r="J145" s="227" t="str">
        <f>IF(OR(PartDProcessing[[#This Row],[Format (hide)]]="HEAD",PartDProcessing[[#This Row],[Format (hide)]]="LIST"),"BLANK CELL","")</f>
        <v/>
      </c>
      <c r="K145" s="227" t="str">
        <f>IF(OR(PartDProcessing[[#This Row],[Format (hide)]]="HEAD",PartDProcessing[[#This Row],[Format (hide)]]="LIST"),"BLANK CELL","")</f>
        <v/>
      </c>
      <c r="L145" s="227" t="str">
        <f>IF(OR(PartDProcessing[[#This Row],[Format (hide)]]="HEAD",PartDProcessing[[#This Row],[Format (hide)]]="LIST"),"BLANK CELL","")</f>
        <v/>
      </c>
      <c r="M145" s="62" t="str">
        <f>IF(OR(PartDProcessing[[#This Row],[Format (hide)]]="HEAD",PartDProcessing[[#This Row],[Format (hide)]]="LIST"),"BLANK CELL","")</f>
        <v/>
      </c>
      <c r="N145" s="62" t="str">
        <f>IF(OR(PartDProcessing[[#This Row],[Format (hide)]]="HEAD",PartDProcessing[[#This Row],[Format (hide)]]="LIST"),"BLANK CELL","")</f>
        <v/>
      </c>
      <c r="O145" s="62" t="str">
        <f>IF(OR(PartDProcessing[[#This Row],[Format (hide)]]="HEAD",PartDProcessing[[#This Row],[Format (hide)]]="LIST"),"BLANK CELL","")</f>
        <v/>
      </c>
      <c r="P145" s="62" t="str">
        <f>IF(OR(PartDProcessing[[#This Row],[Format (hide)]]="HEAD",PartDProcessing[[#This Row],[Format (hide)]]="LIST"),"BLANK CELL","")</f>
        <v/>
      </c>
      <c r="Q145" s="62" t="str">
        <f>IF(OR(PartDProcessing[[#This Row],[Format (hide)]]="HEAD",PartDProcessing[[#This Row],[Format (hide)]]="LIST"),"BLANK CELL","")</f>
        <v/>
      </c>
    </row>
    <row r="146" spans="1:17" ht="115.5" x14ac:dyDescent="0.3">
      <c r="A146" s="91">
        <f t="array" aca="1" ref="A146" ca="1">SUM((TRIM(MID(SUBSTITUTE(C146,".",REPT(" ",256)),(ROW(INDIRECT("1:"&amp;LEN(C146)-LEN(SUBSTITUTE(C146,".",""))+1))-1)*256+1,256)))*(10^((10-ROW(INDIRECT("1:"&amp;LEN(C146)-LEN(SUBSTITUTE(C146,".",""))+1)))*2)))</f>
        <v>8.010402E+18</v>
      </c>
      <c r="B146" s="92" t="s">
        <v>3299</v>
      </c>
      <c r="C146" s="92" t="s">
        <v>3314</v>
      </c>
      <c r="D146" s="93"/>
      <c r="E146" s="92" t="s">
        <v>2280</v>
      </c>
      <c r="F146" s="92" t="s">
        <v>419</v>
      </c>
      <c r="G146" s="62"/>
      <c r="H146" s="92" t="s">
        <v>2508</v>
      </c>
      <c r="I146" s="62" t="str">
        <f t="shared" si="8"/>
        <v/>
      </c>
      <c r="J146" s="227" t="str">
        <f>IF(OR(PartDProcessing[[#This Row],[Format (hide)]]="HEAD",PartDProcessing[[#This Row],[Format (hide)]]="LIST"),"BLANK CELL","")</f>
        <v/>
      </c>
      <c r="K146" s="227" t="str">
        <f>IF(OR(PartDProcessing[[#This Row],[Format (hide)]]="HEAD",PartDProcessing[[#This Row],[Format (hide)]]="LIST"),"BLANK CELL","")</f>
        <v/>
      </c>
      <c r="L146" s="227" t="str">
        <f>IF(OR(PartDProcessing[[#This Row],[Format (hide)]]="HEAD",PartDProcessing[[#This Row],[Format (hide)]]="LIST"),"BLANK CELL","")</f>
        <v/>
      </c>
      <c r="M146" s="62" t="str">
        <f>IF(OR(PartDProcessing[[#This Row],[Format (hide)]]="HEAD",PartDProcessing[[#This Row],[Format (hide)]]="LIST"),"BLANK CELL","")</f>
        <v/>
      </c>
      <c r="N146" s="62" t="str">
        <f>IF(OR(PartDProcessing[[#This Row],[Format (hide)]]="HEAD",PartDProcessing[[#This Row],[Format (hide)]]="LIST"),"BLANK CELL","")</f>
        <v/>
      </c>
      <c r="O146" s="62" t="str">
        <f>IF(OR(PartDProcessing[[#This Row],[Format (hide)]]="HEAD",PartDProcessing[[#This Row],[Format (hide)]]="LIST"),"BLANK CELL","")</f>
        <v/>
      </c>
      <c r="P146" s="62" t="str">
        <f>IF(OR(PartDProcessing[[#This Row],[Format (hide)]]="HEAD",PartDProcessing[[#This Row],[Format (hide)]]="LIST"),"BLANK CELL","")</f>
        <v/>
      </c>
      <c r="Q146" s="62" t="str">
        <f>IF(OR(PartDProcessing[[#This Row],[Format (hide)]]="HEAD",PartDProcessing[[#This Row],[Format (hide)]]="LIST"),"BLANK CELL","")</f>
        <v/>
      </c>
    </row>
    <row r="147" spans="1:17" ht="82.5" x14ac:dyDescent="0.3">
      <c r="A147" s="91">
        <f t="array" aca="1" ref="A147" ca="1">SUM((TRIM(MID(SUBSTITUTE(C147,".",REPT(" ",256)),(ROW(INDIRECT("1:"&amp;LEN(C147)-LEN(SUBSTITUTE(C147,".",""))+1))-1)*256+1,256)))*(10^((10-ROW(INDIRECT("1:"&amp;LEN(C147)-LEN(SUBSTITUTE(C147,".",""))+1)))*2)))</f>
        <v>8.010403E+18</v>
      </c>
      <c r="B147" s="92" t="s">
        <v>3299</v>
      </c>
      <c r="C147" s="92" t="s">
        <v>3315</v>
      </c>
      <c r="D147" s="93"/>
      <c r="E147" s="92" t="s">
        <v>2281</v>
      </c>
      <c r="F147" s="92" t="s">
        <v>420</v>
      </c>
      <c r="G147" s="62"/>
      <c r="H147" s="92" t="s">
        <v>2508</v>
      </c>
      <c r="I147" s="62" t="str">
        <f t="shared" si="8"/>
        <v/>
      </c>
      <c r="J147" s="227" t="str">
        <f>IF(OR(PartDProcessing[[#This Row],[Format (hide)]]="HEAD",PartDProcessing[[#This Row],[Format (hide)]]="LIST"),"BLANK CELL","")</f>
        <v/>
      </c>
      <c r="K147" s="227" t="str">
        <f>IF(OR(PartDProcessing[[#This Row],[Format (hide)]]="HEAD",PartDProcessing[[#This Row],[Format (hide)]]="LIST"),"BLANK CELL","")</f>
        <v/>
      </c>
      <c r="L147" s="227" t="str">
        <f>IF(OR(PartDProcessing[[#This Row],[Format (hide)]]="HEAD",PartDProcessing[[#This Row],[Format (hide)]]="LIST"),"BLANK CELL","")</f>
        <v/>
      </c>
      <c r="M147" s="62" t="str">
        <f>IF(OR(PartDProcessing[[#This Row],[Format (hide)]]="HEAD",PartDProcessing[[#This Row],[Format (hide)]]="LIST"),"BLANK CELL","")</f>
        <v/>
      </c>
      <c r="N147" s="62" t="str">
        <f>IF(OR(PartDProcessing[[#This Row],[Format (hide)]]="HEAD",PartDProcessing[[#This Row],[Format (hide)]]="LIST"),"BLANK CELL","")</f>
        <v/>
      </c>
      <c r="O147" s="62" t="str">
        <f>IF(OR(PartDProcessing[[#This Row],[Format (hide)]]="HEAD",PartDProcessing[[#This Row],[Format (hide)]]="LIST"),"BLANK CELL","")</f>
        <v/>
      </c>
      <c r="P147" s="62" t="str">
        <f>IF(OR(PartDProcessing[[#This Row],[Format (hide)]]="HEAD",PartDProcessing[[#This Row],[Format (hide)]]="LIST"),"BLANK CELL","")</f>
        <v/>
      </c>
      <c r="Q147" s="62" t="str">
        <f>IF(OR(PartDProcessing[[#This Row],[Format (hide)]]="HEAD",PartDProcessing[[#This Row],[Format (hide)]]="LIST"),"BLANK CELL","")</f>
        <v/>
      </c>
    </row>
    <row r="148" spans="1:17" ht="82.5" x14ac:dyDescent="0.3">
      <c r="A148" s="91">
        <f t="array" aca="1" ref="A148" ca="1">SUM((TRIM(MID(SUBSTITUTE(C148,".",REPT(" ",256)),(ROW(INDIRECT("1:"&amp;LEN(C148)-LEN(SUBSTITUTE(C148,".",""))+1))-1)*256+1,256)))*(10^((10-ROW(INDIRECT("1:"&amp;LEN(C148)-LEN(SUBSTITUTE(C148,".",""))+1)))*2)))</f>
        <v>8.010404E+18</v>
      </c>
      <c r="B148" s="92" t="s">
        <v>3299</v>
      </c>
      <c r="C148" s="92" t="s">
        <v>3316</v>
      </c>
      <c r="D148" s="93"/>
      <c r="E148" s="92" t="s">
        <v>2282</v>
      </c>
      <c r="F148" s="92" t="s">
        <v>421</v>
      </c>
      <c r="G148" s="62"/>
      <c r="H148" s="92" t="s">
        <v>2508</v>
      </c>
      <c r="I148" s="62" t="str">
        <f t="shared" si="8"/>
        <v/>
      </c>
      <c r="J148" s="227" t="str">
        <f>IF(OR(PartDProcessing[[#This Row],[Format (hide)]]="HEAD",PartDProcessing[[#This Row],[Format (hide)]]="LIST"),"BLANK CELL","")</f>
        <v/>
      </c>
      <c r="K148" s="227" t="str">
        <f>IF(OR(PartDProcessing[[#This Row],[Format (hide)]]="HEAD",PartDProcessing[[#This Row],[Format (hide)]]="LIST"),"BLANK CELL","")</f>
        <v/>
      </c>
      <c r="L148" s="227" t="str">
        <f>IF(OR(PartDProcessing[[#This Row],[Format (hide)]]="HEAD",PartDProcessing[[#This Row],[Format (hide)]]="LIST"),"BLANK CELL","")</f>
        <v/>
      </c>
      <c r="M148" s="62" t="str">
        <f>IF(OR(PartDProcessing[[#This Row],[Format (hide)]]="HEAD",PartDProcessing[[#This Row],[Format (hide)]]="LIST"),"BLANK CELL","")</f>
        <v/>
      </c>
      <c r="N148" s="62" t="str">
        <f>IF(OR(PartDProcessing[[#This Row],[Format (hide)]]="HEAD",PartDProcessing[[#This Row],[Format (hide)]]="LIST"),"BLANK CELL","")</f>
        <v/>
      </c>
      <c r="O148" s="62" t="str">
        <f>IF(OR(PartDProcessing[[#This Row],[Format (hide)]]="HEAD",PartDProcessing[[#This Row],[Format (hide)]]="LIST"),"BLANK CELL","")</f>
        <v/>
      </c>
      <c r="P148" s="62" t="str">
        <f>IF(OR(PartDProcessing[[#This Row],[Format (hide)]]="HEAD",PartDProcessing[[#This Row],[Format (hide)]]="LIST"),"BLANK CELL","")</f>
        <v/>
      </c>
      <c r="Q148" s="62" t="str">
        <f>IF(OR(PartDProcessing[[#This Row],[Format (hide)]]="HEAD",PartDProcessing[[#This Row],[Format (hide)]]="LIST"),"BLANK CELL","")</f>
        <v/>
      </c>
    </row>
    <row r="149" spans="1:17" ht="165" x14ac:dyDescent="0.3">
      <c r="A149" s="91">
        <f t="array" aca="1" ref="A149" ca="1">SUM((TRIM(MID(SUBSTITUTE(C149,".",REPT(" ",256)),(ROW(INDIRECT("1:"&amp;LEN(C149)-LEN(SUBSTITUTE(C149,".",""))+1))-1)*256+1,256)))*(10^((10-ROW(INDIRECT("1:"&amp;LEN(C149)-LEN(SUBSTITUTE(C149,".",""))+1)))*2)))</f>
        <v>8.010405E+18</v>
      </c>
      <c r="B149" s="92" t="s">
        <v>3299</v>
      </c>
      <c r="C149" s="92" t="s">
        <v>3317</v>
      </c>
      <c r="D149" s="93"/>
      <c r="E149" s="92" t="s">
        <v>2283</v>
      </c>
      <c r="F149" s="92" t="s">
        <v>422</v>
      </c>
      <c r="G149" s="62"/>
      <c r="H149" s="92" t="s">
        <v>2508</v>
      </c>
      <c r="I149" s="62" t="str">
        <f t="shared" si="8"/>
        <v/>
      </c>
      <c r="J149" s="227" t="str">
        <f>IF(OR(PartDProcessing[[#This Row],[Format (hide)]]="HEAD",PartDProcessing[[#This Row],[Format (hide)]]="LIST"),"BLANK CELL","")</f>
        <v/>
      </c>
      <c r="K149" s="227" t="str">
        <f>IF(OR(PartDProcessing[[#This Row],[Format (hide)]]="HEAD",PartDProcessing[[#This Row],[Format (hide)]]="LIST"),"BLANK CELL","")</f>
        <v/>
      </c>
      <c r="L149" s="227" t="str">
        <f>IF(OR(PartDProcessing[[#This Row],[Format (hide)]]="HEAD",PartDProcessing[[#This Row],[Format (hide)]]="LIST"),"BLANK CELL","")</f>
        <v/>
      </c>
      <c r="M149" s="62" t="str">
        <f>IF(OR(PartDProcessing[[#This Row],[Format (hide)]]="HEAD",PartDProcessing[[#This Row],[Format (hide)]]="LIST"),"BLANK CELL","")</f>
        <v/>
      </c>
      <c r="N149" s="62" t="str">
        <f>IF(OR(PartDProcessing[[#This Row],[Format (hide)]]="HEAD",PartDProcessing[[#This Row],[Format (hide)]]="LIST"),"BLANK CELL","")</f>
        <v/>
      </c>
      <c r="O149" s="62" t="str">
        <f>IF(OR(PartDProcessing[[#This Row],[Format (hide)]]="HEAD",PartDProcessing[[#This Row],[Format (hide)]]="LIST"),"BLANK CELL","")</f>
        <v/>
      </c>
      <c r="P149" s="62" t="str">
        <f>IF(OR(PartDProcessing[[#This Row],[Format (hide)]]="HEAD",PartDProcessing[[#This Row],[Format (hide)]]="LIST"),"BLANK CELL","")</f>
        <v/>
      </c>
      <c r="Q149" s="62" t="str">
        <f>IF(OR(PartDProcessing[[#This Row],[Format (hide)]]="HEAD",PartDProcessing[[#This Row],[Format (hide)]]="LIST"),"BLANK CELL","")</f>
        <v/>
      </c>
    </row>
    <row r="150" spans="1:17" ht="115.5" x14ac:dyDescent="0.3">
      <c r="A150" s="91">
        <f t="array" aca="1" ref="A150" ca="1">SUM((TRIM(MID(SUBSTITUTE(C150,".",REPT(" ",256)),(ROW(INDIRECT("1:"&amp;LEN(C150)-LEN(SUBSTITUTE(C150,".",""))+1))-1)*256+1,256)))*(10^((10-ROW(INDIRECT("1:"&amp;LEN(C150)-LEN(SUBSTITUTE(C150,".",""))+1)))*2)))</f>
        <v>8.0105E+18</v>
      </c>
      <c r="B150" s="92" t="s">
        <v>3299</v>
      </c>
      <c r="C150" s="92" t="s">
        <v>3318</v>
      </c>
      <c r="D150" s="93"/>
      <c r="E150" s="92" t="s">
        <v>2284</v>
      </c>
      <c r="F150" s="92" t="s">
        <v>423</v>
      </c>
      <c r="G150" s="62"/>
      <c r="H150" s="92" t="s">
        <v>2508</v>
      </c>
      <c r="I150" s="62" t="str">
        <f t="shared" si="8"/>
        <v/>
      </c>
      <c r="J150" s="227" t="str">
        <f>IF(OR(PartDProcessing[[#This Row],[Format (hide)]]="HEAD",PartDProcessing[[#This Row],[Format (hide)]]="LIST"),"BLANK CELL","")</f>
        <v/>
      </c>
      <c r="K150" s="227" t="str">
        <f>IF(OR(PartDProcessing[[#This Row],[Format (hide)]]="HEAD",PartDProcessing[[#This Row],[Format (hide)]]="LIST"),"BLANK CELL","")</f>
        <v/>
      </c>
      <c r="L150" s="227" t="str">
        <f>IF(OR(PartDProcessing[[#This Row],[Format (hide)]]="HEAD",PartDProcessing[[#This Row],[Format (hide)]]="LIST"),"BLANK CELL","")</f>
        <v/>
      </c>
      <c r="M150" s="62" t="str">
        <f>IF(OR(PartDProcessing[[#This Row],[Format (hide)]]="HEAD",PartDProcessing[[#This Row],[Format (hide)]]="LIST"),"BLANK CELL","")</f>
        <v/>
      </c>
      <c r="N150" s="62" t="str">
        <f>IF(OR(PartDProcessing[[#This Row],[Format (hide)]]="HEAD",PartDProcessing[[#This Row],[Format (hide)]]="LIST"),"BLANK CELL","")</f>
        <v/>
      </c>
      <c r="O150" s="62" t="str">
        <f>IF(OR(PartDProcessing[[#This Row],[Format (hide)]]="HEAD",PartDProcessing[[#This Row],[Format (hide)]]="LIST"),"BLANK CELL","")</f>
        <v/>
      </c>
      <c r="P150" s="62" t="str">
        <f>IF(OR(PartDProcessing[[#This Row],[Format (hide)]]="HEAD",PartDProcessing[[#This Row],[Format (hide)]]="LIST"),"BLANK CELL","")</f>
        <v/>
      </c>
      <c r="Q150" s="62" t="str">
        <f>IF(OR(PartDProcessing[[#This Row],[Format (hide)]]="HEAD",PartDProcessing[[#This Row],[Format (hide)]]="LIST"),"BLANK CELL","")</f>
        <v/>
      </c>
    </row>
    <row r="151" spans="1:17" ht="115.5" x14ac:dyDescent="0.3">
      <c r="A151" s="91">
        <f t="array" aca="1" ref="A151" ca="1">SUM((TRIM(MID(SUBSTITUTE(C151,".",REPT(" ",256)),(ROW(INDIRECT("1:"&amp;LEN(C151)-LEN(SUBSTITUTE(C151,".",""))+1))-1)*256+1,256)))*(10^((10-ROW(INDIRECT("1:"&amp;LEN(C151)-LEN(SUBSTITUTE(C151,".",""))+1)))*2)))</f>
        <v>8.0106E+18</v>
      </c>
      <c r="B151" s="92" t="s">
        <v>3299</v>
      </c>
      <c r="C151" s="92" t="s">
        <v>3319</v>
      </c>
      <c r="D151" s="93"/>
      <c r="E151" s="92" t="s">
        <v>2285</v>
      </c>
      <c r="F151" s="92" t="s">
        <v>2286</v>
      </c>
      <c r="G151" s="62"/>
      <c r="H151" s="92" t="s">
        <v>2508</v>
      </c>
      <c r="I151" s="62" t="str">
        <f t="shared" si="8"/>
        <v/>
      </c>
      <c r="J151" s="227" t="str">
        <f>IF(OR(PartDProcessing[[#This Row],[Format (hide)]]="HEAD",PartDProcessing[[#This Row],[Format (hide)]]="LIST"),"BLANK CELL","")</f>
        <v/>
      </c>
      <c r="K151" s="227" t="str">
        <f>IF(OR(PartDProcessing[[#This Row],[Format (hide)]]="HEAD",PartDProcessing[[#This Row],[Format (hide)]]="LIST"),"BLANK CELL","")</f>
        <v/>
      </c>
      <c r="L151" s="227" t="str">
        <f>IF(OR(PartDProcessing[[#This Row],[Format (hide)]]="HEAD",PartDProcessing[[#This Row],[Format (hide)]]="LIST"),"BLANK CELL","")</f>
        <v/>
      </c>
      <c r="M151" s="62" t="str">
        <f>IF(OR(PartDProcessing[[#This Row],[Format (hide)]]="HEAD",PartDProcessing[[#This Row],[Format (hide)]]="LIST"),"BLANK CELL","")</f>
        <v/>
      </c>
      <c r="N151" s="62" t="str">
        <f>IF(OR(PartDProcessing[[#This Row],[Format (hide)]]="HEAD",PartDProcessing[[#This Row],[Format (hide)]]="LIST"),"BLANK CELL","")</f>
        <v/>
      </c>
      <c r="O151" s="62" t="str">
        <f>IF(OR(PartDProcessing[[#This Row],[Format (hide)]]="HEAD",PartDProcessing[[#This Row],[Format (hide)]]="LIST"),"BLANK CELL","")</f>
        <v/>
      </c>
      <c r="P151" s="62" t="str">
        <f>IF(OR(PartDProcessing[[#This Row],[Format (hide)]]="HEAD",PartDProcessing[[#This Row],[Format (hide)]]="LIST"),"BLANK CELL","")</f>
        <v/>
      </c>
      <c r="Q151" s="62" t="str">
        <f>IF(OR(PartDProcessing[[#This Row],[Format (hide)]]="HEAD",PartDProcessing[[#This Row],[Format (hide)]]="LIST"),"BLANK CELL","")</f>
        <v/>
      </c>
    </row>
    <row r="152" spans="1:17" ht="231" x14ac:dyDescent="0.3">
      <c r="A152" s="91">
        <f t="array" aca="1" ref="A152" ca="1">SUM((TRIM(MID(SUBSTITUTE(C152,".",REPT(" ",256)),(ROW(INDIRECT("1:"&amp;LEN(C152)-LEN(SUBSTITUTE(C152,".",""))+1))-1)*256+1,256)))*(10^((10-ROW(INDIRECT("1:"&amp;LEN(C152)-LEN(SUBSTITUTE(C152,".",""))+1)))*2)))</f>
        <v>8.0107E+18</v>
      </c>
      <c r="B152" s="92" t="s">
        <v>3299</v>
      </c>
      <c r="C152" s="92" t="s">
        <v>3320</v>
      </c>
      <c r="D152" s="93"/>
      <c r="E152" s="92" t="s">
        <v>2287</v>
      </c>
      <c r="F152" s="92" t="s">
        <v>424</v>
      </c>
      <c r="G152" s="62"/>
      <c r="H152" s="92" t="s">
        <v>2508</v>
      </c>
      <c r="I152" s="62" t="str">
        <f t="shared" si="8"/>
        <v/>
      </c>
      <c r="J152" s="227" t="str">
        <f>IF(OR(PartDProcessing[[#This Row],[Format (hide)]]="HEAD",PartDProcessing[[#This Row],[Format (hide)]]="LIST"),"BLANK CELL","")</f>
        <v/>
      </c>
      <c r="K152" s="227" t="str">
        <f>IF(OR(PartDProcessing[[#This Row],[Format (hide)]]="HEAD",PartDProcessing[[#This Row],[Format (hide)]]="LIST"),"BLANK CELL","")</f>
        <v/>
      </c>
      <c r="L152" s="227" t="str">
        <f>IF(OR(PartDProcessing[[#This Row],[Format (hide)]]="HEAD",PartDProcessing[[#This Row],[Format (hide)]]="LIST"),"BLANK CELL","")</f>
        <v/>
      </c>
      <c r="M152" s="62" t="str">
        <f>IF(OR(PartDProcessing[[#This Row],[Format (hide)]]="HEAD",PartDProcessing[[#This Row],[Format (hide)]]="LIST"),"BLANK CELL","")</f>
        <v/>
      </c>
      <c r="N152" s="62" t="str">
        <f>IF(OR(PartDProcessing[[#This Row],[Format (hide)]]="HEAD",PartDProcessing[[#This Row],[Format (hide)]]="LIST"),"BLANK CELL","")</f>
        <v/>
      </c>
      <c r="O152" s="62" t="str">
        <f>IF(OR(PartDProcessing[[#This Row],[Format (hide)]]="HEAD",PartDProcessing[[#This Row],[Format (hide)]]="LIST"),"BLANK CELL","")</f>
        <v/>
      </c>
      <c r="P152" s="62" t="str">
        <f>IF(OR(PartDProcessing[[#This Row],[Format (hide)]]="HEAD",PartDProcessing[[#This Row],[Format (hide)]]="LIST"),"BLANK CELL","")</f>
        <v/>
      </c>
      <c r="Q152" s="62" t="str">
        <f>IF(OR(PartDProcessing[[#This Row],[Format (hide)]]="HEAD",PartDProcessing[[#This Row],[Format (hide)]]="LIST"),"BLANK CELL","")</f>
        <v/>
      </c>
    </row>
    <row r="153" spans="1:17" ht="82.5" x14ac:dyDescent="0.3">
      <c r="A153" s="91">
        <f t="array" aca="1" ref="A153" ca="1">SUM((TRIM(MID(SUBSTITUTE(C153,".",REPT(" ",256)),(ROW(INDIRECT("1:"&amp;LEN(C153)-LEN(SUBSTITUTE(C153,".",""))+1))-1)*256+1,256)))*(10^((10-ROW(INDIRECT("1:"&amp;LEN(C153)-LEN(SUBSTITUTE(C153,".",""))+1)))*2)))</f>
        <v>8.0108E+18</v>
      </c>
      <c r="B153" s="92" t="s">
        <v>3299</v>
      </c>
      <c r="C153" s="92" t="s">
        <v>3321</v>
      </c>
      <c r="D153" s="93"/>
      <c r="E153" s="92" t="s">
        <v>2288</v>
      </c>
      <c r="F153" s="92" t="s">
        <v>2289</v>
      </c>
      <c r="G153" s="62"/>
      <c r="H153" s="92" t="s">
        <v>2508</v>
      </c>
      <c r="I153" s="62" t="str">
        <f t="shared" si="8"/>
        <v/>
      </c>
      <c r="J153" s="227" t="str">
        <f>IF(OR(PartDProcessing[[#This Row],[Format (hide)]]="HEAD",PartDProcessing[[#This Row],[Format (hide)]]="LIST"),"BLANK CELL","")</f>
        <v/>
      </c>
      <c r="K153" s="227" t="str">
        <f>IF(OR(PartDProcessing[[#This Row],[Format (hide)]]="HEAD",PartDProcessing[[#This Row],[Format (hide)]]="LIST"),"BLANK CELL","")</f>
        <v/>
      </c>
      <c r="L153" s="227" t="str">
        <f>IF(OR(PartDProcessing[[#This Row],[Format (hide)]]="HEAD",PartDProcessing[[#This Row],[Format (hide)]]="LIST"),"BLANK CELL","")</f>
        <v/>
      </c>
      <c r="M153" s="62" t="str">
        <f>IF(OR(PartDProcessing[[#This Row],[Format (hide)]]="HEAD",PartDProcessing[[#This Row],[Format (hide)]]="LIST"),"BLANK CELL","")</f>
        <v/>
      </c>
      <c r="N153" s="62" t="str">
        <f>IF(OR(PartDProcessing[[#This Row],[Format (hide)]]="HEAD",PartDProcessing[[#This Row],[Format (hide)]]="LIST"),"BLANK CELL","")</f>
        <v/>
      </c>
      <c r="O153" s="62" t="str">
        <f>IF(OR(PartDProcessing[[#This Row],[Format (hide)]]="HEAD",PartDProcessing[[#This Row],[Format (hide)]]="LIST"),"BLANK CELL","")</f>
        <v/>
      </c>
      <c r="P153" s="62" t="str">
        <f>IF(OR(PartDProcessing[[#This Row],[Format (hide)]]="HEAD",PartDProcessing[[#This Row],[Format (hide)]]="LIST"),"BLANK CELL","")</f>
        <v/>
      </c>
      <c r="Q153" s="62" t="str">
        <f>IF(OR(PartDProcessing[[#This Row],[Format (hide)]]="HEAD",PartDProcessing[[#This Row],[Format (hide)]]="LIST"),"BLANK CELL","")</f>
        <v/>
      </c>
    </row>
    <row r="154" spans="1:17" ht="198" x14ac:dyDescent="0.3">
      <c r="A154" s="91">
        <f t="array" aca="1" ref="A154" ca="1">SUM((TRIM(MID(SUBSTITUTE(C154,".",REPT(" ",256)),(ROW(INDIRECT("1:"&amp;LEN(C154)-LEN(SUBSTITUTE(C154,".",""))+1))-1)*256+1,256)))*(10^((10-ROW(INDIRECT("1:"&amp;LEN(C154)-LEN(SUBSTITUTE(C154,".",""))+1)))*2)))</f>
        <v>8.02E+18</v>
      </c>
      <c r="B154" s="92" t="s">
        <v>3299</v>
      </c>
      <c r="C154" s="92" t="s">
        <v>3138</v>
      </c>
      <c r="D154" s="93"/>
      <c r="E154" s="92" t="s">
        <v>2290</v>
      </c>
      <c r="F154" s="92" t="s">
        <v>425</v>
      </c>
      <c r="G154" s="62"/>
      <c r="H154" s="92" t="s">
        <v>2508</v>
      </c>
      <c r="I154" s="62" t="str">
        <f t="shared" si="8"/>
        <v/>
      </c>
      <c r="J154" s="227" t="str">
        <f>IF(OR(PartDProcessing[[#This Row],[Format (hide)]]="HEAD",PartDProcessing[[#This Row],[Format (hide)]]="LIST"),"BLANK CELL","")</f>
        <v/>
      </c>
      <c r="K154" s="227" t="str">
        <f>IF(OR(PartDProcessing[[#This Row],[Format (hide)]]="HEAD",PartDProcessing[[#This Row],[Format (hide)]]="LIST"),"BLANK CELL","")</f>
        <v/>
      </c>
      <c r="L154" s="227" t="str">
        <f>IF(OR(PartDProcessing[[#This Row],[Format (hide)]]="HEAD",PartDProcessing[[#This Row],[Format (hide)]]="LIST"),"BLANK CELL","")</f>
        <v/>
      </c>
      <c r="M154" s="62" t="str">
        <f>IF(OR(PartDProcessing[[#This Row],[Format (hide)]]="HEAD",PartDProcessing[[#This Row],[Format (hide)]]="LIST"),"BLANK CELL","")</f>
        <v/>
      </c>
      <c r="N154" s="62" t="str">
        <f>IF(OR(PartDProcessing[[#This Row],[Format (hide)]]="HEAD",PartDProcessing[[#This Row],[Format (hide)]]="LIST"),"BLANK CELL","")</f>
        <v/>
      </c>
      <c r="O154" s="62" t="str">
        <f>IF(OR(PartDProcessing[[#This Row],[Format (hide)]]="HEAD",PartDProcessing[[#This Row],[Format (hide)]]="LIST"),"BLANK CELL","")</f>
        <v/>
      </c>
      <c r="P154" s="62" t="str">
        <f>IF(OR(PartDProcessing[[#This Row],[Format (hide)]]="HEAD",PartDProcessing[[#This Row],[Format (hide)]]="LIST"),"BLANK CELL","")</f>
        <v/>
      </c>
      <c r="Q154" s="62" t="str">
        <f>IF(OR(PartDProcessing[[#This Row],[Format (hide)]]="HEAD",PartDProcessing[[#This Row],[Format (hide)]]="LIST"),"BLANK CELL","")</f>
        <v/>
      </c>
    </row>
    <row r="155" spans="1:17" ht="82.5" x14ac:dyDescent="0.3">
      <c r="A155" s="91">
        <f t="array" aca="1" ref="A155" ca="1">SUM((TRIM(MID(SUBSTITUTE(C155,".",REPT(" ",256)),(ROW(INDIRECT("1:"&amp;LEN(C155)-LEN(SUBSTITUTE(C155,".",""))+1))-1)*256+1,256)))*(10^((10-ROW(INDIRECT("1:"&amp;LEN(C155)-LEN(SUBSTITUTE(C155,".",""))+1)))*2)))</f>
        <v>8.03E+18</v>
      </c>
      <c r="B155" s="92" t="s">
        <v>3299</v>
      </c>
      <c r="C155" s="92" t="s">
        <v>3139</v>
      </c>
      <c r="D155" s="93" t="s">
        <v>557</v>
      </c>
      <c r="E155" s="92" t="s">
        <v>2291</v>
      </c>
      <c r="F155" s="92" t="s">
        <v>426</v>
      </c>
      <c r="G155" s="93" t="str">
        <f>IF(OR(PartDProcessing[[#This Row],[Format (hide)]]="HEAD",PartDProcessing[[#This Row],[Format (hide)]]="LIST"),"BLANK CELL","")</f>
        <v>BLANK CELL</v>
      </c>
      <c r="H155" s="92" t="str">
        <f>IF(OR(PartDProcessing[[#This Row],[Format (hide)]]="HEAD",PartDProcessing[[#This Row],[Format (hide)]]="LIST"),"BLANK CELL","")</f>
        <v>BLANK CELL</v>
      </c>
      <c r="I155" s="93" t="str">
        <f>IF(OR(PartDProcessing[[#This Row],[Format (hide)]]="HEAD",PartDProcessing[[#This Row],[Format (hide)]]="LIST"),"BLANK CELL","")</f>
        <v>BLANK CELL</v>
      </c>
      <c r="J155" s="93" t="str">
        <f>IF(OR(PartDProcessing[[#This Row],[Format (hide)]]="HEAD",PartDProcessing[[#This Row],[Format (hide)]]="LIST"),"BLANK CELL","")</f>
        <v>BLANK CELL</v>
      </c>
      <c r="K155" s="93" t="str">
        <f>IF(OR(PartDProcessing[[#This Row],[Format (hide)]]="HEAD",PartDProcessing[[#This Row],[Format (hide)]]="LIST"),"BLANK CELL","")</f>
        <v>BLANK CELL</v>
      </c>
      <c r="L155" s="93" t="str">
        <f>IF(OR(PartDProcessing[[#This Row],[Format (hide)]]="HEAD",PartDProcessing[[#This Row],[Format (hide)]]="LIST"),"BLANK CELL","")</f>
        <v>BLANK CELL</v>
      </c>
      <c r="M155" s="93" t="str">
        <f>IF(OR(PartDProcessing[[#This Row],[Format (hide)]]="HEAD",PartDProcessing[[#This Row],[Format (hide)]]="LIST"),"BLANK CELL","")</f>
        <v>BLANK CELL</v>
      </c>
      <c r="N155" s="93" t="str">
        <f>IF(OR(PartDProcessing[[#This Row],[Format (hide)]]="HEAD",PartDProcessing[[#This Row],[Format (hide)]]="LIST"),"BLANK CELL","")</f>
        <v>BLANK CELL</v>
      </c>
      <c r="O155" s="93" t="str">
        <f>IF(OR(PartDProcessing[[#This Row],[Format (hide)]]="HEAD",PartDProcessing[[#This Row],[Format (hide)]]="LIST"),"BLANK CELL","")</f>
        <v>BLANK CELL</v>
      </c>
      <c r="P155" s="93" t="str">
        <f>IF(OR(PartDProcessing[[#This Row],[Format (hide)]]="HEAD",PartDProcessing[[#This Row],[Format (hide)]]="LIST"),"BLANK CELL","")</f>
        <v>BLANK CELL</v>
      </c>
      <c r="Q155" s="93" t="str">
        <f>IF(OR(PartDProcessing[[#This Row],[Format (hide)]]="HEAD",PartDProcessing[[#This Row],[Format (hide)]]="LIST"),"BLANK CELL","")</f>
        <v>BLANK CELL</v>
      </c>
    </row>
    <row r="156" spans="1:17" ht="66" x14ac:dyDescent="0.3">
      <c r="A156" s="91">
        <f t="array" aca="1" ref="A156" ca="1">SUM((TRIM(MID(SUBSTITUTE(C156,".",REPT(" ",256)),(ROW(INDIRECT("1:"&amp;LEN(C156)-LEN(SUBSTITUTE(C156,".",""))+1))-1)*256+1,256)))*(10^((10-ROW(INDIRECT("1:"&amp;LEN(C156)-LEN(SUBSTITUTE(C156,".",""))+1)))*2)))</f>
        <v>8.0301E+18</v>
      </c>
      <c r="B156" s="92" t="s">
        <v>3299</v>
      </c>
      <c r="C156" s="92" t="s">
        <v>3140</v>
      </c>
      <c r="D156" s="93"/>
      <c r="E156" s="92" t="s">
        <v>2292</v>
      </c>
      <c r="F156" s="92" t="s">
        <v>427</v>
      </c>
      <c r="G156" s="62"/>
      <c r="H156" s="92" t="s">
        <v>2508</v>
      </c>
      <c r="I156" s="62" t="str">
        <f t="shared" ref="I156:I179" si="9">IF($I$1="Yes","Compliant","")</f>
        <v/>
      </c>
      <c r="J156" s="227" t="str">
        <f>IF(OR(PartDProcessing[[#This Row],[Format (hide)]]="HEAD",PartDProcessing[[#This Row],[Format (hide)]]="LIST"),"BLANK CELL","")</f>
        <v/>
      </c>
      <c r="K156" s="227" t="str">
        <f>IF(OR(PartDProcessing[[#This Row],[Format (hide)]]="HEAD",PartDProcessing[[#This Row],[Format (hide)]]="LIST"),"BLANK CELL","")</f>
        <v/>
      </c>
      <c r="L156" s="227" t="str">
        <f>IF(OR(PartDProcessing[[#This Row],[Format (hide)]]="HEAD",PartDProcessing[[#This Row],[Format (hide)]]="LIST"),"BLANK CELL","")</f>
        <v/>
      </c>
      <c r="M156" s="62" t="str">
        <f>IF(OR(PartDProcessing[[#This Row],[Format (hide)]]="HEAD",PartDProcessing[[#This Row],[Format (hide)]]="LIST"),"BLANK CELL","")</f>
        <v/>
      </c>
      <c r="N156" s="62" t="str">
        <f>IF(OR(PartDProcessing[[#This Row],[Format (hide)]]="HEAD",PartDProcessing[[#This Row],[Format (hide)]]="LIST"),"BLANK CELL","")</f>
        <v/>
      </c>
      <c r="O156" s="62" t="str">
        <f>IF(OR(PartDProcessing[[#This Row],[Format (hide)]]="HEAD",PartDProcessing[[#This Row],[Format (hide)]]="LIST"),"BLANK CELL","")</f>
        <v/>
      </c>
      <c r="P156" s="62" t="str">
        <f>IF(OR(PartDProcessing[[#This Row],[Format (hide)]]="HEAD",PartDProcessing[[#This Row],[Format (hide)]]="LIST"),"BLANK CELL","")</f>
        <v/>
      </c>
      <c r="Q156" s="62" t="str">
        <f>IF(OR(PartDProcessing[[#This Row],[Format (hide)]]="HEAD",PartDProcessing[[#This Row],[Format (hide)]]="LIST"),"BLANK CELL","")</f>
        <v/>
      </c>
    </row>
    <row r="157" spans="1:17" ht="66" x14ac:dyDescent="0.3">
      <c r="A157" s="91">
        <f t="array" aca="1" ref="A157" ca="1">SUM((TRIM(MID(SUBSTITUTE(C157,".",REPT(" ",256)),(ROW(INDIRECT("1:"&amp;LEN(C157)-LEN(SUBSTITUTE(C157,".",""))+1))-1)*256+1,256)))*(10^((10-ROW(INDIRECT("1:"&amp;LEN(C157)-LEN(SUBSTITUTE(C157,".",""))+1)))*2)))</f>
        <v>8.0302E+18</v>
      </c>
      <c r="B157" s="92" t="s">
        <v>3299</v>
      </c>
      <c r="C157" s="92" t="s">
        <v>3141</v>
      </c>
      <c r="D157" s="93"/>
      <c r="E157" s="92" t="s">
        <v>2293</v>
      </c>
      <c r="F157" s="92" t="s">
        <v>428</v>
      </c>
      <c r="G157" s="62"/>
      <c r="H157" s="92" t="s">
        <v>2508</v>
      </c>
      <c r="I157" s="62" t="str">
        <f t="shared" si="9"/>
        <v/>
      </c>
      <c r="J157" s="227" t="str">
        <f>IF(OR(PartDProcessing[[#This Row],[Format (hide)]]="HEAD",PartDProcessing[[#This Row],[Format (hide)]]="LIST"),"BLANK CELL","")</f>
        <v/>
      </c>
      <c r="K157" s="227" t="str">
        <f>IF(OR(PartDProcessing[[#This Row],[Format (hide)]]="HEAD",PartDProcessing[[#This Row],[Format (hide)]]="LIST"),"BLANK CELL","")</f>
        <v/>
      </c>
      <c r="L157" s="227" t="str">
        <f>IF(OR(PartDProcessing[[#This Row],[Format (hide)]]="HEAD",PartDProcessing[[#This Row],[Format (hide)]]="LIST"),"BLANK CELL","")</f>
        <v/>
      </c>
      <c r="M157" s="62" t="str">
        <f>IF(OR(PartDProcessing[[#This Row],[Format (hide)]]="HEAD",PartDProcessing[[#This Row],[Format (hide)]]="LIST"),"BLANK CELL","")</f>
        <v/>
      </c>
      <c r="N157" s="62" t="str">
        <f>IF(OR(PartDProcessing[[#This Row],[Format (hide)]]="HEAD",PartDProcessing[[#This Row],[Format (hide)]]="LIST"),"BLANK CELL","")</f>
        <v/>
      </c>
      <c r="O157" s="62" t="str">
        <f>IF(OR(PartDProcessing[[#This Row],[Format (hide)]]="HEAD",PartDProcessing[[#This Row],[Format (hide)]]="LIST"),"BLANK CELL","")</f>
        <v/>
      </c>
      <c r="P157" s="62" t="str">
        <f>IF(OR(PartDProcessing[[#This Row],[Format (hide)]]="HEAD",PartDProcessing[[#This Row],[Format (hide)]]="LIST"),"BLANK CELL","")</f>
        <v/>
      </c>
      <c r="Q157" s="62" t="str">
        <f>IF(OR(PartDProcessing[[#This Row],[Format (hide)]]="HEAD",PartDProcessing[[#This Row],[Format (hide)]]="LIST"),"BLANK CELL","")</f>
        <v/>
      </c>
    </row>
    <row r="158" spans="1:17" ht="99" x14ac:dyDescent="0.3">
      <c r="A158" s="91">
        <f t="array" aca="1" ref="A158" ca="1">SUM((TRIM(MID(SUBSTITUTE(C158,".",REPT(" ",256)),(ROW(INDIRECT("1:"&amp;LEN(C158)-LEN(SUBSTITUTE(C158,".",""))+1))-1)*256+1,256)))*(10^((10-ROW(INDIRECT("1:"&amp;LEN(C158)-LEN(SUBSTITUTE(C158,".",""))+1)))*2)))</f>
        <v>8.0303E+18</v>
      </c>
      <c r="B158" s="92" t="s">
        <v>3299</v>
      </c>
      <c r="C158" s="92" t="s">
        <v>3322</v>
      </c>
      <c r="D158" s="93"/>
      <c r="E158" s="92" t="s">
        <v>2294</v>
      </c>
      <c r="F158" s="92" t="s">
        <v>429</v>
      </c>
      <c r="G158" s="62"/>
      <c r="H158" s="92" t="s">
        <v>2508</v>
      </c>
      <c r="I158" s="62" t="str">
        <f t="shared" si="9"/>
        <v/>
      </c>
      <c r="J158" s="227" t="str">
        <f>IF(OR(PartDProcessing[[#This Row],[Format (hide)]]="HEAD",PartDProcessing[[#This Row],[Format (hide)]]="LIST"),"BLANK CELL","")</f>
        <v/>
      </c>
      <c r="K158" s="227" t="str">
        <f>IF(OR(PartDProcessing[[#This Row],[Format (hide)]]="HEAD",PartDProcessing[[#This Row],[Format (hide)]]="LIST"),"BLANK CELL","")</f>
        <v/>
      </c>
      <c r="L158" s="227" t="str">
        <f>IF(OR(PartDProcessing[[#This Row],[Format (hide)]]="HEAD",PartDProcessing[[#This Row],[Format (hide)]]="LIST"),"BLANK CELL","")</f>
        <v/>
      </c>
      <c r="M158" s="62" t="str">
        <f>IF(OR(PartDProcessing[[#This Row],[Format (hide)]]="HEAD",PartDProcessing[[#This Row],[Format (hide)]]="LIST"),"BLANK CELL","")</f>
        <v/>
      </c>
      <c r="N158" s="62" t="str">
        <f>IF(OR(PartDProcessing[[#This Row],[Format (hide)]]="HEAD",PartDProcessing[[#This Row],[Format (hide)]]="LIST"),"BLANK CELL","")</f>
        <v/>
      </c>
      <c r="O158" s="62" t="str">
        <f>IF(OR(PartDProcessing[[#This Row],[Format (hide)]]="HEAD",PartDProcessing[[#This Row],[Format (hide)]]="LIST"),"BLANK CELL","")</f>
        <v/>
      </c>
      <c r="P158" s="62" t="str">
        <f>IF(OR(PartDProcessing[[#This Row],[Format (hide)]]="HEAD",PartDProcessing[[#This Row],[Format (hide)]]="LIST"),"BLANK CELL","")</f>
        <v/>
      </c>
      <c r="Q158" s="62" t="str">
        <f>IF(OR(PartDProcessing[[#This Row],[Format (hide)]]="HEAD",PartDProcessing[[#This Row],[Format (hide)]]="LIST"),"BLANK CELL","")</f>
        <v/>
      </c>
    </row>
    <row r="159" spans="1:17" ht="82.5" x14ac:dyDescent="0.3">
      <c r="A159" s="91">
        <f t="array" aca="1" ref="A159" ca="1">SUM((TRIM(MID(SUBSTITUTE(C159,".",REPT(" ",256)),(ROW(INDIRECT("1:"&amp;LEN(C159)-LEN(SUBSTITUTE(C159,".",""))+1))-1)*256+1,256)))*(10^((10-ROW(INDIRECT("1:"&amp;LEN(C159)-LEN(SUBSTITUTE(C159,".",""))+1)))*2)))</f>
        <v>8.04E+18</v>
      </c>
      <c r="B159" s="92" t="s">
        <v>3299</v>
      </c>
      <c r="C159" s="92" t="s">
        <v>3147</v>
      </c>
      <c r="D159" s="93"/>
      <c r="E159" s="92" t="s">
        <v>2295</v>
      </c>
      <c r="F159" s="92" t="s">
        <v>430</v>
      </c>
      <c r="G159" s="62"/>
      <c r="H159" s="92" t="s">
        <v>2508</v>
      </c>
      <c r="I159" s="62" t="str">
        <f t="shared" si="9"/>
        <v/>
      </c>
      <c r="J159" s="227" t="str">
        <f>IF(OR(PartDProcessing[[#This Row],[Format (hide)]]="HEAD",PartDProcessing[[#This Row],[Format (hide)]]="LIST"),"BLANK CELL","")</f>
        <v/>
      </c>
      <c r="K159" s="227" t="str">
        <f>IF(OR(PartDProcessing[[#This Row],[Format (hide)]]="HEAD",PartDProcessing[[#This Row],[Format (hide)]]="LIST"),"BLANK CELL","")</f>
        <v/>
      </c>
      <c r="L159" s="227" t="str">
        <f>IF(OR(PartDProcessing[[#This Row],[Format (hide)]]="HEAD",PartDProcessing[[#This Row],[Format (hide)]]="LIST"),"BLANK CELL","")</f>
        <v/>
      </c>
      <c r="M159" s="62" t="str">
        <f>IF(OR(PartDProcessing[[#This Row],[Format (hide)]]="HEAD",PartDProcessing[[#This Row],[Format (hide)]]="LIST"),"BLANK CELL","")</f>
        <v/>
      </c>
      <c r="N159" s="62" t="str">
        <f>IF(OR(PartDProcessing[[#This Row],[Format (hide)]]="HEAD",PartDProcessing[[#This Row],[Format (hide)]]="LIST"),"BLANK CELL","")</f>
        <v/>
      </c>
      <c r="O159" s="62" t="str">
        <f>IF(OR(PartDProcessing[[#This Row],[Format (hide)]]="HEAD",PartDProcessing[[#This Row],[Format (hide)]]="LIST"),"BLANK CELL","")</f>
        <v/>
      </c>
      <c r="P159" s="62" t="str">
        <f>IF(OR(PartDProcessing[[#This Row],[Format (hide)]]="HEAD",PartDProcessing[[#This Row],[Format (hide)]]="LIST"),"BLANK CELL","")</f>
        <v/>
      </c>
      <c r="Q159" s="62" t="str">
        <f>IF(OR(PartDProcessing[[#This Row],[Format (hide)]]="HEAD",PartDProcessing[[#This Row],[Format (hide)]]="LIST"),"BLANK CELL","")</f>
        <v/>
      </c>
    </row>
    <row r="160" spans="1:17" ht="66" x14ac:dyDescent="0.3">
      <c r="A160" s="91">
        <f t="array" aca="1" ref="A160" ca="1">SUM((TRIM(MID(SUBSTITUTE(C160,".",REPT(" ",256)),(ROW(INDIRECT("1:"&amp;LEN(C160)-LEN(SUBSTITUTE(C160,".",""))+1))-1)*256+1,256)))*(10^((10-ROW(INDIRECT("1:"&amp;LEN(C160)-LEN(SUBSTITUTE(C160,".",""))+1)))*2)))</f>
        <v>8.0401E+18</v>
      </c>
      <c r="B160" s="92" t="s">
        <v>3299</v>
      </c>
      <c r="C160" s="92" t="s">
        <v>3223</v>
      </c>
      <c r="D160" s="93"/>
      <c r="E160" s="92" t="s">
        <v>2296</v>
      </c>
      <c r="F160" s="92" t="s">
        <v>431</v>
      </c>
      <c r="G160" s="62"/>
      <c r="H160" s="92" t="s">
        <v>2508</v>
      </c>
      <c r="I160" s="62" t="str">
        <f t="shared" si="9"/>
        <v/>
      </c>
      <c r="J160" s="227" t="str">
        <f>IF(OR(PartDProcessing[[#This Row],[Format (hide)]]="HEAD",PartDProcessing[[#This Row],[Format (hide)]]="LIST"),"BLANK CELL","")</f>
        <v/>
      </c>
      <c r="K160" s="227" t="str">
        <f>IF(OR(PartDProcessing[[#This Row],[Format (hide)]]="HEAD",PartDProcessing[[#This Row],[Format (hide)]]="LIST"),"BLANK CELL","")</f>
        <v/>
      </c>
      <c r="L160" s="227" t="str">
        <f>IF(OR(PartDProcessing[[#This Row],[Format (hide)]]="HEAD",PartDProcessing[[#This Row],[Format (hide)]]="LIST"),"BLANK CELL","")</f>
        <v/>
      </c>
      <c r="M160" s="62" t="str">
        <f>IF(OR(PartDProcessing[[#This Row],[Format (hide)]]="HEAD",PartDProcessing[[#This Row],[Format (hide)]]="LIST"),"BLANK CELL","")</f>
        <v/>
      </c>
      <c r="N160" s="62" t="str">
        <f>IF(OR(PartDProcessing[[#This Row],[Format (hide)]]="HEAD",PartDProcessing[[#This Row],[Format (hide)]]="LIST"),"BLANK CELL","")</f>
        <v/>
      </c>
      <c r="O160" s="62" t="str">
        <f>IF(OR(PartDProcessing[[#This Row],[Format (hide)]]="HEAD",PartDProcessing[[#This Row],[Format (hide)]]="LIST"),"BLANK CELL","")</f>
        <v/>
      </c>
      <c r="P160" s="62" t="str">
        <f>IF(OR(PartDProcessing[[#This Row],[Format (hide)]]="HEAD",PartDProcessing[[#This Row],[Format (hide)]]="LIST"),"BLANK CELL","")</f>
        <v/>
      </c>
      <c r="Q160" s="62" t="str">
        <f>IF(OR(PartDProcessing[[#This Row],[Format (hide)]]="HEAD",PartDProcessing[[#This Row],[Format (hide)]]="LIST"),"BLANK CELL","")</f>
        <v/>
      </c>
    </row>
    <row r="161" spans="1:17" ht="66" x14ac:dyDescent="0.3">
      <c r="A161" s="91">
        <f t="array" aca="1" ref="A161" ca="1">SUM((TRIM(MID(SUBSTITUTE(C161,".",REPT(" ",256)),(ROW(INDIRECT("1:"&amp;LEN(C161)-LEN(SUBSTITUTE(C161,".",""))+1))-1)*256+1,256)))*(10^((10-ROW(INDIRECT("1:"&amp;LEN(C161)-LEN(SUBSTITUTE(C161,".",""))+1)))*2)))</f>
        <v>8.0402E+18</v>
      </c>
      <c r="B161" s="92" t="s">
        <v>3299</v>
      </c>
      <c r="C161" s="92" t="s">
        <v>3323</v>
      </c>
      <c r="D161" s="93"/>
      <c r="E161" s="92" t="s">
        <v>2297</v>
      </c>
      <c r="F161" s="92" t="s">
        <v>2298</v>
      </c>
      <c r="G161" s="62"/>
      <c r="H161" s="92" t="s">
        <v>2508</v>
      </c>
      <c r="I161" s="62" t="str">
        <f t="shared" si="9"/>
        <v/>
      </c>
      <c r="J161" s="227" t="str">
        <f>IF(OR(PartDProcessing[[#This Row],[Format (hide)]]="HEAD",PartDProcessing[[#This Row],[Format (hide)]]="LIST"),"BLANK CELL","")</f>
        <v/>
      </c>
      <c r="K161" s="227" t="str">
        <f>IF(OR(PartDProcessing[[#This Row],[Format (hide)]]="HEAD",PartDProcessing[[#This Row],[Format (hide)]]="LIST"),"BLANK CELL","")</f>
        <v/>
      </c>
      <c r="L161" s="227" t="str">
        <f>IF(OR(PartDProcessing[[#This Row],[Format (hide)]]="HEAD",PartDProcessing[[#This Row],[Format (hide)]]="LIST"),"BLANK CELL","")</f>
        <v/>
      </c>
      <c r="M161" s="62" t="str">
        <f>IF(OR(PartDProcessing[[#This Row],[Format (hide)]]="HEAD",PartDProcessing[[#This Row],[Format (hide)]]="LIST"),"BLANK CELL","")</f>
        <v/>
      </c>
      <c r="N161" s="62" t="str">
        <f>IF(OR(PartDProcessing[[#This Row],[Format (hide)]]="HEAD",PartDProcessing[[#This Row],[Format (hide)]]="LIST"),"BLANK CELL","")</f>
        <v/>
      </c>
      <c r="O161" s="62" t="str">
        <f>IF(OR(PartDProcessing[[#This Row],[Format (hide)]]="HEAD",PartDProcessing[[#This Row],[Format (hide)]]="LIST"),"BLANK CELL","")</f>
        <v/>
      </c>
      <c r="P161" s="62" t="str">
        <f>IF(OR(PartDProcessing[[#This Row],[Format (hide)]]="HEAD",PartDProcessing[[#This Row],[Format (hide)]]="LIST"),"BLANK CELL","")</f>
        <v/>
      </c>
      <c r="Q161" s="62" t="str">
        <f>IF(OR(PartDProcessing[[#This Row],[Format (hide)]]="HEAD",PartDProcessing[[#This Row],[Format (hide)]]="LIST"),"BLANK CELL","")</f>
        <v/>
      </c>
    </row>
    <row r="162" spans="1:17" ht="66" x14ac:dyDescent="0.3">
      <c r="A162" s="91">
        <f t="array" aca="1" ref="A162" ca="1">SUM((TRIM(MID(SUBSTITUTE(C162,".",REPT(" ",256)),(ROW(INDIRECT("1:"&amp;LEN(C162)-LEN(SUBSTITUTE(C162,".",""))+1))-1)*256+1,256)))*(10^((10-ROW(INDIRECT("1:"&amp;LEN(C162)-LEN(SUBSTITUTE(C162,".",""))+1)))*2)))</f>
        <v>8.0403E+18</v>
      </c>
      <c r="B162" s="92" t="s">
        <v>3299</v>
      </c>
      <c r="C162" s="92" t="s">
        <v>3324</v>
      </c>
      <c r="D162" s="93"/>
      <c r="E162" s="92" t="s">
        <v>2299</v>
      </c>
      <c r="F162" s="92" t="s">
        <v>188</v>
      </c>
      <c r="G162" s="62"/>
      <c r="H162" s="92" t="s">
        <v>2508</v>
      </c>
      <c r="I162" s="62" t="str">
        <f t="shared" si="9"/>
        <v/>
      </c>
      <c r="J162" s="227" t="str">
        <f>IF(OR(PartDProcessing[[#This Row],[Format (hide)]]="HEAD",PartDProcessing[[#This Row],[Format (hide)]]="LIST"),"BLANK CELL","")</f>
        <v/>
      </c>
      <c r="K162" s="227" t="str">
        <f>IF(OR(PartDProcessing[[#This Row],[Format (hide)]]="HEAD",PartDProcessing[[#This Row],[Format (hide)]]="LIST"),"BLANK CELL","")</f>
        <v/>
      </c>
      <c r="L162" s="227" t="str">
        <f>IF(OR(PartDProcessing[[#This Row],[Format (hide)]]="HEAD",PartDProcessing[[#This Row],[Format (hide)]]="LIST"),"BLANK CELL","")</f>
        <v/>
      </c>
      <c r="M162" s="62" t="str">
        <f>IF(OR(PartDProcessing[[#This Row],[Format (hide)]]="HEAD",PartDProcessing[[#This Row],[Format (hide)]]="LIST"),"BLANK CELL","")</f>
        <v/>
      </c>
      <c r="N162" s="62" t="str">
        <f>IF(OR(PartDProcessing[[#This Row],[Format (hide)]]="HEAD",PartDProcessing[[#This Row],[Format (hide)]]="LIST"),"BLANK CELL","")</f>
        <v/>
      </c>
      <c r="O162" s="62" t="str">
        <f>IF(OR(PartDProcessing[[#This Row],[Format (hide)]]="HEAD",PartDProcessing[[#This Row],[Format (hide)]]="LIST"),"BLANK CELL","")</f>
        <v/>
      </c>
      <c r="P162" s="62" t="str">
        <f>IF(OR(PartDProcessing[[#This Row],[Format (hide)]]="HEAD",PartDProcessing[[#This Row],[Format (hide)]]="LIST"),"BLANK CELL","")</f>
        <v/>
      </c>
      <c r="Q162" s="62" t="str">
        <f>IF(OR(PartDProcessing[[#This Row],[Format (hide)]]="HEAD",PartDProcessing[[#This Row],[Format (hide)]]="LIST"),"BLANK CELL","")</f>
        <v/>
      </c>
    </row>
    <row r="163" spans="1:17" ht="82.5" x14ac:dyDescent="0.3">
      <c r="A163" s="91">
        <f t="array" aca="1" ref="A163" ca="1">SUM((TRIM(MID(SUBSTITUTE(C163,".",REPT(" ",256)),(ROW(INDIRECT("1:"&amp;LEN(C163)-LEN(SUBSTITUTE(C163,".",""))+1))-1)*256+1,256)))*(10^((10-ROW(INDIRECT("1:"&amp;LEN(C163)-LEN(SUBSTITUTE(C163,".",""))+1)))*2)))</f>
        <v>8.0404E+18</v>
      </c>
      <c r="B163" s="92" t="s">
        <v>3299</v>
      </c>
      <c r="C163" s="92" t="s">
        <v>3325</v>
      </c>
      <c r="D163" s="93"/>
      <c r="E163" s="92" t="s">
        <v>2300</v>
      </c>
      <c r="F163" s="92" t="s">
        <v>189</v>
      </c>
      <c r="G163" s="62"/>
      <c r="H163" s="92" t="s">
        <v>2508</v>
      </c>
      <c r="I163" s="62" t="str">
        <f t="shared" si="9"/>
        <v/>
      </c>
      <c r="J163" s="227" t="str">
        <f>IF(OR(PartDProcessing[[#This Row],[Format (hide)]]="HEAD",PartDProcessing[[#This Row],[Format (hide)]]="LIST"),"BLANK CELL","")</f>
        <v/>
      </c>
      <c r="K163" s="227" t="str">
        <f>IF(OR(PartDProcessing[[#This Row],[Format (hide)]]="HEAD",PartDProcessing[[#This Row],[Format (hide)]]="LIST"),"BLANK CELL","")</f>
        <v/>
      </c>
      <c r="L163" s="227" t="str">
        <f>IF(OR(PartDProcessing[[#This Row],[Format (hide)]]="HEAD",PartDProcessing[[#This Row],[Format (hide)]]="LIST"),"BLANK CELL","")</f>
        <v/>
      </c>
      <c r="M163" s="62" t="str">
        <f>IF(OR(PartDProcessing[[#This Row],[Format (hide)]]="HEAD",PartDProcessing[[#This Row],[Format (hide)]]="LIST"),"BLANK CELL","")</f>
        <v/>
      </c>
      <c r="N163" s="62" t="str">
        <f>IF(OR(PartDProcessing[[#This Row],[Format (hide)]]="HEAD",PartDProcessing[[#This Row],[Format (hide)]]="LIST"),"BLANK CELL","")</f>
        <v/>
      </c>
      <c r="O163" s="62" t="str">
        <f>IF(OR(PartDProcessing[[#This Row],[Format (hide)]]="HEAD",PartDProcessing[[#This Row],[Format (hide)]]="LIST"),"BLANK CELL","")</f>
        <v/>
      </c>
      <c r="P163" s="62" t="str">
        <f>IF(OR(PartDProcessing[[#This Row],[Format (hide)]]="HEAD",PartDProcessing[[#This Row],[Format (hide)]]="LIST"),"BLANK CELL","")</f>
        <v/>
      </c>
      <c r="Q163" s="62" t="str">
        <f>IF(OR(PartDProcessing[[#This Row],[Format (hide)]]="HEAD",PartDProcessing[[#This Row],[Format (hide)]]="LIST"),"BLANK CELL","")</f>
        <v/>
      </c>
    </row>
    <row r="164" spans="1:17" ht="132" x14ac:dyDescent="0.3">
      <c r="A164" s="91">
        <f t="array" aca="1" ref="A164" ca="1">SUM((TRIM(MID(SUBSTITUTE(C164,".",REPT(" ",256)),(ROW(INDIRECT("1:"&amp;LEN(C164)-LEN(SUBSTITUTE(C164,".",""))+1))-1)*256+1,256)))*(10^((10-ROW(INDIRECT("1:"&amp;LEN(C164)-LEN(SUBSTITUTE(C164,".",""))+1)))*2)))</f>
        <v>8.0405E+18</v>
      </c>
      <c r="B164" s="92" t="s">
        <v>3299</v>
      </c>
      <c r="C164" s="92" t="s">
        <v>3326</v>
      </c>
      <c r="D164" s="93"/>
      <c r="E164" s="92" t="s">
        <v>2301</v>
      </c>
      <c r="F164" s="92" t="s">
        <v>432</v>
      </c>
      <c r="G164" s="62"/>
      <c r="H164" s="92" t="s">
        <v>2508</v>
      </c>
      <c r="I164" s="62" t="str">
        <f t="shared" si="9"/>
        <v/>
      </c>
      <c r="J164" s="227" t="str">
        <f>IF(OR(PartDProcessing[[#This Row],[Format (hide)]]="HEAD",PartDProcessing[[#This Row],[Format (hide)]]="LIST"),"BLANK CELL","")</f>
        <v/>
      </c>
      <c r="K164" s="227" t="str">
        <f>IF(OR(PartDProcessing[[#This Row],[Format (hide)]]="HEAD",PartDProcessing[[#This Row],[Format (hide)]]="LIST"),"BLANK CELL","")</f>
        <v/>
      </c>
      <c r="L164" s="227" t="str">
        <f>IF(OR(PartDProcessing[[#This Row],[Format (hide)]]="HEAD",PartDProcessing[[#This Row],[Format (hide)]]="LIST"),"BLANK CELL","")</f>
        <v/>
      </c>
      <c r="M164" s="62" t="str">
        <f>IF(OR(PartDProcessing[[#This Row],[Format (hide)]]="HEAD",PartDProcessing[[#This Row],[Format (hide)]]="LIST"),"BLANK CELL","")</f>
        <v/>
      </c>
      <c r="N164" s="62" t="str">
        <f>IF(OR(PartDProcessing[[#This Row],[Format (hide)]]="HEAD",PartDProcessing[[#This Row],[Format (hide)]]="LIST"),"BLANK CELL","")</f>
        <v/>
      </c>
      <c r="O164" s="62" t="str">
        <f>IF(OR(PartDProcessing[[#This Row],[Format (hide)]]="HEAD",PartDProcessing[[#This Row],[Format (hide)]]="LIST"),"BLANK CELL","")</f>
        <v/>
      </c>
      <c r="P164" s="62" t="str">
        <f>IF(OR(PartDProcessing[[#This Row],[Format (hide)]]="HEAD",PartDProcessing[[#This Row],[Format (hide)]]="LIST"),"BLANK CELL","")</f>
        <v/>
      </c>
      <c r="Q164" s="62" t="str">
        <f>IF(OR(PartDProcessing[[#This Row],[Format (hide)]]="HEAD",PartDProcessing[[#This Row],[Format (hide)]]="LIST"),"BLANK CELL","")</f>
        <v/>
      </c>
    </row>
    <row r="165" spans="1:17" ht="99" x14ac:dyDescent="0.3">
      <c r="A165" s="91">
        <f t="array" aca="1" ref="A165" ca="1">SUM((TRIM(MID(SUBSTITUTE(C165,".",REPT(" ",256)),(ROW(INDIRECT("1:"&amp;LEN(C165)-LEN(SUBSTITUTE(C165,".",""))+1))-1)*256+1,256)))*(10^((10-ROW(INDIRECT("1:"&amp;LEN(C165)-LEN(SUBSTITUTE(C165,".",""))+1)))*2)))</f>
        <v>8.040501E+18</v>
      </c>
      <c r="B165" s="92" t="s">
        <v>3299</v>
      </c>
      <c r="C165" s="92" t="s">
        <v>3327</v>
      </c>
      <c r="D165" s="93"/>
      <c r="E165" s="92" t="s">
        <v>2302</v>
      </c>
      <c r="F165" s="92" t="s">
        <v>433</v>
      </c>
      <c r="G165" s="62"/>
      <c r="H165" s="92" t="s">
        <v>2508</v>
      </c>
      <c r="I165" s="62" t="str">
        <f t="shared" si="9"/>
        <v/>
      </c>
      <c r="J165" s="227" t="str">
        <f>IF(OR(PartDProcessing[[#This Row],[Format (hide)]]="HEAD",PartDProcessing[[#This Row],[Format (hide)]]="LIST"),"BLANK CELL","")</f>
        <v/>
      </c>
      <c r="K165" s="227" t="str">
        <f>IF(OR(PartDProcessing[[#This Row],[Format (hide)]]="HEAD",PartDProcessing[[#This Row],[Format (hide)]]="LIST"),"BLANK CELL","")</f>
        <v/>
      </c>
      <c r="L165" s="227" t="str">
        <f>IF(OR(PartDProcessing[[#This Row],[Format (hide)]]="HEAD",PartDProcessing[[#This Row],[Format (hide)]]="LIST"),"BLANK CELL","")</f>
        <v/>
      </c>
      <c r="M165" s="62" t="str">
        <f>IF(OR(PartDProcessing[[#This Row],[Format (hide)]]="HEAD",PartDProcessing[[#This Row],[Format (hide)]]="LIST"),"BLANK CELL","")</f>
        <v/>
      </c>
      <c r="N165" s="62" t="str">
        <f>IF(OR(PartDProcessing[[#This Row],[Format (hide)]]="HEAD",PartDProcessing[[#This Row],[Format (hide)]]="LIST"),"BLANK CELL","")</f>
        <v/>
      </c>
      <c r="O165" s="62" t="str">
        <f>IF(OR(PartDProcessing[[#This Row],[Format (hide)]]="HEAD",PartDProcessing[[#This Row],[Format (hide)]]="LIST"),"BLANK CELL","")</f>
        <v/>
      </c>
      <c r="P165" s="62" t="str">
        <f>IF(OR(PartDProcessing[[#This Row],[Format (hide)]]="HEAD",PartDProcessing[[#This Row],[Format (hide)]]="LIST"),"BLANK CELL","")</f>
        <v/>
      </c>
      <c r="Q165" s="62" t="str">
        <f>IF(OR(PartDProcessing[[#This Row],[Format (hide)]]="HEAD",PartDProcessing[[#This Row],[Format (hide)]]="LIST"),"BLANK CELL","")</f>
        <v/>
      </c>
    </row>
    <row r="166" spans="1:17" ht="99" x14ac:dyDescent="0.3">
      <c r="A166" s="91">
        <f t="array" aca="1" ref="A166" ca="1">SUM((TRIM(MID(SUBSTITUTE(C166,".",REPT(" ",256)),(ROW(INDIRECT("1:"&amp;LEN(C166)-LEN(SUBSTITUTE(C166,".",""))+1))-1)*256+1,256)))*(10^((10-ROW(INDIRECT("1:"&amp;LEN(C166)-LEN(SUBSTITUTE(C166,".",""))+1)))*2)))</f>
        <v>8.05E+18</v>
      </c>
      <c r="B166" s="92" t="s">
        <v>3299</v>
      </c>
      <c r="C166" s="92" t="s">
        <v>3224</v>
      </c>
      <c r="D166" s="93"/>
      <c r="E166" s="92" t="s">
        <v>2303</v>
      </c>
      <c r="F166" s="92" t="s">
        <v>434</v>
      </c>
      <c r="G166" s="62"/>
      <c r="H166" s="92" t="s">
        <v>2508</v>
      </c>
      <c r="I166" s="62" t="str">
        <f t="shared" si="9"/>
        <v/>
      </c>
      <c r="J166" s="227" t="str">
        <f>IF(OR(PartDProcessing[[#This Row],[Format (hide)]]="HEAD",PartDProcessing[[#This Row],[Format (hide)]]="LIST"),"BLANK CELL","")</f>
        <v/>
      </c>
      <c r="K166" s="227" t="str">
        <f>IF(OR(PartDProcessing[[#This Row],[Format (hide)]]="HEAD",PartDProcessing[[#This Row],[Format (hide)]]="LIST"),"BLANK CELL","")</f>
        <v/>
      </c>
      <c r="L166" s="227" t="str">
        <f>IF(OR(PartDProcessing[[#This Row],[Format (hide)]]="HEAD",PartDProcessing[[#This Row],[Format (hide)]]="LIST"),"BLANK CELL","")</f>
        <v/>
      </c>
      <c r="M166" s="62" t="str">
        <f>IF(OR(PartDProcessing[[#This Row],[Format (hide)]]="HEAD",PartDProcessing[[#This Row],[Format (hide)]]="LIST"),"BLANK CELL","")</f>
        <v/>
      </c>
      <c r="N166" s="62" t="str">
        <f>IF(OR(PartDProcessing[[#This Row],[Format (hide)]]="HEAD",PartDProcessing[[#This Row],[Format (hide)]]="LIST"),"BLANK CELL","")</f>
        <v/>
      </c>
      <c r="O166" s="62" t="str">
        <f>IF(OR(PartDProcessing[[#This Row],[Format (hide)]]="HEAD",PartDProcessing[[#This Row],[Format (hide)]]="LIST"),"BLANK CELL","")</f>
        <v/>
      </c>
      <c r="P166" s="62" t="str">
        <f>IF(OR(PartDProcessing[[#This Row],[Format (hide)]]="HEAD",PartDProcessing[[#This Row],[Format (hide)]]="LIST"),"BLANK CELL","")</f>
        <v/>
      </c>
      <c r="Q166" s="62" t="str">
        <f>IF(OR(PartDProcessing[[#This Row],[Format (hide)]]="HEAD",PartDProcessing[[#This Row],[Format (hide)]]="LIST"),"BLANK CELL","")</f>
        <v/>
      </c>
    </row>
    <row r="167" spans="1:17" ht="99" x14ac:dyDescent="0.3">
      <c r="A167" s="91">
        <f t="array" aca="1" ref="A167" ca="1">SUM((TRIM(MID(SUBSTITUTE(C167,".",REPT(" ",256)),(ROW(INDIRECT("1:"&amp;LEN(C167)-LEN(SUBSTITUTE(C167,".",""))+1))-1)*256+1,256)))*(10^((10-ROW(INDIRECT("1:"&amp;LEN(C167)-LEN(SUBSTITUTE(C167,".",""))+1)))*2)))</f>
        <v>8.06E+18</v>
      </c>
      <c r="B167" s="92" t="s">
        <v>3299</v>
      </c>
      <c r="C167" s="92" t="s">
        <v>3225</v>
      </c>
      <c r="D167" s="93"/>
      <c r="E167" s="92" t="s">
        <v>2304</v>
      </c>
      <c r="F167" s="92" t="s">
        <v>435</v>
      </c>
      <c r="G167" s="62"/>
      <c r="H167" s="92" t="s">
        <v>2508</v>
      </c>
      <c r="I167" s="62" t="str">
        <f t="shared" si="9"/>
        <v/>
      </c>
      <c r="J167" s="227" t="str">
        <f>IF(OR(PartDProcessing[[#This Row],[Format (hide)]]="HEAD",PartDProcessing[[#This Row],[Format (hide)]]="LIST"),"BLANK CELL","")</f>
        <v/>
      </c>
      <c r="K167" s="227" t="str">
        <f>IF(OR(PartDProcessing[[#This Row],[Format (hide)]]="HEAD",PartDProcessing[[#This Row],[Format (hide)]]="LIST"),"BLANK CELL","")</f>
        <v/>
      </c>
      <c r="L167" s="227" t="str">
        <f>IF(OR(PartDProcessing[[#This Row],[Format (hide)]]="HEAD",PartDProcessing[[#This Row],[Format (hide)]]="LIST"),"BLANK CELL","")</f>
        <v/>
      </c>
      <c r="M167" s="62" t="str">
        <f>IF(OR(PartDProcessing[[#This Row],[Format (hide)]]="HEAD",PartDProcessing[[#This Row],[Format (hide)]]="LIST"),"BLANK CELL","")</f>
        <v/>
      </c>
      <c r="N167" s="62" t="str">
        <f>IF(OR(PartDProcessing[[#This Row],[Format (hide)]]="HEAD",PartDProcessing[[#This Row],[Format (hide)]]="LIST"),"BLANK CELL","")</f>
        <v/>
      </c>
      <c r="O167" s="62" t="str">
        <f>IF(OR(PartDProcessing[[#This Row],[Format (hide)]]="HEAD",PartDProcessing[[#This Row],[Format (hide)]]="LIST"),"BLANK CELL","")</f>
        <v/>
      </c>
      <c r="P167" s="62" t="str">
        <f>IF(OR(PartDProcessing[[#This Row],[Format (hide)]]="HEAD",PartDProcessing[[#This Row],[Format (hide)]]="LIST"),"BLANK CELL","")</f>
        <v/>
      </c>
      <c r="Q167" s="62" t="str">
        <f>IF(OR(PartDProcessing[[#This Row],[Format (hide)]]="HEAD",PartDProcessing[[#This Row],[Format (hide)]]="LIST"),"BLANK CELL","")</f>
        <v/>
      </c>
    </row>
    <row r="168" spans="1:17" ht="99" x14ac:dyDescent="0.3">
      <c r="A168" s="91">
        <f t="array" aca="1" ref="A168" ca="1">SUM((TRIM(MID(SUBSTITUTE(C168,".",REPT(" ",256)),(ROW(INDIRECT("1:"&amp;LEN(C168)-LEN(SUBSTITUTE(C168,".",""))+1))-1)*256+1,256)))*(10^((10-ROW(INDIRECT("1:"&amp;LEN(C168)-LEN(SUBSTITUTE(C168,".",""))+1)))*2)))</f>
        <v>8.0601E+18</v>
      </c>
      <c r="B168" s="92" t="s">
        <v>3299</v>
      </c>
      <c r="C168" s="92" t="s">
        <v>3328</v>
      </c>
      <c r="D168" s="93"/>
      <c r="E168" s="92" t="s">
        <v>2305</v>
      </c>
      <c r="F168" s="92" t="s">
        <v>436</v>
      </c>
      <c r="G168" s="62"/>
      <c r="H168" s="92" t="s">
        <v>2508</v>
      </c>
      <c r="I168" s="62" t="str">
        <f t="shared" si="9"/>
        <v/>
      </c>
      <c r="J168" s="227" t="str">
        <f>IF(OR(PartDProcessing[[#This Row],[Format (hide)]]="HEAD",PartDProcessing[[#This Row],[Format (hide)]]="LIST"),"BLANK CELL","")</f>
        <v/>
      </c>
      <c r="K168" s="227" t="str">
        <f>IF(OR(PartDProcessing[[#This Row],[Format (hide)]]="HEAD",PartDProcessing[[#This Row],[Format (hide)]]="LIST"),"BLANK CELL","")</f>
        <v/>
      </c>
      <c r="L168" s="227" t="str">
        <f>IF(OR(PartDProcessing[[#This Row],[Format (hide)]]="HEAD",PartDProcessing[[#This Row],[Format (hide)]]="LIST"),"BLANK CELL","")</f>
        <v/>
      </c>
      <c r="M168" s="62" t="str">
        <f>IF(OR(PartDProcessing[[#This Row],[Format (hide)]]="HEAD",PartDProcessing[[#This Row],[Format (hide)]]="LIST"),"BLANK CELL","")</f>
        <v/>
      </c>
      <c r="N168" s="62" t="str">
        <f>IF(OR(PartDProcessing[[#This Row],[Format (hide)]]="HEAD",PartDProcessing[[#This Row],[Format (hide)]]="LIST"),"BLANK CELL","")</f>
        <v/>
      </c>
      <c r="O168" s="62" t="str">
        <f>IF(OR(PartDProcessing[[#This Row],[Format (hide)]]="HEAD",PartDProcessing[[#This Row],[Format (hide)]]="LIST"),"BLANK CELL","")</f>
        <v/>
      </c>
      <c r="P168" s="62" t="str">
        <f>IF(OR(PartDProcessing[[#This Row],[Format (hide)]]="HEAD",PartDProcessing[[#This Row],[Format (hide)]]="LIST"),"BLANK CELL","")</f>
        <v/>
      </c>
      <c r="Q168" s="62" t="str">
        <f>IF(OR(PartDProcessing[[#This Row],[Format (hide)]]="HEAD",PartDProcessing[[#This Row],[Format (hide)]]="LIST"),"BLANK CELL","")</f>
        <v/>
      </c>
    </row>
    <row r="169" spans="1:17" ht="66" x14ac:dyDescent="0.3">
      <c r="A169" s="91">
        <f t="array" aca="1" ref="A169" ca="1">SUM((TRIM(MID(SUBSTITUTE(C169,".",REPT(" ",256)),(ROW(INDIRECT("1:"&amp;LEN(C169)-LEN(SUBSTITUTE(C169,".",""))+1))-1)*256+1,256)))*(10^((10-ROW(INDIRECT("1:"&amp;LEN(C169)-LEN(SUBSTITUTE(C169,".",""))+1)))*2)))</f>
        <v>8.0602E+18</v>
      </c>
      <c r="B169" s="92" t="s">
        <v>3299</v>
      </c>
      <c r="C169" s="92" t="s">
        <v>3329</v>
      </c>
      <c r="D169" s="93"/>
      <c r="E169" s="92" t="s">
        <v>2306</v>
      </c>
      <c r="F169" s="92" t="s">
        <v>2307</v>
      </c>
      <c r="G169" s="62"/>
      <c r="H169" s="92" t="s">
        <v>2508</v>
      </c>
      <c r="I169" s="62" t="str">
        <f t="shared" si="9"/>
        <v/>
      </c>
      <c r="J169" s="227" t="str">
        <f>IF(OR(PartDProcessing[[#This Row],[Format (hide)]]="HEAD",PartDProcessing[[#This Row],[Format (hide)]]="LIST"),"BLANK CELL","")</f>
        <v/>
      </c>
      <c r="K169" s="227" t="str">
        <f>IF(OR(PartDProcessing[[#This Row],[Format (hide)]]="HEAD",PartDProcessing[[#This Row],[Format (hide)]]="LIST"),"BLANK CELL","")</f>
        <v/>
      </c>
      <c r="L169" s="227" t="str">
        <f>IF(OR(PartDProcessing[[#This Row],[Format (hide)]]="HEAD",PartDProcessing[[#This Row],[Format (hide)]]="LIST"),"BLANK CELL","")</f>
        <v/>
      </c>
      <c r="M169" s="62" t="str">
        <f>IF(OR(PartDProcessing[[#This Row],[Format (hide)]]="HEAD",PartDProcessing[[#This Row],[Format (hide)]]="LIST"),"BLANK CELL","")</f>
        <v/>
      </c>
      <c r="N169" s="62" t="str">
        <f>IF(OR(PartDProcessing[[#This Row],[Format (hide)]]="HEAD",PartDProcessing[[#This Row],[Format (hide)]]="LIST"),"BLANK CELL","")</f>
        <v/>
      </c>
      <c r="O169" s="62" t="str">
        <f>IF(OR(PartDProcessing[[#This Row],[Format (hide)]]="HEAD",PartDProcessing[[#This Row],[Format (hide)]]="LIST"),"BLANK CELL","")</f>
        <v/>
      </c>
      <c r="P169" s="62" t="str">
        <f>IF(OR(PartDProcessing[[#This Row],[Format (hide)]]="HEAD",PartDProcessing[[#This Row],[Format (hide)]]="LIST"),"BLANK CELL","")</f>
        <v/>
      </c>
      <c r="Q169" s="62" t="str">
        <f>IF(OR(PartDProcessing[[#This Row],[Format (hide)]]="HEAD",PartDProcessing[[#This Row],[Format (hide)]]="LIST"),"BLANK CELL","")</f>
        <v/>
      </c>
    </row>
    <row r="170" spans="1:17" ht="115.5" x14ac:dyDescent="0.3">
      <c r="A170" s="91">
        <f t="array" aca="1" ref="A170" ca="1">SUM((TRIM(MID(SUBSTITUTE(C170,".",REPT(" ",256)),(ROW(INDIRECT("1:"&amp;LEN(C170)-LEN(SUBSTITUTE(C170,".",""))+1))-1)*256+1,256)))*(10^((10-ROW(INDIRECT("1:"&amp;LEN(C170)-LEN(SUBSTITUTE(C170,".",""))+1)))*2)))</f>
        <v>8.07E+18</v>
      </c>
      <c r="B170" s="92" t="s">
        <v>3299</v>
      </c>
      <c r="C170" s="92" t="s">
        <v>3226</v>
      </c>
      <c r="D170" s="93"/>
      <c r="E170" s="92" t="s">
        <v>2308</v>
      </c>
      <c r="F170" s="92" t="s">
        <v>437</v>
      </c>
      <c r="G170" s="62"/>
      <c r="H170" s="92" t="s">
        <v>2508</v>
      </c>
      <c r="I170" s="62" t="str">
        <f t="shared" si="9"/>
        <v/>
      </c>
      <c r="J170" s="227" t="str">
        <f>IF(OR(PartDProcessing[[#This Row],[Format (hide)]]="HEAD",PartDProcessing[[#This Row],[Format (hide)]]="LIST"),"BLANK CELL","")</f>
        <v/>
      </c>
      <c r="K170" s="227" t="str">
        <f>IF(OR(PartDProcessing[[#This Row],[Format (hide)]]="HEAD",PartDProcessing[[#This Row],[Format (hide)]]="LIST"),"BLANK CELL","")</f>
        <v/>
      </c>
      <c r="L170" s="227" t="str">
        <f>IF(OR(PartDProcessing[[#This Row],[Format (hide)]]="HEAD",PartDProcessing[[#This Row],[Format (hide)]]="LIST"),"BLANK CELL","")</f>
        <v/>
      </c>
      <c r="M170" s="62" t="str">
        <f>IF(OR(PartDProcessing[[#This Row],[Format (hide)]]="HEAD",PartDProcessing[[#This Row],[Format (hide)]]="LIST"),"BLANK CELL","")</f>
        <v/>
      </c>
      <c r="N170" s="62" t="str">
        <f>IF(OR(PartDProcessing[[#This Row],[Format (hide)]]="HEAD",PartDProcessing[[#This Row],[Format (hide)]]="LIST"),"BLANK CELL","")</f>
        <v/>
      </c>
      <c r="O170" s="62" t="str">
        <f>IF(OR(PartDProcessing[[#This Row],[Format (hide)]]="HEAD",PartDProcessing[[#This Row],[Format (hide)]]="LIST"),"BLANK CELL","")</f>
        <v/>
      </c>
      <c r="P170" s="62" t="str">
        <f>IF(OR(PartDProcessing[[#This Row],[Format (hide)]]="HEAD",PartDProcessing[[#This Row],[Format (hide)]]="LIST"),"BLANK CELL","")</f>
        <v/>
      </c>
      <c r="Q170" s="62" t="str">
        <f>IF(OR(PartDProcessing[[#This Row],[Format (hide)]]="HEAD",PartDProcessing[[#This Row],[Format (hide)]]="LIST"),"BLANK CELL","")</f>
        <v/>
      </c>
    </row>
    <row r="171" spans="1:17" ht="66" x14ac:dyDescent="0.3">
      <c r="A171" s="91">
        <f t="array" aca="1" ref="A171" ca="1">SUM((TRIM(MID(SUBSTITUTE(C171,".",REPT(" ",256)),(ROW(INDIRECT("1:"&amp;LEN(C171)-LEN(SUBSTITUTE(C171,".",""))+1))-1)*256+1,256)))*(10^((10-ROW(INDIRECT("1:"&amp;LEN(C171)-LEN(SUBSTITUTE(C171,".",""))+1)))*2)))</f>
        <v>8.0701E+18</v>
      </c>
      <c r="B171" s="92" t="s">
        <v>3299</v>
      </c>
      <c r="C171" s="92" t="s">
        <v>3330</v>
      </c>
      <c r="D171" s="93"/>
      <c r="E171" s="92" t="s">
        <v>2309</v>
      </c>
      <c r="F171" s="92" t="s">
        <v>438</v>
      </c>
      <c r="G171" s="62"/>
      <c r="H171" s="92" t="s">
        <v>2508</v>
      </c>
      <c r="I171" s="62" t="str">
        <f t="shared" si="9"/>
        <v/>
      </c>
      <c r="J171" s="227" t="str">
        <f>IF(OR(PartDProcessing[[#This Row],[Format (hide)]]="HEAD",PartDProcessing[[#This Row],[Format (hide)]]="LIST"),"BLANK CELL","")</f>
        <v/>
      </c>
      <c r="K171" s="227" t="str">
        <f>IF(OR(PartDProcessing[[#This Row],[Format (hide)]]="HEAD",PartDProcessing[[#This Row],[Format (hide)]]="LIST"),"BLANK CELL","")</f>
        <v/>
      </c>
      <c r="L171" s="227" t="str">
        <f>IF(OR(PartDProcessing[[#This Row],[Format (hide)]]="HEAD",PartDProcessing[[#This Row],[Format (hide)]]="LIST"),"BLANK CELL","")</f>
        <v/>
      </c>
      <c r="M171" s="62" t="str">
        <f>IF(OR(PartDProcessing[[#This Row],[Format (hide)]]="HEAD",PartDProcessing[[#This Row],[Format (hide)]]="LIST"),"BLANK CELL","")</f>
        <v/>
      </c>
      <c r="N171" s="62" t="str">
        <f>IF(OR(PartDProcessing[[#This Row],[Format (hide)]]="HEAD",PartDProcessing[[#This Row],[Format (hide)]]="LIST"),"BLANK CELL","")</f>
        <v/>
      </c>
      <c r="O171" s="62" t="str">
        <f>IF(OR(PartDProcessing[[#This Row],[Format (hide)]]="HEAD",PartDProcessing[[#This Row],[Format (hide)]]="LIST"),"BLANK CELL","")</f>
        <v/>
      </c>
      <c r="P171" s="62" t="str">
        <f>IF(OR(PartDProcessing[[#This Row],[Format (hide)]]="HEAD",PartDProcessing[[#This Row],[Format (hide)]]="LIST"),"BLANK CELL","")</f>
        <v/>
      </c>
      <c r="Q171" s="62" t="str">
        <f>IF(OR(PartDProcessing[[#This Row],[Format (hide)]]="HEAD",PartDProcessing[[#This Row],[Format (hide)]]="LIST"),"BLANK CELL","")</f>
        <v/>
      </c>
    </row>
    <row r="172" spans="1:17" ht="66" x14ac:dyDescent="0.3">
      <c r="A172" s="91">
        <f t="array" aca="1" ref="A172" ca="1">SUM((TRIM(MID(SUBSTITUTE(C172,".",REPT(" ",256)),(ROW(INDIRECT("1:"&amp;LEN(C172)-LEN(SUBSTITUTE(C172,".",""))+1))-1)*256+1,256)))*(10^((10-ROW(INDIRECT("1:"&amp;LEN(C172)-LEN(SUBSTITUTE(C172,".",""))+1)))*2)))</f>
        <v>8.0702E+18</v>
      </c>
      <c r="B172" s="92" t="s">
        <v>3299</v>
      </c>
      <c r="C172" s="92" t="s">
        <v>3331</v>
      </c>
      <c r="D172" s="93"/>
      <c r="E172" s="92" t="s">
        <v>2310</v>
      </c>
      <c r="F172" s="92" t="s">
        <v>439</v>
      </c>
      <c r="G172" s="62"/>
      <c r="H172" s="92" t="s">
        <v>2508</v>
      </c>
      <c r="I172" s="62" t="str">
        <f t="shared" si="9"/>
        <v/>
      </c>
      <c r="J172" s="227" t="str">
        <f>IF(OR(PartDProcessing[[#This Row],[Format (hide)]]="HEAD",PartDProcessing[[#This Row],[Format (hide)]]="LIST"),"BLANK CELL","")</f>
        <v/>
      </c>
      <c r="K172" s="227" t="str">
        <f>IF(OR(PartDProcessing[[#This Row],[Format (hide)]]="HEAD",PartDProcessing[[#This Row],[Format (hide)]]="LIST"),"BLANK CELL","")</f>
        <v/>
      </c>
      <c r="L172" s="227" t="str">
        <f>IF(OR(PartDProcessing[[#This Row],[Format (hide)]]="HEAD",PartDProcessing[[#This Row],[Format (hide)]]="LIST"),"BLANK CELL","")</f>
        <v/>
      </c>
      <c r="M172" s="62" t="str">
        <f>IF(OR(PartDProcessing[[#This Row],[Format (hide)]]="HEAD",PartDProcessing[[#This Row],[Format (hide)]]="LIST"),"BLANK CELL","")</f>
        <v/>
      </c>
      <c r="N172" s="62" t="str">
        <f>IF(OR(PartDProcessing[[#This Row],[Format (hide)]]="HEAD",PartDProcessing[[#This Row],[Format (hide)]]="LIST"),"BLANK CELL","")</f>
        <v/>
      </c>
      <c r="O172" s="62" t="str">
        <f>IF(OR(PartDProcessing[[#This Row],[Format (hide)]]="HEAD",PartDProcessing[[#This Row],[Format (hide)]]="LIST"),"BLANK CELL","")</f>
        <v/>
      </c>
      <c r="P172" s="62" t="str">
        <f>IF(OR(PartDProcessing[[#This Row],[Format (hide)]]="HEAD",PartDProcessing[[#This Row],[Format (hide)]]="LIST"),"BLANK CELL","")</f>
        <v/>
      </c>
      <c r="Q172" s="62" t="str">
        <f>IF(OR(PartDProcessing[[#This Row],[Format (hide)]]="HEAD",PartDProcessing[[#This Row],[Format (hide)]]="LIST"),"BLANK CELL","")</f>
        <v/>
      </c>
    </row>
    <row r="173" spans="1:17" ht="165" x14ac:dyDescent="0.3">
      <c r="A173" s="91">
        <f t="array" aca="1" ref="A173" ca="1">SUM((TRIM(MID(SUBSTITUTE(C173,".",REPT(" ",256)),(ROW(INDIRECT("1:"&amp;LEN(C173)-LEN(SUBSTITUTE(C173,".",""))+1))-1)*256+1,256)))*(10^((10-ROW(INDIRECT("1:"&amp;LEN(C173)-LEN(SUBSTITUTE(C173,".",""))+1)))*2)))</f>
        <v>8.08E+18</v>
      </c>
      <c r="B173" s="92" t="s">
        <v>3299</v>
      </c>
      <c r="C173" s="92" t="s">
        <v>3227</v>
      </c>
      <c r="D173" s="93"/>
      <c r="E173" s="92" t="s">
        <v>2311</v>
      </c>
      <c r="F173" s="92" t="s">
        <v>440</v>
      </c>
      <c r="G173" s="62"/>
      <c r="H173" s="92" t="s">
        <v>2508</v>
      </c>
      <c r="I173" s="62" t="str">
        <f t="shared" si="9"/>
        <v/>
      </c>
      <c r="J173" s="227" t="str">
        <f>IF(OR(PartDProcessing[[#This Row],[Format (hide)]]="HEAD",PartDProcessing[[#This Row],[Format (hide)]]="LIST"),"BLANK CELL","")</f>
        <v/>
      </c>
      <c r="K173" s="227" t="str">
        <f>IF(OR(PartDProcessing[[#This Row],[Format (hide)]]="HEAD",PartDProcessing[[#This Row],[Format (hide)]]="LIST"),"BLANK CELL","")</f>
        <v/>
      </c>
      <c r="L173" s="227" t="str">
        <f>IF(OR(PartDProcessing[[#This Row],[Format (hide)]]="HEAD",PartDProcessing[[#This Row],[Format (hide)]]="LIST"),"BLANK CELL","")</f>
        <v/>
      </c>
      <c r="M173" s="62" t="str">
        <f>IF(OR(PartDProcessing[[#This Row],[Format (hide)]]="HEAD",PartDProcessing[[#This Row],[Format (hide)]]="LIST"),"BLANK CELL","")</f>
        <v/>
      </c>
      <c r="N173" s="62" t="str">
        <f>IF(OR(PartDProcessing[[#This Row],[Format (hide)]]="HEAD",PartDProcessing[[#This Row],[Format (hide)]]="LIST"),"BLANK CELL","")</f>
        <v/>
      </c>
      <c r="O173" s="62" t="str">
        <f>IF(OR(PartDProcessing[[#This Row],[Format (hide)]]="HEAD",PartDProcessing[[#This Row],[Format (hide)]]="LIST"),"BLANK CELL","")</f>
        <v/>
      </c>
      <c r="P173" s="62" t="str">
        <f>IF(OR(PartDProcessing[[#This Row],[Format (hide)]]="HEAD",PartDProcessing[[#This Row],[Format (hide)]]="LIST"),"BLANK CELL","")</f>
        <v/>
      </c>
      <c r="Q173" s="62" t="str">
        <f>IF(OR(PartDProcessing[[#This Row],[Format (hide)]]="HEAD",PartDProcessing[[#This Row],[Format (hide)]]="LIST"),"BLANK CELL","")</f>
        <v/>
      </c>
    </row>
    <row r="174" spans="1:17" ht="82.5" x14ac:dyDescent="0.3">
      <c r="A174" s="91">
        <f t="array" aca="1" ref="A174" ca="1">SUM((TRIM(MID(SUBSTITUTE(C174,".",REPT(" ",256)),(ROW(INDIRECT("1:"&amp;LEN(C174)-LEN(SUBSTITUTE(C174,".",""))+1))-1)*256+1,256)))*(10^((10-ROW(INDIRECT("1:"&amp;LEN(C174)-LEN(SUBSTITUTE(C174,".",""))+1)))*2)))</f>
        <v>8.0801E+18</v>
      </c>
      <c r="B174" s="92" t="s">
        <v>3299</v>
      </c>
      <c r="C174" s="92" t="s">
        <v>3332</v>
      </c>
      <c r="D174" s="93"/>
      <c r="E174" s="92" t="s">
        <v>2312</v>
      </c>
      <c r="F174" s="92" t="s">
        <v>441</v>
      </c>
      <c r="G174" s="62"/>
      <c r="H174" s="92" t="s">
        <v>2508</v>
      </c>
      <c r="I174" s="62" t="str">
        <f t="shared" si="9"/>
        <v/>
      </c>
      <c r="J174" s="227" t="str">
        <f>IF(OR(PartDProcessing[[#This Row],[Format (hide)]]="HEAD",PartDProcessing[[#This Row],[Format (hide)]]="LIST"),"BLANK CELL","")</f>
        <v/>
      </c>
      <c r="K174" s="227" t="str">
        <f>IF(OR(PartDProcessing[[#This Row],[Format (hide)]]="HEAD",PartDProcessing[[#This Row],[Format (hide)]]="LIST"),"BLANK CELL","")</f>
        <v/>
      </c>
      <c r="L174" s="227" t="str">
        <f>IF(OR(PartDProcessing[[#This Row],[Format (hide)]]="HEAD",PartDProcessing[[#This Row],[Format (hide)]]="LIST"),"BLANK CELL","")</f>
        <v/>
      </c>
      <c r="M174" s="62" t="str">
        <f>IF(OR(PartDProcessing[[#This Row],[Format (hide)]]="HEAD",PartDProcessing[[#This Row],[Format (hide)]]="LIST"),"BLANK CELL","")</f>
        <v/>
      </c>
      <c r="N174" s="62" t="str">
        <f>IF(OR(PartDProcessing[[#This Row],[Format (hide)]]="HEAD",PartDProcessing[[#This Row],[Format (hide)]]="LIST"),"BLANK CELL","")</f>
        <v/>
      </c>
      <c r="O174" s="62" t="str">
        <f>IF(OR(PartDProcessing[[#This Row],[Format (hide)]]="HEAD",PartDProcessing[[#This Row],[Format (hide)]]="LIST"),"BLANK CELL","")</f>
        <v/>
      </c>
      <c r="P174" s="62" t="str">
        <f>IF(OR(PartDProcessing[[#This Row],[Format (hide)]]="HEAD",PartDProcessing[[#This Row],[Format (hide)]]="LIST"),"BLANK CELL","")</f>
        <v/>
      </c>
      <c r="Q174" s="62" t="str">
        <f>IF(OR(PartDProcessing[[#This Row],[Format (hide)]]="HEAD",PartDProcessing[[#This Row],[Format (hide)]]="LIST"),"BLANK CELL","")</f>
        <v/>
      </c>
    </row>
    <row r="175" spans="1:17" ht="66" x14ac:dyDescent="0.3">
      <c r="A175" s="91">
        <f t="array" aca="1" ref="A175" ca="1">SUM((TRIM(MID(SUBSTITUTE(C175,".",REPT(" ",256)),(ROW(INDIRECT("1:"&amp;LEN(C175)-LEN(SUBSTITUTE(C175,".",""))+1))-1)*256+1,256)))*(10^((10-ROW(INDIRECT("1:"&amp;LEN(C175)-LEN(SUBSTITUTE(C175,".",""))+1)))*2)))</f>
        <v>8.0802E+18</v>
      </c>
      <c r="B175" s="92" t="s">
        <v>3299</v>
      </c>
      <c r="C175" s="92" t="s">
        <v>3333</v>
      </c>
      <c r="D175" s="93"/>
      <c r="E175" s="92" t="s">
        <v>2313</v>
      </c>
      <c r="F175" s="92" t="s">
        <v>442</v>
      </c>
      <c r="G175" s="62"/>
      <c r="H175" s="92" t="s">
        <v>2508</v>
      </c>
      <c r="I175" s="62" t="str">
        <f t="shared" si="9"/>
        <v/>
      </c>
      <c r="J175" s="227" t="str">
        <f>IF(OR(PartDProcessing[[#This Row],[Format (hide)]]="HEAD",PartDProcessing[[#This Row],[Format (hide)]]="LIST"),"BLANK CELL","")</f>
        <v/>
      </c>
      <c r="K175" s="227" t="str">
        <f>IF(OR(PartDProcessing[[#This Row],[Format (hide)]]="HEAD",PartDProcessing[[#This Row],[Format (hide)]]="LIST"),"BLANK CELL","")</f>
        <v/>
      </c>
      <c r="L175" s="227" t="str">
        <f>IF(OR(PartDProcessing[[#This Row],[Format (hide)]]="HEAD",PartDProcessing[[#This Row],[Format (hide)]]="LIST"),"BLANK CELL","")</f>
        <v/>
      </c>
      <c r="M175" s="62" t="str">
        <f>IF(OR(PartDProcessing[[#This Row],[Format (hide)]]="HEAD",PartDProcessing[[#This Row],[Format (hide)]]="LIST"),"BLANK CELL","")</f>
        <v/>
      </c>
      <c r="N175" s="62" t="str">
        <f>IF(OR(PartDProcessing[[#This Row],[Format (hide)]]="HEAD",PartDProcessing[[#This Row],[Format (hide)]]="LIST"),"BLANK CELL","")</f>
        <v/>
      </c>
      <c r="O175" s="62" t="str">
        <f>IF(OR(PartDProcessing[[#This Row],[Format (hide)]]="HEAD",PartDProcessing[[#This Row],[Format (hide)]]="LIST"),"BLANK CELL","")</f>
        <v/>
      </c>
      <c r="P175" s="62" t="str">
        <f>IF(OR(PartDProcessing[[#This Row],[Format (hide)]]="HEAD",PartDProcessing[[#This Row],[Format (hide)]]="LIST"),"BLANK CELL","")</f>
        <v/>
      </c>
      <c r="Q175" s="62" t="str">
        <f>IF(OR(PartDProcessing[[#This Row],[Format (hide)]]="HEAD",PartDProcessing[[#This Row],[Format (hide)]]="LIST"),"BLANK CELL","")</f>
        <v/>
      </c>
    </row>
    <row r="176" spans="1:17" ht="82.5" x14ac:dyDescent="0.3">
      <c r="A176" s="91">
        <f t="array" aca="1" ref="A176" ca="1">SUM((TRIM(MID(SUBSTITUTE(C176,".",REPT(" ",256)),(ROW(INDIRECT("1:"&amp;LEN(C176)-LEN(SUBSTITUTE(C176,".",""))+1))-1)*256+1,256)))*(10^((10-ROW(INDIRECT("1:"&amp;LEN(C176)-LEN(SUBSTITUTE(C176,".",""))+1)))*2)))</f>
        <v>8.09E+18</v>
      </c>
      <c r="B176" s="92" t="s">
        <v>3299</v>
      </c>
      <c r="C176" s="92" t="s">
        <v>3228</v>
      </c>
      <c r="D176" s="93"/>
      <c r="E176" s="92" t="s">
        <v>2314</v>
      </c>
      <c r="F176" s="92" t="s">
        <v>443</v>
      </c>
      <c r="G176" s="62"/>
      <c r="H176" s="92" t="s">
        <v>2508</v>
      </c>
      <c r="I176" s="62" t="str">
        <f t="shared" si="9"/>
        <v/>
      </c>
      <c r="J176" s="227" t="str">
        <f>IF(OR(PartDProcessing[[#This Row],[Format (hide)]]="HEAD",PartDProcessing[[#This Row],[Format (hide)]]="LIST"),"BLANK CELL","")</f>
        <v/>
      </c>
      <c r="K176" s="227" t="str">
        <f>IF(OR(PartDProcessing[[#This Row],[Format (hide)]]="HEAD",PartDProcessing[[#This Row],[Format (hide)]]="LIST"),"BLANK CELL","")</f>
        <v/>
      </c>
      <c r="L176" s="227" t="str">
        <f>IF(OR(PartDProcessing[[#This Row],[Format (hide)]]="HEAD",PartDProcessing[[#This Row],[Format (hide)]]="LIST"),"BLANK CELL","")</f>
        <v/>
      </c>
      <c r="M176" s="62" t="str">
        <f>IF(OR(PartDProcessing[[#This Row],[Format (hide)]]="HEAD",PartDProcessing[[#This Row],[Format (hide)]]="LIST"),"BLANK CELL","")</f>
        <v/>
      </c>
      <c r="N176" s="62" t="str">
        <f>IF(OR(PartDProcessing[[#This Row],[Format (hide)]]="HEAD",PartDProcessing[[#This Row],[Format (hide)]]="LIST"),"BLANK CELL","")</f>
        <v/>
      </c>
      <c r="O176" s="62" t="str">
        <f>IF(OR(PartDProcessing[[#This Row],[Format (hide)]]="HEAD",PartDProcessing[[#This Row],[Format (hide)]]="LIST"),"BLANK CELL","")</f>
        <v/>
      </c>
      <c r="P176" s="62" t="str">
        <f>IF(OR(PartDProcessing[[#This Row],[Format (hide)]]="HEAD",PartDProcessing[[#This Row],[Format (hide)]]="LIST"),"BLANK CELL","")</f>
        <v/>
      </c>
      <c r="Q176" s="62" t="str">
        <f>IF(OR(PartDProcessing[[#This Row],[Format (hide)]]="HEAD",PartDProcessing[[#This Row],[Format (hide)]]="LIST"),"BLANK CELL","")</f>
        <v/>
      </c>
    </row>
    <row r="177" spans="1:17" ht="115.5" x14ac:dyDescent="0.3">
      <c r="A177" s="91">
        <f t="array" aca="1" ref="A177" ca="1">SUM((TRIM(MID(SUBSTITUTE(C177,".",REPT(" ",256)),(ROW(INDIRECT("1:"&amp;LEN(C177)-LEN(SUBSTITUTE(C177,".",""))+1))-1)*256+1,256)))*(10^((10-ROW(INDIRECT("1:"&amp;LEN(C177)-LEN(SUBSTITUTE(C177,".",""))+1)))*2)))</f>
        <v>8.1E+18</v>
      </c>
      <c r="B177" s="92" t="s">
        <v>3299</v>
      </c>
      <c r="C177" s="92" t="s">
        <v>3229</v>
      </c>
      <c r="D177" s="93"/>
      <c r="E177" s="92" t="s">
        <v>2315</v>
      </c>
      <c r="F177" s="92" t="s">
        <v>444</v>
      </c>
      <c r="G177" s="62"/>
      <c r="H177" s="92" t="s">
        <v>2508</v>
      </c>
      <c r="I177" s="62" t="str">
        <f t="shared" si="9"/>
        <v/>
      </c>
      <c r="J177" s="227" t="str">
        <f>IF(OR(PartDProcessing[[#This Row],[Format (hide)]]="HEAD",PartDProcessing[[#This Row],[Format (hide)]]="LIST"),"BLANK CELL","")</f>
        <v/>
      </c>
      <c r="K177" s="227" t="str">
        <f>IF(OR(PartDProcessing[[#This Row],[Format (hide)]]="HEAD",PartDProcessing[[#This Row],[Format (hide)]]="LIST"),"BLANK CELL","")</f>
        <v/>
      </c>
      <c r="L177" s="227" t="str">
        <f>IF(OR(PartDProcessing[[#This Row],[Format (hide)]]="HEAD",PartDProcessing[[#This Row],[Format (hide)]]="LIST"),"BLANK CELL","")</f>
        <v/>
      </c>
      <c r="M177" s="62" t="str">
        <f>IF(OR(PartDProcessing[[#This Row],[Format (hide)]]="HEAD",PartDProcessing[[#This Row],[Format (hide)]]="LIST"),"BLANK CELL","")</f>
        <v/>
      </c>
      <c r="N177" s="62" t="str">
        <f>IF(OR(PartDProcessing[[#This Row],[Format (hide)]]="HEAD",PartDProcessing[[#This Row],[Format (hide)]]="LIST"),"BLANK CELL","")</f>
        <v/>
      </c>
      <c r="O177" s="62" t="str">
        <f>IF(OR(PartDProcessing[[#This Row],[Format (hide)]]="HEAD",PartDProcessing[[#This Row],[Format (hide)]]="LIST"),"BLANK CELL","")</f>
        <v/>
      </c>
      <c r="P177" s="62" t="str">
        <f>IF(OR(PartDProcessing[[#This Row],[Format (hide)]]="HEAD",PartDProcessing[[#This Row],[Format (hide)]]="LIST"),"BLANK CELL","")</f>
        <v/>
      </c>
      <c r="Q177" s="62" t="str">
        <f>IF(OR(PartDProcessing[[#This Row],[Format (hide)]]="HEAD",PartDProcessing[[#This Row],[Format (hide)]]="LIST"),"BLANK CELL","")</f>
        <v/>
      </c>
    </row>
    <row r="178" spans="1:17" ht="181.5" x14ac:dyDescent="0.3">
      <c r="A178" s="91">
        <f t="array" aca="1" ref="A178" ca="1">SUM((TRIM(MID(SUBSTITUTE(C178,".",REPT(" ",256)),(ROW(INDIRECT("1:"&amp;LEN(C178)-LEN(SUBSTITUTE(C178,".",""))+1))-1)*256+1,256)))*(10^((10-ROW(INDIRECT("1:"&amp;LEN(C178)-LEN(SUBSTITUTE(C178,".",""))+1)))*2)))</f>
        <v>8.11E+18</v>
      </c>
      <c r="B178" s="92" t="s">
        <v>3299</v>
      </c>
      <c r="C178" s="92" t="s">
        <v>3232</v>
      </c>
      <c r="D178" s="93"/>
      <c r="E178" s="92" t="s">
        <v>2316</v>
      </c>
      <c r="F178" s="92" t="s">
        <v>445</v>
      </c>
      <c r="G178" s="62"/>
      <c r="H178" s="92" t="s">
        <v>2508</v>
      </c>
      <c r="I178" s="62" t="str">
        <f t="shared" si="9"/>
        <v/>
      </c>
      <c r="J178" s="227" t="str">
        <f>IF(OR(PartDProcessing[[#This Row],[Format (hide)]]="HEAD",PartDProcessing[[#This Row],[Format (hide)]]="LIST"),"BLANK CELL","")</f>
        <v/>
      </c>
      <c r="K178" s="227" t="str">
        <f>IF(OR(PartDProcessing[[#This Row],[Format (hide)]]="HEAD",PartDProcessing[[#This Row],[Format (hide)]]="LIST"),"BLANK CELL","")</f>
        <v/>
      </c>
      <c r="L178" s="227" t="str">
        <f>IF(OR(PartDProcessing[[#This Row],[Format (hide)]]="HEAD",PartDProcessing[[#This Row],[Format (hide)]]="LIST"),"BLANK CELL","")</f>
        <v/>
      </c>
      <c r="M178" s="62" t="str">
        <f>IF(OR(PartDProcessing[[#This Row],[Format (hide)]]="HEAD",PartDProcessing[[#This Row],[Format (hide)]]="LIST"),"BLANK CELL","")</f>
        <v/>
      </c>
      <c r="N178" s="62" t="str">
        <f>IF(OR(PartDProcessing[[#This Row],[Format (hide)]]="HEAD",PartDProcessing[[#This Row],[Format (hide)]]="LIST"),"BLANK CELL","")</f>
        <v/>
      </c>
      <c r="O178" s="62" t="str">
        <f>IF(OR(PartDProcessing[[#This Row],[Format (hide)]]="HEAD",PartDProcessing[[#This Row],[Format (hide)]]="LIST"),"BLANK CELL","")</f>
        <v/>
      </c>
      <c r="P178" s="62" t="str">
        <f>IF(OR(PartDProcessing[[#This Row],[Format (hide)]]="HEAD",PartDProcessing[[#This Row],[Format (hide)]]="LIST"),"BLANK CELL","")</f>
        <v/>
      </c>
      <c r="Q178" s="62" t="str">
        <f>IF(OR(PartDProcessing[[#This Row],[Format (hide)]]="HEAD",PartDProcessing[[#This Row],[Format (hide)]]="LIST"),"BLANK CELL","")</f>
        <v/>
      </c>
    </row>
    <row r="179" spans="1:17" ht="66" x14ac:dyDescent="0.3">
      <c r="A179" s="91">
        <f t="array" aca="1" ref="A179" ca="1">SUM((TRIM(MID(SUBSTITUTE(C179,".",REPT(" ",256)),(ROW(INDIRECT("1:"&amp;LEN(C179)-LEN(SUBSTITUTE(C179,".",""))+1))-1)*256+1,256)))*(10^((10-ROW(INDIRECT("1:"&amp;LEN(C179)-LEN(SUBSTITUTE(C179,".",""))+1)))*2)))</f>
        <v>8.1101E+18</v>
      </c>
      <c r="B179" s="92" t="s">
        <v>3299</v>
      </c>
      <c r="C179" s="92" t="s">
        <v>3334</v>
      </c>
      <c r="D179" s="93"/>
      <c r="E179" s="92" t="s">
        <v>2317</v>
      </c>
      <c r="F179" s="92" t="s">
        <v>2318</v>
      </c>
      <c r="G179" s="62"/>
      <c r="H179" s="92" t="s">
        <v>2508</v>
      </c>
      <c r="I179" s="62" t="str">
        <f t="shared" si="9"/>
        <v/>
      </c>
      <c r="J179" s="227" t="str">
        <f>IF(OR(PartDProcessing[[#This Row],[Format (hide)]]="HEAD",PartDProcessing[[#This Row],[Format (hide)]]="LIST"),"BLANK CELL","")</f>
        <v/>
      </c>
      <c r="K179" s="227" t="str">
        <f>IF(OR(PartDProcessing[[#This Row],[Format (hide)]]="HEAD",PartDProcessing[[#This Row],[Format (hide)]]="LIST"),"BLANK CELL","")</f>
        <v/>
      </c>
      <c r="L179" s="227" t="str">
        <f>IF(OR(PartDProcessing[[#This Row],[Format (hide)]]="HEAD",PartDProcessing[[#This Row],[Format (hide)]]="LIST"),"BLANK CELL","")</f>
        <v/>
      </c>
      <c r="M179" s="62" t="str">
        <f>IF(OR(PartDProcessing[[#This Row],[Format (hide)]]="HEAD",PartDProcessing[[#This Row],[Format (hide)]]="LIST"),"BLANK CELL","")</f>
        <v/>
      </c>
      <c r="N179" s="62" t="str">
        <f>IF(OR(PartDProcessing[[#This Row],[Format (hide)]]="HEAD",PartDProcessing[[#This Row],[Format (hide)]]="LIST"),"BLANK CELL","")</f>
        <v/>
      </c>
      <c r="O179" s="62" t="str">
        <f>IF(OR(PartDProcessing[[#This Row],[Format (hide)]]="HEAD",PartDProcessing[[#This Row],[Format (hide)]]="LIST"),"BLANK CELL","")</f>
        <v/>
      </c>
      <c r="P179" s="62" t="str">
        <f>IF(OR(PartDProcessing[[#This Row],[Format (hide)]]="HEAD",PartDProcessing[[#This Row],[Format (hide)]]="LIST"),"BLANK CELL","")</f>
        <v/>
      </c>
      <c r="Q179" s="62" t="str">
        <f>IF(OR(PartDProcessing[[#This Row],[Format (hide)]]="HEAD",PartDProcessing[[#This Row],[Format (hide)]]="LIST"),"BLANK CELL","")</f>
        <v/>
      </c>
    </row>
    <row r="180" spans="1:17" ht="66" x14ac:dyDescent="0.3">
      <c r="A180" s="91">
        <f t="array" aca="1" ref="A180" ca="1">SUM((TRIM(MID(SUBSTITUTE(C180,".",REPT(" ",256)),(ROW(INDIRECT("1:"&amp;LEN(C180)-LEN(SUBSTITUTE(C180,".",""))+1))-1)*256+1,256)))*(10^((10-ROW(INDIRECT("1:"&amp;LEN(C180)-LEN(SUBSTITUTE(C180,".",""))+1)))*2)))</f>
        <v>8.12E+18</v>
      </c>
      <c r="B180" s="92" t="s">
        <v>3299</v>
      </c>
      <c r="C180" s="92" t="s">
        <v>3233</v>
      </c>
      <c r="D180" s="93" t="s">
        <v>557</v>
      </c>
      <c r="E180" s="92" t="s">
        <v>2319</v>
      </c>
      <c r="F180" s="92" t="s">
        <v>446</v>
      </c>
      <c r="G180" s="93" t="str">
        <f>IF(OR(PartDProcessing[[#This Row],[Format (hide)]]="HEAD",PartDProcessing[[#This Row],[Format (hide)]]="LIST"),"BLANK CELL","")</f>
        <v>BLANK CELL</v>
      </c>
      <c r="H180" s="92" t="str">
        <f>IF(OR(PartDProcessing[[#This Row],[Format (hide)]]="HEAD",PartDProcessing[[#This Row],[Format (hide)]]="LIST"),"BLANK CELL","")</f>
        <v>BLANK CELL</v>
      </c>
      <c r="I180" s="93" t="str">
        <f>IF(OR(PartDProcessing[[#This Row],[Format (hide)]]="HEAD",PartDProcessing[[#This Row],[Format (hide)]]="LIST"),"BLANK CELL","")</f>
        <v>BLANK CELL</v>
      </c>
      <c r="J180" s="93" t="str">
        <f>IF(OR(PartDProcessing[[#This Row],[Format (hide)]]="HEAD",PartDProcessing[[#This Row],[Format (hide)]]="LIST"),"BLANK CELL","")</f>
        <v>BLANK CELL</v>
      </c>
      <c r="K180" s="93" t="str">
        <f>IF(OR(PartDProcessing[[#This Row],[Format (hide)]]="HEAD",PartDProcessing[[#This Row],[Format (hide)]]="LIST"),"BLANK CELL","")</f>
        <v>BLANK CELL</v>
      </c>
      <c r="L180" s="93" t="str">
        <f>IF(OR(PartDProcessing[[#This Row],[Format (hide)]]="HEAD",PartDProcessing[[#This Row],[Format (hide)]]="LIST"),"BLANK CELL","")</f>
        <v>BLANK CELL</v>
      </c>
      <c r="M180" s="93" t="str">
        <f>IF(OR(PartDProcessing[[#This Row],[Format (hide)]]="HEAD",PartDProcessing[[#This Row],[Format (hide)]]="LIST"),"BLANK CELL","")</f>
        <v>BLANK CELL</v>
      </c>
      <c r="N180" s="93" t="str">
        <f>IF(OR(PartDProcessing[[#This Row],[Format (hide)]]="HEAD",PartDProcessing[[#This Row],[Format (hide)]]="LIST"),"BLANK CELL","")</f>
        <v>BLANK CELL</v>
      </c>
      <c r="O180" s="93" t="str">
        <f>IF(OR(PartDProcessing[[#This Row],[Format (hide)]]="HEAD",PartDProcessing[[#This Row],[Format (hide)]]="LIST"),"BLANK CELL","")</f>
        <v>BLANK CELL</v>
      </c>
      <c r="P180" s="93" t="str">
        <f>IF(OR(PartDProcessing[[#This Row],[Format (hide)]]="HEAD",PartDProcessing[[#This Row],[Format (hide)]]="LIST"),"BLANK CELL","")</f>
        <v>BLANK CELL</v>
      </c>
      <c r="Q180" s="93" t="str">
        <f>IF(OR(PartDProcessing[[#This Row],[Format (hide)]]="HEAD",PartDProcessing[[#This Row],[Format (hide)]]="LIST"),"BLANK CELL","")</f>
        <v>BLANK CELL</v>
      </c>
    </row>
    <row r="181" spans="1:17" ht="115.5" x14ac:dyDescent="0.3">
      <c r="A181" s="91">
        <f t="array" aca="1" ref="A181" ca="1">SUM((TRIM(MID(SUBSTITUTE(C181,".",REPT(" ",256)),(ROW(INDIRECT("1:"&amp;LEN(C181)-LEN(SUBSTITUTE(C181,".",""))+1))-1)*256+1,256)))*(10^((10-ROW(INDIRECT("1:"&amp;LEN(C181)-LEN(SUBSTITUTE(C181,".",""))+1)))*2)))</f>
        <v>8.1201E+18</v>
      </c>
      <c r="B181" s="92" t="s">
        <v>3299</v>
      </c>
      <c r="C181" s="92" t="s">
        <v>3251</v>
      </c>
      <c r="D181" s="93"/>
      <c r="E181" s="92" t="s">
        <v>2320</v>
      </c>
      <c r="F181" s="92" t="s">
        <v>2321</v>
      </c>
      <c r="G181" s="62"/>
      <c r="H181" s="92" t="s">
        <v>2508</v>
      </c>
      <c r="I181" s="62" t="str">
        <f t="shared" ref="I181:I186" si="10">IF($I$1="Yes","Compliant","")</f>
        <v/>
      </c>
      <c r="J181" s="227" t="str">
        <f>IF(OR(PartDProcessing[[#This Row],[Format (hide)]]="HEAD",PartDProcessing[[#This Row],[Format (hide)]]="LIST"),"BLANK CELL","")</f>
        <v/>
      </c>
      <c r="K181" s="227" t="str">
        <f>IF(OR(PartDProcessing[[#This Row],[Format (hide)]]="HEAD",PartDProcessing[[#This Row],[Format (hide)]]="LIST"),"BLANK CELL","")</f>
        <v/>
      </c>
      <c r="L181" s="227" t="str">
        <f>IF(OR(PartDProcessing[[#This Row],[Format (hide)]]="HEAD",PartDProcessing[[#This Row],[Format (hide)]]="LIST"),"BLANK CELL","")</f>
        <v/>
      </c>
      <c r="M181" s="62" t="str">
        <f>IF(OR(PartDProcessing[[#This Row],[Format (hide)]]="HEAD",PartDProcessing[[#This Row],[Format (hide)]]="LIST"),"BLANK CELL","")</f>
        <v/>
      </c>
      <c r="N181" s="62" t="str">
        <f>IF(OR(PartDProcessing[[#This Row],[Format (hide)]]="HEAD",PartDProcessing[[#This Row],[Format (hide)]]="LIST"),"BLANK CELL","")</f>
        <v/>
      </c>
      <c r="O181" s="62" t="str">
        <f>IF(OR(PartDProcessing[[#This Row],[Format (hide)]]="HEAD",PartDProcessing[[#This Row],[Format (hide)]]="LIST"),"BLANK CELL","")</f>
        <v/>
      </c>
      <c r="P181" s="62" t="str">
        <f>IF(OR(PartDProcessing[[#This Row],[Format (hide)]]="HEAD",PartDProcessing[[#This Row],[Format (hide)]]="LIST"),"BLANK CELL","")</f>
        <v/>
      </c>
      <c r="Q181" s="62" t="str">
        <f>IF(OR(PartDProcessing[[#This Row],[Format (hide)]]="HEAD",PartDProcessing[[#This Row],[Format (hide)]]="LIST"),"BLANK CELL","")</f>
        <v/>
      </c>
    </row>
    <row r="182" spans="1:17" ht="66" x14ac:dyDescent="0.3">
      <c r="A182" s="91">
        <f t="array" aca="1" ref="A182" ca="1">SUM((TRIM(MID(SUBSTITUTE(C182,".",REPT(" ",256)),(ROW(INDIRECT("1:"&amp;LEN(C182)-LEN(SUBSTITUTE(C182,".",""))+1))-1)*256+1,256)))*(10^((10-ROW(INDIRECT("1:"&amp;LEN(C182)-LEN(SUBSTITUTE(C182,".",""))+1)))*2)))</f>
        <v>8.1202E+18</v>
      </c>
      <c r="B182" s="92" t="s">
        <v>3299</v>
      </c>
      <c r="C182" s="92" t="s">
        <v>3252</v>
      </c>
      <c r="D182" s="93"/>
      <c r="E182" s="92" t="s">
        <v>2322</v>
      </c>
      <c r="F182" s="92" t="s">
        <v>447</v>
      </c>
      <c r="G182" s="62"/>
      <c r="H182" s="92" t="s">
        <v>2508</v>
      </c>
      <c r="I182" s="62" t="str">
        <f t="shared" si="10"/>
        <v/>
      </c>
      <c r="J182" s="227" t="str">
        <f>IF(OR(PartDProcessing[[#This Row],[Format (hide)]]="HEAD",PartDProcessing[[#This Row],[Format (hide)]]="LIST"),"BLANK CELL","")</f>
        <v/>
      </c>
      <c r="K182" s="227" t="str">
        <f>IF(OR(PartDProcessing[[#This Row],[Format (hide)]]="HEAD",PartDProcessing[[#This Row],[Format (hide)]]="LIST"),"BLANK CELL","")</f>
        <v/>
      </c>
      <c r="L182" s="227" t="str">
        <f>IF(OR(PartDProcessing[[#This Row],[Format (hide)]]="HEAD",PartDProcessing[[#This Row],[Format (hide)]]="LIST"),"BLANK CELL","")</f>
        <v/>
      </c>
      <c r="M182" s="62" t="str">
        <f>IF(OR(PartDProcessing[[#This Row],[Format (hide)]]="HEAD",PartDProcessing[[#This Row],[Format (hide)]]="LIST"),"BLANK CELL","")</f>
        <v/>
      </c>
      <c r="N182" s="62" t="str">
        <f>IF(OR(PartDProcessing[[#This Row],[Format (hide)]]="HEAD",PartDProcessing[[#This Row],[Format (hide)]]="LIST"),"BLANK CELL","")</f>
        <v/>
      </c>
      <c r="O182" s="62" t="str">
        <f>IF(OR(PartDProcessing[[#This Row],[Format (hide)]]="HEAD",PartDProcessing[[#This Row],[Format (hide)]]="LIST"),"BLANK CELL","")</f>
        <v/>
      </c>
      <c r="P182" s="62" t="str">
        <f>IF(OR(PartDProcessing[[#This Row],[Format (hide)]]="HEAD",PartDProcessing[[#This Row],[Format (hide)]]="LIST"),"BLANK CELL","")</f>
        <v/>
      </c>
      <c r="Q182" s="62" t="str">
        <f>IF(OR(PartDProcessing[[#This Row],[Format (hide)]]="HEAD",PartDProcessing[[#This Row],[Format (hide)]]="LIST"),"BLANK CELL","")</f>
        <v/>
      </c>
    </row>
    <row r="183" spans="1:17" ht="99" x14ac:dyDescent="0.3">
      <c r="A183" s="91">
        <f t="array" aca="1" ref="A183" ca="1">SUM((TRIM(MID(SUBSTITUTE(C183,".",REPT(" ",256)),(ROW(INDIRECT("1:"&amp;LEN(C183)-LEN(SUBSTITUTE(C183,".",""))+1))-1)*256+1,256)))*(10^((10-ROW(INDIRECT("1:"&amp;LEN(C183)-LEN(SUBSTITUTE(C183,".",""))+1)))*2)))</f>
        <v>8.13E+18</v>
      </c>
      <c r="B183" s="92" t="s">
        <v>3299</v>
      </c>
      <c r="C183" s="92" t="s">
        <v>3234</v>
      </c>
      <c r="D183" s="93"/>
      <c r="E183" s="92" t="s">
        <v>2323</v>
      </c>
      <c r="F183" s="92" t="s">
        <v>2324</v>
      </c>
      <c r="G183" s="62"/>
      <c r="H183" s="92" t="s">
        <v>2508</v>
      </c>
      <c r="I183" s="62" t="str">
        <f t="shared" si="10"/>
        <v/>
      </c>
      <c r="J183" s="227" t="str">
        <f>IF(OR(PartDProcessing[[#This Row],[Format (hide)]]="HEAD",PartDProcessing[[#This Row],[Format (hide)]]="LIST"),"BLANK CELL","")</f>
        <v/>
      </c>
      <c r="K183" s="227" t="str">
        <f>IF(OR(PartDProcessing[[#This Row],[Format (hide)]]="HEAD",PartDProcessing[[#This Row],[Format (hide)]]="LIST"),"BLANK CELL","")</f>
        <v/>
      </c>
      <c r="L183" s="227" t="str">
        <f>IF(OR(PartDProcessing[[#This Row],[Format (hide)]]="HEAD",PartDProcessing[[#This Row],[Format (hide)]]="LIST"),"BLANK CELL","")</f>
        <v/>
      </c>
      <c r="M183" s="62" t="str">
        <f>IF(OR(PartDProcessing[[#This Row],[Format (hide)]]="HEAD",PartDProcessing[[#This Row],[Format (hide)]]="LIST"),"BLANK CELL","")</f>
        <v/>
      </c>
      <c r="N183" s="62" t="str">
        <f>IF(OR(PartDProcessing[[#This Row],[Format (hide)]]="HEAD",PartDProcessing[[#This Row],[Format (hide)]]="LIST"),"BLANK CELL","")</f>
        <v/>
      </c>
      <c r="O183" s="62" t="str">
        <f>IF(OR(PartDProcessing[[#This Row],[Format (hide)]]="HEAD",PartDProcessing[[#This Row],[Format (hide)]]="LIST"),"BLANK CELL","")</f>
        <v/>
      </c>
      <c r="P183" s="62" t="str">
        <f>IF(OR(PartDProcessing[[#This Row],[Format (hide)]]="HEAD",PartDProcessing[[#This Row],[Format (hide)]]="LIST"),"BLANK CELL","")</f>
        <v/>
      </c>
      <c r="Q183" s="62" t="str">
        <f>IF(OR(PartDProcessing[[#This Row],[Format (hide)]]="HEAD",PartDProcessing[[#This Row],[Format (hide)]]="LIST"),"BLANK CELL","")</f>
        <v/>
      </c>
    </row>
    <row r="184" spans="1:17" ht="66" x14ac:dyDescent="0.3">
      <c r="A184" s="91">
        <f t="array" aca="1" ref="A184" ca="1">SUM((TRIM(MID(SUBSTITUTE(C184,".",REPT(" ",256)),(ROW(INDIRECT("1:"&amp;LEN(C184)-LEN(SUBSTITUTE(C184,".",""))+1))-1)*256+1,256)))*(10^((10-ROW(INDIRECT("1:"&amp;LEN(C184)-LEN(SUBSTITUTE(C184,".",""))+1)))*2)))</f>
        <v>8.14E+18</v>
      </c>
      <c r="B184" s="92" t="s">
        <v>3299</v>
      </c>
      <c r="C184" s="92" t="s">
        <v>3235</v>
      </c>
      <c r="D184" s="93"/>
      <c r="E184" s="92" t="s">
        <v>2325</v>
      </c>
      <c r="F184" s="92" t="s">
        <v>2326</v>
      </c>
      <c r="G184" s="62"/>
      <c r="H184" s="92" t="s">
        <v>2508</v>
      </c>
      <c r="I184" s="62" t="str">
        <f t="shared" si="10"/>
        <v/>
      </c>
      <c r="J184" s="227" t="str">
        <f>IF(OR(PartDProcessing[[#This Row],[Format (hide)]]="HEAD",PartDProcessing[[#This Row],[Format (hide)]]="LIST"),"BLANK CELL","")</f>
        <v/>
      </c>
      <c r="K184" s="227" t="str">
        <f>IF(OR(PartDProcessing[[#This Row],[Format (hide)]]="HEAD",PartDProcessing[[#This Row],[Format (hide)]]="LIST"),"BLANK CELL","")</f>
        <v/>
      </c>
      <c r="L184" s="227" t="str">
        <f>IF(OR(PartDProcessing[[#This Row],[Format (hide)]]="HEAD",PartDProcessing[[#This Row],[Format (hide)]]="LIST"),"BLANK CELL","")</f>
        <v/>
      </c>
      <c r="M184" s="62" t="str">
        <f>IF(OR(PartDProcessing[[#This Row],[Format (hide)]]="HEAD",PartDProcessing[[#This Row],[Format (hide)]]="LIST"),"BLANK CELL","")</f>
        <v/>
      </c>
      <c r="N184" s="62" t="str">
        <f>IF(OR(PartDProcessing[[#This Row],[Format (hide)]]="HEAD",PartDProcessing[[#This Row],[Format (hide)]]="LIST"),"BLANK CELL","")</f>
        <v/>
      </c>
      <c r="O184" s="62" t="str">
        <f>IF(OR(PartDProcessing[[#This Row],[Format (hide)]]="HEAD",PartDProcessing[[#This Row],[Format (hide)]]="LIST"),"BLANK CELL","")</f>
        <v/>
      </c>
      <c r="P184" s="62" t="str">
        <f>IF(OR(PartDProcessing[[#This Row],[Format (hide)]]="HEAD",PartDProcessing[[#This Row],[Format (hide)]]="LIST"),"BLANK CELL","")</f>
        <v/>
      </c>
      <c r="Q184" s="62" t="str">
        <f>IF(OR(PartDProcessing[[#This Row],[Format (hide)]]="HEAD",PartDProcessing[[#This Row],[Format (hide)]]="LIST"),"BLANK CELL","")</f>
        <v/>
      </c>
    </row>
    <row r="185" spans="1:17" ht="82.5" x14ac:dyDescent="0.3">
      <c r="A185" s="91">
        <f t="array" aca="1" ref="A185" ca="1">SUM((TRIM(MID(SUBSTITUTE(C185,".",REPT(" ",256)),(ROW(INDIRECT("1:"&amp;LEN(C185)-LEN(SUBSTITUTE(C185,".",""))+1))-1)*256+1,256)))*(10^((10-ROW(INDIRECT("1:"&amp;LEN(C185)-LEN(SUBSTITUTE(C185,".",""))+1)))*2)))</f>
        <v>8.1401E+18</v>
      </c>
      <c r="B185" s="92" t="s">
        <v>3299</v>
      </c>
      <c r="C185" s="92" t="s">
        <v>3335</v>
      </c>
      <c r="D185" s="93"/>
      <c r="E185" s="92" t="s">
        <v>2327</v>
      </c>
      <c r="F185" s="92" t="s">
        <v>448</v>
      </c>
      <c r="G185" s="62"/>
      <c r="H185" s="92" t="s">
        <v>2508</v>
      </c>
      <c r="I185" s="62" t="str">
        <f t="shared" si="10"/>
        <v/>
      </c>
      <c r="J185" s="227" t="str">
        <f>IF(OR(PartDProcessing[[#This Row],[Format (hide)]]="HEAD",PartDProcessing[[#This Row],[Format (hide)]]="LIST"),"BLANK CELL","")</f>
        <v/>
      </c>
      <c r="K185" s="227" t="str">
        <f>IF(OR(PartDProcessing[[#This Row],[Format (hide)]]="HEAD",PartDProcessing[[#This Row],[Format (hide)]]="LIST"),"BLANK CELL","")</f>
        <v/>
      </c>
      <c r="L185" s="227" t="str">
        <f>IF(OR(PartDProcessing[[#This Row],[Format (hide)]]="HEAD",PartDProcessing[[#This Row],[Format (hide)]]="LIST"),"BLANK CELL","")</f>
        <v/>
      </c>
      <c r="M185" s="62" t="str">
        <f>IF(OR(PartDProcessing[[#This Row],[Format (hide)]]="HEAD",PartDProcessing[[#This Row],[Format (hide)]]="LIST"),"BLANK CELL","")</f>
        <v/>
      </c>
      <c r="N185" s="62" t="str">
        <f>IF(OR(PartDProcessing[[#This Row],[Format (hide)]]="HEAD",PartDProcessing[[#This Row],[Format (hide)]]="LIST"),"BLANK CELL","")</f>
        <v/>
      </c>
      <c r="O185" s="62" t="str">
        <f>IF(OR(PartDProcessing[[#This Row],[Format (hide)]]="HEAD",PartDProcessing[[#This Row],[Format (hide)]]="LIST"),"BLANK CELL","")</f>
        <v/>
      </c>
      <c r="P185" s="62" t="str">
        <f>IF(OR(PartDProcessing[[#This Row],[Format (hide)]]="HEAD",PartDProcessing[[#This Row],[Format (hide)]]="LIST"),"BLANK CELL","")</f>
        <v/>
      </c>
      <c r="Q185" s="62" t="str">
        <f>IF(OR(PartDProcessing[[#This Row],[Format (hide)]]="HEAD",PartDProcessing[[#This Row],[Format (hide)]]="LIST"),"BLANK CELL","")</f>
        <v/>
      </c>
    </row>
    <row r="186" spans="1:17" ht="66" x14ac:dyDescent="0.3">
      <c r="A186" s="91">
        <f t="array" aca="1" ref="A186" ca="1">SUM((TRIM(MID(SUBSTITUTE(C186,".",REPT(" ",256)),(ROW(INDIRECT("1:"&amp;LEN(C186)-LEN(SUBSTITUTE(C186,".",""))+1))-1)*256+1,256)))*(10^((10-ROW(INDIRECT("1:"&amp;LEN(C186)-LEN(SUBSTITUTE(C186,".",""))+1)))*2)))</f>
        <v>8.1402E+18</v>
      </c>
      <c r="B186" s="92" t="s">
        <v>3299</v>
      </c>
      <c r="C186" s="92" t="s">
        <v>3336</v>
      </c>
      <c r="D186" s="93"/>
      <c r="E186" s="92" t="s">
        <v>2328</v>
      </c>
      <c r="F186" s="92" t="s">
        <v>449</v>
      </c>
      <c r="G186" s="62"/>
      <c r="H186" s="92" t="s">
        <v>2508</v>
      </c>
      <c r="I186" s="62" t="str">
        <f t="shared" si="10"/>
        <v/>
      </c>
      <c r="J186" s="227" t="str">
        <f>IF(OR(PartDProcessing[[#This Row],[Format (hide)]]="HEAD",PartDProcessing[[#This Row],[Format (hide)]]="LIST"),"BLANK CELL","")</f>
        <v/>
      </c>
      <c r="K186" s="227" t="str">
        <f>IF(OR(PartDProcessing[[#This Row],[Format (hide)]]="HEAD",PartDProcessing[[#This Row],[Format (hide)]]="LIST"),"BLANK CELL","")</f>
        <v/>
      </c>
      <c r="L186" s="227" t="str">
        <f>IF(OR(PartDProcessing[[#This Row],[Format (hide)]]="HEAD",PartDProcessing[[#This Row],[Format (hide)]]="LIST"),"BLANK CELL","")</f>
        <v/>
      </c>
      <c r="M186" s="62" t="str">
        <f>IF(OR(PartDProcessing[[#This Row],[Format (hide)]]="HEAD",PartDProcessing[[#This Row],[Format (hide)]]="LIST"),"BLANK CELL","")</f>
        <v/>
      </c>
      <c r="N186" s="62" t="str">
        <f>IF(OR(PartDProcessing[[#This Row],[Format (hide)]]="HEAD",PartDProcessing[[#This Row],[Format (hide)]]="LIST"),"BLANK CELL","")</f>
        <v/>
      </c>
      <c r="O186" s="62" t="str">
        <f>IF(OR(PartDProcessing[[#This Row],[Format (hide)]]="HEAD",PartDProcessing[[#This Row],[Format (hide)]]="LIST"),"BLANK CELL","")</f>
        <v/>
      </c>
      <c r="P186" s="62" t="str">
        <f>IF(OR(PartDProcessing[[#This Row],[Format (hide)]]="HEAD",PartDProcessing[[#This Row],[Format (hide)]]="LIST"),"BLANK CELL","")</f>
        <v/>
      </c>
      <c r="Q186" s="62" t="str">
        <f>IF(OR(PartDProcessing[[#This Row],[Format (hide)]]="HEAD",PartDProcessing[[#This Row],[Format (hide)]]="LIST"),"BLANK CELL","")</f>
        <v/>
      </c>
    </row>
    <row r="187" spans="1:17" ht="28.5" x14ac:dyDescent="0.3">
      <c r="A187" s="91">
        <f t="array" aca="1" ref="A187" ca="1">SUM((TRIM(MID(SUBSTITUTE(C187,".",REPT(" ",256)),(ROW(INDIRECT("1:"&amp;LEN(C187)-LEN(SUBSTITUTE(C187,".",""))+1))-1)*256+1,256)))*(10^((10-ROW(INDIRECT("1:"&amp;LEN(C187)-LEN(SUBSTITUTE(C187,".",""))+1)))*2)))</f>
        <v>9E+18</v>
      </c>
      <c r="B187" s="92" t="s">
        <v>3299</v>
      </c>
      <c r="C187" s="92">
        <v>9</v>
      </c>
      <c r="D187" s="93" t="s">
        <v>1406</v>
      </c>
      <c r="E187" s="110" t="s">
        <v>2329</v>
      </c>
      <c r="F187" s="110" t="s">
        <v>293</v>
      </c>
      <c r="G187" s="93" t="str">
        <f>IF(OR(PartDProcessing[[#This Row],[Format (hide)]]="HEAD",PartDProcessing[[#This Row],[Format (hide)]]="LIST"),"BLANK CELL","")</f>
        <v>BLANK CELL</v>
      </c>
      <c r="H187" s="92" t="str">
        <f>IF(OR(PartDProcessing[[#This Row],[Format (hide)]]="HEAD",PartDProcessing[[#This Row],[Format (hide)]]="LIST"),"BLANK CELL","")</f>
        <v>BLANK CELL</v>
      </c>
      <c r="I187" s="93" t="str">
        <f>IF(OR(PartDProcessing[[#This Row],[Format (hide)]]="HEAD",PartDProcessing[[#This Row],[Format (hide)]]="LIST"),"BLANK CELL","")</f>
        <v>BLANK CELL</v>
      </c>
      <c r="J187" s="93" t="str">
        <f>IF(OR(PartDProcessing[[#This Row],[Format (hide)]]="HEAD",PartDProcessing[[#This Row],[Format (hide)]]="LIST"),"BLANK CELL","")</f>
        <v>BLANK CELL</v>
      </c>
      <c r="K187" s="93" t="str">
        <f>IF(OR(PartDProcessing[[#This Row],[Format (hide)]]="HEAD",PartDProcessing[[#This Row],[Format (hide)]]="LIST"),"BLANK CELL","")</f>
        <v>BLANK CELL</v>
      </c>
      <c r="L187" s="93" t="str">
        <f>IF(OR(PartDProcessing[[#This Row],[Format (hide)]]="HEAD",PartDProcessing[[#This Row],[Format (hide)]]="LIST"),"BLANK CELL","")</f>
        <v>BLANK CELL</v>
      </c>
      <c r="M187" s="93" t="str">
        <f>IF(OR(PartDProcessing[[#This Row],[Format (hide)]]="HEAD",PartDProcessing[[#This Row],[Format (hide)]]="LIST"),"BLANK CELL","")</f>
        <v>BLANK CELL</v>
      </c>
      <c r="N187" s="93" t="str">
        <f>IF(OR(PartDProcessing[[#This Row],[Format (hide)]]="HEAD",PartDProcessing[[#This Row],[Format (hide)]]="LIST"),"BLANK CELL","")</f>
        <v>BLANK CELL</v>
      </c>
      <c r="O187" s="93" t="str">
        <f>IF(OR(PartDProcessing[[#This Row],[Format (hide)]]="HEAD",PartDProcessing[[#This Row],[Format (hide)]]="LIST"),"BLANK CELL","")</f>
        <v>BLANK CELL</v>
      </c>
      <c r="P187" s="93" t="str">
        <f>IF(OR(PartDProcessing[[#This Row],[Format (hide)]]="HEAD",PartDProcessing[[#This Row],[Format (hide)]]="LIST"),"BLANK CELL","")</f>
        <v>BLANK CELL</v>
      </c>
      <c r="Q187" s="93" t="str">
        <f>IF(OR(PartDProcessing[[#This Row],[Format (hide)]]="HEAD",PartDProcessing[[#This Row],[Format (hide)]]="LIST"),"BLANK CELL","")</f>
        <v>BLANK CELL</v>
      </c>
    </row>
    <row r="188" spans="1:17" ht="115.5" x14ac:dyDescent="0.3">
      <c r="A188" s="91">
        <f t="array" aca="1" ref="A188" ca="1">SUM((TRIM(MID(SUBSTITUTE(C188,".",REPT(" ",256)),(ROW(INDIRECT("1:"&amp;LEN(C188)-LEN(SUBSTITUTE(C188,".",""))+1))-1)*256+1,256)))*(10^((10-ROW(INDIRECT("1:"&amp;LEN(C188)-LEN(SUBSTITUTE(C188,".",""))+1)))*2)))</f>
        <v>9.01E+18</v>
      </c>
      <c r="B188" s="92" t="s">
        <v>3299</v>
      </c>
      <c r="C188" s="92" t="s">
        <v>3148</v>
      </c>
      <c r="D188" s="93"/>
      <c r="E188" s="92" t="s">
        <v>2330</v>
      </c>
      <c r="F188" s="92" t="s">
        <v>450</v>
      </c>
      <c r="G188" s="62"/>
      <c r="H188" s="92" t="s">
        <v>2508</v>
      </c>
      <c r="I188" s="62" t="str">
        <f>IF($I$1="Yes","Compliant","")</f>
        <v/>
      </c>
      <c r="J188" s="227" t="str">
        <f>IF(OR(PartDProcessing[[#This Row],[Format (hide)]]="HEAD",PartDProcessing[[#This Row],[Format (hide)]]="LIST"),"BLANK CELL","")</f>
        <v/>
      </c>
      <c r="K188" s="227" t="str">
        <f>IF(OR(PartDProcessing[[#This Row],[Format (hide)]]="HEAD",PartDProcessing[[#This Row],[Format (hide)]]="LIST"),"BLANK CELL","")</f>
        <v/>
      </c>
      <c r="L188" s="227" t="str">
        <f>IF(OR(PartDProcessing[[#This Row],[Format (hide)]]="HEAD",PartDProcessing[[#This Row],[Format (hide)]]="LIST"),"BLANK CELL","")</f>
        <v/>
      </c>
      <c r="M188" s="62" t="str">
        <f>IF(OR(PartDProcessing[[#This Row],[Format (hide)]]="HEAD",PartDProcessing[[#This Row],[Format (hide)]]="LIST"),"BLANK CELL","")</f>
        <v/>
      </c>
      <c r="N188" s="62" t="str">
        <f>IF(OR(PartDProcessing[[#This Row],[Format (hide)]]="HEAD",PartDProcessing[[#This Row],[Format (hide)]]="LIST"),"BLANK CELL","")</f>
        <v/>
      </c>
      <c r="O188" s="62" t="str">
        <f>IF(OR(PartDProcessing[[#This Row],[Format (hide)]]="HEAD",PartDProcessing[[#This Row],[Format (hide)]]="LIST"),"BLANK CELL","")</f>
        <v/>
      </c>
      <c r="P188" s="62" t="str">
        <f>IF(OR(PartDProcessing[[#This Row],[Format (hide)]]="HEAD",PartDProcessing[[#This Row],[Format (hide)]]="LIST"),"BLANK CELL","")</f>
        <v/>
      </c>
      <c r="Q188" s="62" t="str">
        <f>IF(OR(PartDProcessing[[#This Row],[Format (hide)]]="HEAD",PartDProcessing[[#This Row],[Format (hide)]]="LIST"),"BLANK CELL","")</f>
        <v/>
      </c>
    </row>
    <row r="189" spans="1:17" x14ac:dyDescent="0.3">
      <c r="A189" s="91">
        <f t="array" aca="1" ref="A189" ca="1">SUM((TRIM(MID(SUBSTITUTE(C189,".",REPT(" ",256)),(ROW(INDIRECT("1:"&amp;LEN(C189)-LEN(SUBSTITUTE(C189,".",""))+1))-1)*256+1,256)))*(10^((10-ROW(INDIRECT("1:"&amp;LEN(C189)-LEN(SUBSTITUTE(C189,".",""))+1)))*2)))</f>
        <v>9.02E+18</v>
      </c>
      <c r="B189" s="92" t="s">
        <v>3299</v>
      </c>
      <c r="C189" s="92" t="s">
        <v>3152</v>
      </c>
      <c r="D189" s="93" t="s">
        <v>1406</v>
      </c>
      <c r="E189" s="110" t="s">
        <v>2331</v>
      </c>
      <c r="F189" s="110" t="s">
        <v>451</v>
      </c>
      <c r="G189" s="93" t="str">
        <f>IF(OR(PartDProcessing[[#This Row],[Format (hide)]]="HEAD",PartDProcessing[[#This Row],[Format (hide)]]="LIST"),"BLANK CELL","")</f>
        <v>BLANK CELL</v>
      </c>
      <c r="H189" s="92" t="str">
        <f>IF(OR(PartDProcessing[[#This Row],[Format (hide)]]="HEAD",PartDProcessing[[#This Row],[Format (hide)]]="LIST"),"BLANK CELL","")</f>
        <v>BLANK CELL</v>
      </c>
      <c r="I189" s="93" t="str">
        <f>IF(OR(PartDProcessing[[#This Row],[Format (hide)]]="HEAD",PartDProcessing[[#This Row],[Format (hide)]]="LIST"),"BLANK CELL","")</f>
        <v>BLANK CELL</v>
      </c>
      <c r="J189" s="93" t="str">
        <f>IF(OR(PartDProcessing[[#This Row],[Format (hide)]]="HEAD",PartDProcessing[[#This Row],[Format (hide)]]="LIST"),"BLANK CELL","")</f>
        <v>BLANK CELL</v>
      </c>
      <c r="K189" s="93" t="str">
        <f>IF(OR(PartDProcessing[[#This Row],[Format (hide)]]="HEAD",PartDProcessing[[#This Row],[Format (hide)]]="LIST"),"BLANK CELL","")</f>
        <v>BLANK CELL</v>
      </c>
      <c r="L189" s="93" t="str">
        <f>IF(OR(PartDProcessing[[#This Row],[Format (hide)]]="HEAD",PartDProcessing[[#This Row],[Format (hide)]]="LIST"),"BLANK CELL","")</f>
        <v>BLANK CELL</v>
      </c>
      <c r="M189" s="93" t="str">
        <f>IF(OR(PartDProcessing[[#This Row],[Format (hide)]]="HEAD",PartDProcessing[[#This Row],[Format (hide)]]="LIST"),"BLANK CELL","")</f>
        <v>BLANK CELL</v>
      </c>
      <c r="N189" s="93" t="str">
        <f>IF(OR(PartDProcessing[[#This Row],[Format (hide)]]="HEAD",PartDProcessing[[#This Row],[Format (hide)]]="LIST"),"BLANK CELL","")</f>
        <v>BLANK CELL</v>
      </c>
      <c r="O189" s="93" t="str">
        <f>IF(OR(PartDProcessing[[#This Row],[Format (hide)]]="HEAD",PartDProcessing[[#This Row],[Format (hide)]]="LIST"),"BLANK CELL","")</f>
        <v>BLANK CELL</v>
      </c>
      <c r="P189" s="93" t="str">
        <f>IF(OR(PartDProcessing[[#This Row],[Format (hide)]]="HEAD",PartDProcessing[[#This Row],[Format (hide)]]="LIST"),"BLANK CELL","")</f>
        <v>BLANK CELL</v>
      </c>
      <c r="Q189" s="93" t="str">
        <f>IF(OR(PartDProcessing[[#This Row],[Format (hide)]]="HEAD",PartDProcessing[[#This Row],[Format (hide)]]="LIST"),"BLANK CELL","")</f>
        <v>BLANK CELL</v>
      </c>
    </row>
    <row r="190" spans="1:17" ht="132" x14ac:dyDescent="0.3">
      <c r="A190" s="91">
        <f t="array" aca="1" ref="A190" ca="1">SUM((TRIM(MID(SUBSTITUTE(C190,".",REPT(" ",256)),(ROW(INDIRECT("1:"&amp;LEN(C190)-LEN(SUBSTITUTE(C190,".",""))+1))-1)*256+1,256)))*(10^((10-ROW(INDIRECT("1:"&amp;LEN(C190)-LEN(SUBSTITUTE(C190,".",""))+1)))*2)))</f>
        <v>9.0201E+18</v>
      </c>
      <c r="B190" s="92" t="s">
        <v>3299</v>
      </c>
      <c r="C190" s="92" t="s">
        <v>3337</v>
      </c>
      <c r="D190" s="93"/>
      <c r="E190" s="92" t="s">
        <v>2332</v>
      </c>
      <c r="F190" s="92" t="s">
        <v>452</v>
      </c>
      <c r="G190" s="62"/>
      <c r="H190" s="92" t="s">
        <v>2508</v>
      </c>
      <c r="I190" s="62" t="str">
        <f>IF($I$1="Yes","Compliant","")</f>
        <v/>
      </c>
      <c r="J190" s="227" t="str">
        <f>IF(OR(PartDProcessing[[#This Row],[Format (hide)]]="HEAD",PartDProcessing[[#This Row],[Format (hide)]]="LIST"),"BLANK CELL","")</f>
        <v/>
      </c>
      <c r="K190" s="227" t="str">
        <f>IF(OR(PartDProcessing[[#This Row],[Format (hide)]]="HEAD",PartDProcessing[[#This Row],[Format (hide)]]="LIST"),"BLANK CELL","")</f>
        <v/>
      </c>
      <c r="L190" s="227" t="str">
        <f>IF(OR(PartDProcessing[[#This Row],[Format (hide)]]="HEAD",PartDProcessing[[#This Row],[Format (hide)]]="LIST"),"BLANK CELL","")</f>
        <v/>
      </c>
      <c r="M190" s="62" t="str">
        <f>IF(OR(PartDProcessing[[#This Row],[Format (hide)]]="HEAD",PartDProcessing[[#This Row],[Format (hide)]]="LIST"),"BLANK CELL","")</f>
        <v/>
      </c>
      <c r="N190" s="62" t="str">
        <f>IF(OR(PartDProcessing[[#This Row],[Format (hide)]]="HEAD",PartDProcessing[[#This Row],[Format (hide)]]="LIST"),"BLANK CELL","")</f>
        <v/>
      </c>
      <c r="O190" s="62" t="str">
        <f>IF(OR(PartDProcessing[[#This Row],[Format (hide)]]="HEAD",PartDProcessing[[#This Row],[Format (hide)]]="LIST"),"BLANK CELL","")</f>
        <v/>
      </c>
      <c r="P190" s="62" t="str">
        <f>IF(OR(PartDProcessing[[#This Row],[Format (hide)]]="HEAD",PartDProcessing[[#This Row],[Format (hide)]]="LIST"),"BLANK CELL","")</f>
        <v/>
      </c>
      <c r="Q190" s="62" t="str">
        <f>IF(OR(PartDProcessing[[#This Row],[Format (hide)]]="HEAD",PartDProcessing[[#This Row],[Format (hide)]]="LIST"),"BLANK CELL","")</f>
        <v/>
      </c>
    </row>
    <row r="191" spans="1:17" ht="99" x14ac:dyDescent="0.3">
      <c r="A191" s="91">
        <f t="array" aca="1" ref="A191" ca="1">SUM((TRIM(MID(SUBSTITUTE(C191,".",REPT(" ",256)),(ROW(INDIRECT("1:"&amp;LEN(C191)-LEN(SUBSTITUTE(C191,".",""))+1))-1)*256+1,256)))*(10^((10-ROW(INDIRECT("1:"&amp;LEN(C191)-LEN(SUBSTITUTE(C191,".",""))+1)))*2)))</f>
        <v>9.0202E+18</v>
      </c>
      <c r="B191" s="92" t="s">
        <v>3299</v>
      </c>
      <c r="C191" s="92" t="s">
        <v>3338</v>
      </c>
      <c r="D191" s="93"/>
      <c r="E191" s="92" t="s">
        <v>2333</v>
      </c>
      <c r="F191" s="92" t="s">
        <v>2334</v>
      </c>
      <c r="G191" s="62"/>
      <c r="H191" s="92" t="s">
        <v>2508</v>
      </c>
      <c r="I191" s="62" t="str">
        <f>IF($I$1="Yes","Compliant","")</f>
        <v/>
      </c>
      <c r="J191" s="227" t="str">
        <f>IF(OR(PartDProcessing[[#This Row],[Format (hide)]]="HEAD",PartDProcessing[[#This Row],[Format (hide)]]="LIST"),"BLANK CELL","")</f>
        <v/>
      </c>
      <c r="K191" s="227" t="str">
        <f>IF(OR(PartDProcessing[[#This Row],[Format (hide)]]="HEAD",PartDProcessing[[#This Row],[Format (hide)]]="LIST"),"BLANK CELL","")</f>
        <v/>
      </c>
      <c r="L191" s="227" t="str">
        <f>IF(OR(PartDProcessing[[#This Row],[Format (hide)]]="HEAD",PartDProcessing[[#This Row],[Format (hide)]]="LIST"),"BLANK CELL","")</f>
        <v/>
      </c>
      <c r="M191" s="62" t="str">
        <f>IF(OR(PartDProcessing[[#This Row],[Format (hide)]]="HEAD",PartDProcessing[[#This Row],[Format (hide)]]="LIST"),"BLANK CELL","")</f>
        <v/>
      </c>
      <c r="N191" s="62" t="str">
        <f>IF(OR(PartDProcessing[[#This Row],[Format (hide)]]="HEAD",PartDProcessing[[#This Row],[Format (hide)]]="LIST"),"BLANK CELL","")</f>
        <v/>
      </c>
      <c r="O191" s="62" t="str">
        <f>IF(OR(PartDProcessing[[#This Row],[Format (hide)]]="HEAD",PartDProcessing[[#This Row],[Format (hide)]]="LIST"),"BLANK CELL","")</f>
        <v/>
      </c>
      <c r="P191" s="62" t="str">
        <f>IF(OR(PartDProcessing[[#This Row],[Format (hide)]]="HEAD",PartDProcessing[[#This Row],[Format (hide)]]="LIST"),"BLANK CELL","")</f>
        <v/>
      </c>
      <c r="Q191" s="62" t="str">
        <f>IF(OR(PartDProcessing[[#This Row],[Format (hide)]]="HEAD",PartDProcessing[[#This Row],[Format (hide)]]="LIST"),"BLANK CELL","")</f>
        <v/>
      </c>
    </row>
    <row r="192" spans="1:17" x14ac:dyDescent="0.3">
      <c r="A192" s="91">
        <f t="array" aca="1" ref="A192" ca="1">SUM((TRIM(MID(SUBSTITUTE(C192,".",REPT(" ",256)),(ROW(INDIRECT("1:"&amp;LEN(C192)-LEN(SUBSTITUTE(C192,".",""))+1))-1)*256+1,256)))*(10^((10-ROW(INDIRECT("1:"&amp;LEN(C192)-LEN(SUBSTITUTE(C192,".",""))+1)))*2)))</f>
        <v>9.03E+18</v>
      </c>
      <c r="B192" s="92" t="s">
        <v>3299</v>
      </c>
      <c r="C192" s="92" t="s">
        <v>3153</v>
      </c>
      <c r="D192" s="93" t="s">
        <v>1406</v>
      </c>
      <c r="E192" s="110" t="s">
        <v>2335</v>
      </c>
      <c r="F192" s="110" t="s">
        <v>453</v>
      </c>
      <c r="G192" s="93" t="str">
        <f>IF(OR(PartDProcessing[[#This Row],[Format (hide)]]="HEAD",PartDProcessing[[#This Row],[Format (hide)]]="LIST"),"BLANK CELL","")</f>
        <v>BLANK CELL</v>
      </c>
      <c r="H192" s="92" t="str">
        <f>IF(OR(PartDProcessing[[#This Row],[Format (hide)]]="HEAD",PartDProcessing[[#This Row],[Format (hide)]]="LIST"),"BLANK CELL","")</f>
        <v>BLANK CELL</v>
      </c>
      <c r="I192" s="93" t="str">
        <f>IF(OR(PartDProcessing[[#This Row],[Format (hide)]]="HEAD",PartDProcessing[[#This Row],[Format (hide)]]="LIST"),"BLANK CELL","")</f>
        <v>BLANK CELL</v>
      </c>
      <c r="J192" s="93" t="str">
        <f>IF(OR(PartDProcessing[[#This Row],[Format (hide)]]="HEAD",PartDProcessing[[#This Row],[Format (hide)]]="LIST"),"BLANK CELL","")</f>
        <v>BLANK CELL</v>
      </c>
      <c r="K192" s="93" t="str">
        <f>IF(OR(PartDProcessing[[#This Row],[Format (hide)]]="HEAD",PartDProcessing[[#This Row],[Format (hide)]]="LIST"),"BLANK CELL","")</f>
        <v>BLANK CELL</v>
      </c>
      <c r="L192" s="93" t="str">
        <f>IF(OR(PartDProcessing[[#This Row],[Format (hide)]]="HEAD",PartDProcessing[[#This Row],[Format (hide)]]="LIST"),"BLANK CELL","")</f>
        <v>BLANK CELL</v>
      </c>
      <c r="M192" s="93" t="str">
        <f>IF(OR(PartDProcessing[[#This Row],[Format (hide)]]="HEAD",PartDProcessing[[#This Row],[Format (hide)]]="LIST"),"BLANK CELL","")</f>
        <v>BLANK CELL</v>
      </c>
      <c r="N192" s="93" t="str">
        <f>IF(OR(PartDProcessing[[#This Row],[Format (hide)]]="HEAD",PartDProcessing[[#This Row],[Format (hide)]]="LIST"),"BLANK CELL","")</f>
        <v>BLANK CELL</v>
      </c>
      <c r="O192" s="93" t="str">
        <f>IF(OR(PartDProcessing[[#This Row],[Format (hide)]]="HEAD",PartDProcessing[[#This Row],[Format (hide)]]="LIST"),"BLANK CELL","")</f>
        <v>BLANK CELL</v>
      </c>
      <c r="P192" s="93" t="str">
        <f>IF(OR(PartDProcessing[[#This Row],[Format (hide)]]="HEAD",PartDProcessing[[#This Row],[Format (hide)]]="LIST"),"BLANK CELL","")</f>
        <v>BLANK CELL</v>
      </c>
      <c r="Q192" s="93" t="str">
        <f>IF(OR(PartDProcessing[[#This Row],[Format (hide)]]="HEAD",PartDProcessing[[#This Row],[Format (hide)]]="LIST"),"BLANK CELL","")</f>
        <v>BLANK CELL</v>
      </c>
    </row>
    <row r="193" spans="1:17" ht="66" x14ac:dyDescent="0.3">
      <c r="A193" s="91">
        <f t="array" aca="1" ref="A193" ca="1">SUM((TRIM(MID(SUBSTITUTE(C193,".",REPT(" ",256)),(ROW(INDIRECT("1:"&amp;LEN(C193)-LEN(SUBSTITUTE(C193,".",""))+1))-1)*256+1,256)))*(10^((10-ROW(INDIRECT("1:"&amp;LEN(C193)-LEN(SUBSTITUTE(C193,".",""))+1)))*2)))</f>
        <v>9.0301E+18</v>
      </c>
      <c r="B193" s="92" t="s">
        <v>3299</v>
      </c>
      <c r="C193" s="92" t="s">
        <v>3154</v>
      </c>
      <c r="D193" s="93"/>
      <c r="E193" s="92" t="s">
        <v>2336</v>
      </c>
      <c r="F193" s="92" t="s">
        <v>454</v>
      </c>
      <c r="G193" s="62"/>
      <c r="H193" s="92" t="s">
        <v>2508</v>
      </c>
      <c r="I193" s="62" t="str">
        <f>IF($I$1="Yes","Compliant","")</f>
        <v/>
      </c>
      <c r="J193" s="227" t="str">
        <f>IF(OR(PartDProcessing[[#This Row],[Format (hide)]]="HEAD",PartDProcessing[[#This Row],[Format (hide)]]="LIST"),"BLANK CELL","")</f>
        <v/>
      </c>
      <c r="K193" s="227" t="str">
        <f>IF(OR(PartDProcessing[[#This Row],[Format (hide)]]="HEAD",PartDProcessing[[#This Row],[Format (hide)]]="LIST"),"BLANK CELL","")</f>
        <v/>
      </c>
      <c r="L193" s="227" t="str">
        <f>IF(OR(PartDProcessing[[#This Row],[Format (hide)]]="HEAD",PartDProcessing[[#This Row],[Format (hide)]]="LIST"),"BLANK CELL","")</f>
        <v/>
      </c>
      <c r="M193" s="62" t="str">
        <f>IF(OR(PartDProcessing[[#This Row],[Format (hide)]]="HEAD",PartDProcessing[[#This Row],[Format (hide)]]="LIST"),"BLANK CELL","")</f>
        <v/>
      </c>
      <c r="N193" s="62" t="str">
        <f>IF(OR(PartDProcessing[[#This Row],[Format (hide)]]="HEAD",PartDProcessing[[#This Row],[Format (hide)]]="LIST"),"BLANK CELL","")</f>
        <v/>
      </c>
      <c r="O193" s="62" t="str">
        <f>IF(OR(PartDProcessing[[#This Row],[Format (hide)]]="HEAD",PartDProcessing[[#This Row],[Format (hide)]]="LIST"),"BLANK CELL","")</f>
        <v/>
      </c>
      <c r="P193" s="62" t="str">
        <f>IF(OR(PartDProcessing[[#This Row],[Format (hide)]]="HEAD",PartDProcessing[[#This Row],[Format (hide)]]="LIST"),"BLANK CELL","")</f>
        <v/>
      </c>
      <c r="Q193" s="62" t="str">
        <f>IF(OR(PartDProcessing[[#This Row],[Format (hide)]]="HEAD",PartDProcessing[[#This Row],[Format (hide)]]="LIST"),"BLANK CELL","")</f>
        <v/>
      </c>
    </row>
    <row r="194" spans="1:17" ht="148.5" x14ac:dyDescent="0.3">
      <c r="A194" s="91">
        <f t="array" aca="1" ref="A194" ca="1">SUM((TRIM(MID(SUBSTITUTE(C194,".",REPT(" ",256)),(ROW(INDIRECT("1:"&amp;LEN(C194)-LEN(SUBSTITUTE(C194,".",""))+1))-1)*256+1,256)))*(10^((10-ROW(INDIRECT("1:"&amp;LEN(C194)-LEN(SUBSTITUTE(C194,".",""))+1)))*2)))</f>
        <v>9.0302E+18</v>
      </c>
      <c r="B194" s="92" t="s">
        <v>3299</v>
      </c>
      <c r="C194" s="92" t="s">
        <v>3339</v>
      </c>
      <c r="D194" s="93"/>
      <c r="E194" s="92" t="s">
        <v>2337</v>
      </c>
      <c r="F194" s="92" t="s">
        <v>455</v>
      </c>
      <c r="G194" s="62"/>
      <c r="H194" s="92" t="s">
        <v>2508</v>
      </c>
      <c r="I194" s="62" t="str">
        <f>IF($I$1="Yes","Compliant","")</f>
        <v/>
      </c>
      <c r="J194" s="227" t="str">
        <f>IF(OR(PartDProcessing[[#This Row],[Format (hide)]]="HEAD",PartDProcessing[[#This Row],[Format (hide)]]="LIST"),"BLANK CELL","")</f>
        <v/>
      </c>
      <c r="K194" s="227" t="str">
        <f>IF(OR(PartDProcessing[[#This Row],[Format (hide)]]="HEAD",PartDProcessing[[#This Row],[Format (hide)]]="LIST"),"BLANK CELL","")</f>
        <v/>
      </c>
      <c r="L194" s="227" t="str">
        <f>IF(OR(PartDProcessing[[#This Row],[Format (hide)]]="HEAD",PartDProcessing[[#This Row],[Format (hide)]]="LIST"),"BLANK CELL","")</f>
        <v/>
      </c>
      <c r="M194" s="62" t="str">
        <f>IF(OR(PartDProcessing[[#This Row],[Format (hide)]]="HEAD",PartDProcessing[[#This Row],[Format (hide)]]="LIST"),"BLANK CELL","")</f>
        <v/>
      </c>
      <c r="N194" s="62" t="str">
        <f>IF(OR(PartDProcessing[[#This Row],[Format (hide)]]="HEAD",PartDProcessing[[#This Row],[Format (hide)]]="LIST"),"BLANK CELL","")</f>
        <v/>
      </c>
      <c r="O194" s="62" t="str">
        <f>IF(OR(PartDProcessing[[#This Row],[Format (hide)]]="HEAD",PartDProcessing[[#This Row],[Format (hide)]]="LIST"),"BLANK CELL","")</f>
        <v/>
      </c>
      <c r="P194" s="62" t="str">
        <f>IF(OR(PartDProcessing[[#This Row],[Format (hide)]]="HEAD",PartDProcessing[[#This Row],[Format (hide)]]="LIST"),"BLANK CELL","")</f>
        <v/>
      </c>
      <c r="Q194" s="62" t="str">
        <f>IF(OR(PartDProcessing[[#This Row],[Format (hide)]]="HEAD",PartDProcessing[[#This Row],[Format (hide)]]="LIST"),"BLANK CELL","")</f>
        <v/>
      </c>
    </row>
    <row r="195" spans="1:17" ht="115.5" x14ac:dyDescent="0.3">
      <c r="A195" s="91">
        <f t="array" aca="1" ref="A195" ca="1">SUM((TRIM(MID(SUBSTITUTE(C195,".",REPT(" ",256)),(ROW(INDIRECT("1:"&amp;LEN(C195)-LEN(SUBSTITUTE(C195,".",""))+1))-1)*256+1,256)))*(10^((10-ROW(INDIRECT("1:"&amp;LEN(C195)-LEN(SUBSTITUTE(C195,".",""))+1)))*2)))</f>
        <v>9.0303E+18</v>
      </c>
      <c r="B195" s="92" t="s">
        <v>3299</v>
      </c>
      <c r="C195" s="92" t="s">
        <v>3340</v>
      </c>
      <c r="D195" s="93"/>
      <c r="E195" s="92" t="s">
        <v>2338</v>
      </c>
      <c r="F195" s="92" t="s">
        <v>456</v>
      </c>
      <c r="G195" s="62"/>
      <c r="H195" s="92" t="s">
        <v>2508</v>
      </c>
      <c r="I195" s="62" t="str">
        <f>IF($I$1="Yes","Compliant","")</f>
        <v/>
      </c>
      <c r="J195" s="227" t="str">
        <f>IF(OR(PartDProcessing[[#This Row],[Format (hide)]]="HEAD",PartDProcessing[[#This Row],[Format (hide)]]="LIST"),"BLANK CELL","")</f>
        <v/>
      </c>
      <c r="K195" s="227" t="str">
        <f>IF(OR(PartDProcessing[[#This Row],[Format (hide)]]="HEAD",PartDProcessing[[#This Row],[Format (hide)]]="LIST"),"BLANK CELL","")</f>
        <v/>
      </c>
      <c r="L195" s="227" t="str">
        <f>IF(OR(PartDProcessing[[#This Row],[Format (hide)]]="HEAD",PartDProcessing[[#This Row],[Format (hide)]]="LIST"),"BLANK CELL","")</f>
        <v/>
      </c>
      <c r="M195" s="62" t="str">
        <f>IF(OR(PartDProcessing[[#This Row],[Format (hide)]]="HEAD",PartDProcessing[[#This Row],[Format (hide)]]="LIST"),"BLANK CELL","")</f>
        <v/>
      </c>
      <c r="N195" s="62" t="str">
        <f>IF(OR(PartDProcessing[[#This Row],[Format (hide)]]="HEAD",PartDProcessing[[#This Row],[Format (hide)]]="LIST"),"BLANK CELL","")</f>
        <v/>
      </c>
      <c r="O195" s="62" t="str">
        <f>IF(OR(PartDProcessing[[#This Row],[Format (hide)]]="HEAD",PartDProcessing[[#This Row],[Format (hide)]]="LIST"),"BLANK CELL","")</f>
        <v/>
      </c>
      <c r="P195" s="62" t="str">
        <f>IF(OR(PartDProcessing[[#This Row],[Format (hide)]]="HEAD",PartDProcessing[[#This Row],[Format (hide)]]="LIST"),"BLANK CELL","")</f>
        <v/>
      </c>
      <c r="Q195" s="62" t="str">
        <f>IF(OR(PartDProcessing[[#This Row],[Format (hide)]]="HEAD",PartDProcessing[[#This Row],[Format (hide)]]="LIST"),"BLANK CELL","")</f>
        <v/>
      </c>
    </row>
    <row r="196" spans="1:17" ht="82.5" x14ac:dyDescent="0.3">
      <c r="A196" s="91">
        <f t="array" aca="1" ref="A196" ca="1">SUM((TRIM(MID(SUBSTITUTE(C196,".",REPT(" ",256)),(ROW(INDIRECT("1:"&amp;LEN(C196)-LEN(SUBSTITUTE(C196,".",""))+1))-1)*256+1,256)))*(10^((10-ROW(INDIRECT("1:"&amp;LEN(C196)-LEN(SUBSTITUTE(C196,".",""))+1)))*2)))</f>
        <v>9.0304E+18</v>
      </c>
      <c r="B196" s="92" t="s">
        <v>3299</v>
      </c>
      <c r="C196" s="92" t="s">
        <v>3341</v>
      </c>
      <c r="D196" s="93"/>
      <c r="E196" s="92" t="s">
        <v>2339</v>
      </c>
      <c r="F196" s="92" t="s">
        <v>457</v>
      </c>
      <c r="G196" s="62"/>
      <c r="H196" s="92" t="s">
        <v>2508</v>
      </c>
      <c r="I196" s="62" t="str">
        <f>IF($I$1="Yes","Compliant","")</f>
        <v/>
      </c>
      <c r="J196" s="227" t="str">
        <f>IF(OR(PartDProcessing[[#This Row],[Format (hide)]]="HEAD",PartDProcessing[[#This Row],[Format (hide)]]="LIST"),"BLANK CELL","")</f>
        <v/>
      </c>
      <c r="K196" s="227" t="str">
        <f>IF(OR(PartDProcessing[[#This Row],[Format (hide)]]="HEAD",PartDProcessing[[#This Row],[Format (hide)]]="LIST"),"BLANK CELL","")</f>
        <v/>
      </c>
      <c r="L196" s="227" t="str">
        <f>IF(OR(PartDProcessing[[#This Row],[Format (hide)]]="HEAD",PartDProcessing[[#This Row],[Format (hide)]]="LIST"),"BLANK CELL","")</f>
        <v/>
      </c>
      <c r="M196" s="62" t="str">
        <f>IF(OR(PartDProcessing[[#This Row],[Format (hide)]]="HEAD",PartDProcessing[[#This Row],[Format (hide)]]="LIST"),"BLANK CELL","")</f>
        <v/>
      </c>
      <c r="N196" s="62" t="str">
        <f>IF(OR(PartDProcessing[[#This Row],[Format (hide)]]="HEAD",PartDProcessing[[#This Row],[Format (hide)]]="LIST"),"BLANK CELL","")</f>
        <v/>
      </c>
      <c r="O196" s="62" t="str">
        <f>IF(OR(PartDProcessing[[#This Row],[Format (hide)]]="HEAD",PartDProcessing[[#This Row],[Format (hide)]]="LIST"),"BLANK CELL","")</f>
        <v/>
      </c>
      <c r="P196" s="62" t="str">
        <f>IF(OR(PartDProcessing[[#This Row],[Format (hide)]]="HEAD",PartDProcessing[[#This Row],[Format (hide)]]="LIST"),"BLANK CELL","")</f>
        <v/>
      </c>
      <c r="Q196" s="62" t="str">
        <f>IF(OR(PartDProcessing[[#This Row],[Format (hide)]]="HEAD",PartDProcessing[[#This Row],[Format (hide)]]="LIST"),"BLANK CELL","")</f>
        <v/>
      </c>
    </row>
    <row r="197" spans="1:17" x14ac:dyDescent="0.3">
      <c r="A197" s="91">
        <f t="array" aca="1" ref="A197" ca="1">SUM((TRIM(MID(SUBSTITUTE(C197,".",REPT(" ",256)),(ROW(INDIRECT("1:"&amp;LEN(C197)-LEN(SUBSTITUTE(C197,".",""))+1))-1)*256+1,256)))*(10^((10-ROW(INDIRECT("1:"&amp;LEN(C197)-LEN(SUBSTITUTE(C197,".",""))+1)))*2)))</f>
        <v>9.04E+18</v>
      </c>
      <c r="B197" s="92" t="s">
        <v>3299</v>
      </c>
      <c r="C197" s="92" t="s">
        <v>3342</v>
      </c>
      <c r="D197" s="93" t="s">
        <v>1406</v>
      </c>
      <c r="E197" s="110" t="s">
        <v>2340</v>
      </c>
      <c r="F197" s="110" t="s">
        <v>458</v>
      </c>
      <c r="G197" s="93" t="str">
        <f>IF(OR(PartDProcessing[[#This Row],[Format (hide)]]="HEAD",PartDProcessing[[#This Row],[Format (hide)]]="LIST"),"BLANK CELL","")</f>
        <v>BLANK CELL</v>
      </c>
      <c r="H197" s="92" t="str">
        <f>IF(OR(PartDProcessing[[#This Row],[Format (hide)]]="HEAD",PartDProcessing[[#This Row],[Format (hide)]]="LIST"),"BLANK CELL","")</f>
        <v>BLANK CELL</v>
      </c>
      <c r="I197" s="93" t="str">
        <f>IF(OR(PartDProcessing[[#This Row],[Format (hide)]]="HEAD",PartDProcessing[[#This Row],[Format (hide)]]="LIST"),"BLANK CELL","")</f>
        <v>BLANK CELL</v>
      </c>
      <c r="J197" s="93" t="str">
        <f>IF(OR(PartDProcessing[[#This Row],[Format (hide)]]="HEAD",PartDProcessing[[#This Row],[Format (hide)]]="LIST"),"BLANK CELL","")</f>
        <v>BLANK CELL</v>
      </c>
      <c r="K197" s="93" t="str">
        <f>IF(OR(PartDProcessing[[#This Row],[Format (hide)]]="HEAD",PartDProcessing[[#This Row],[Format (hide)]]="LIST"),"BLANK CELL","")</f>
        <v>BLANK CELL</v>
      </c>
      <c r="L197" s="93" t="str">
        <f>IF(OR(PartDProcessing[[#This Row],[Format (hide)]]="HEAD",PartDProcessing[[#This Row],[Format (hide)]]="LIST"),"BLANK CELL","")</f>
        <v>BLANK CELL</v>
      </c>
      <c r="M197" s="93" t="str">
        <f>IF(OR(PartDProcessing[[#This Row],[Format (hide)]]="HEAD",PartDProcessing[[#This Row],[Format (hide)]]="LIST"),"BLANK CELL","")</f>
        <v>BLANK CELL</v>
      </c>
      <c r="N197" s="93" t="str">
        <f>IF(OR(PartDProcessing[[#This Row],[Format (hide)]]="HEAD",PartDProcessing[[#This Row],[Format (hide)]]="LIST"),"BLANK CELL","")</f>
        <v>BLANK CELL</v>
      </c>
      <c r="O197" s="93" t="str">
        <f>IF(OR(PartDProcessing[[#This Row],[Format (hide)]]="HEAD",PartDProcessing[[#This Row],[Format (hide)]]="LIST"),"BLANK CELL","")</f>
        <v>BLANK CELL</v>
      </c>
      <c r="P197" s="93" t="str">
        <f>IF(OR(PartDProcessing[[#This Row],[Format (hide)]]="HEAD",PartDProcessing[[#This Row],[Format (hide)]]="LIST"),"BLANK CELL","")</f>
        <v>BLANK CELL</v>
      </c>
      <c r="Q197" s="93" t="str">
        <f>IF(OR(PartDProcessing[[#This Row],[Format (hide)]]="HEAD",PartDProcessing[[#This Row],[Format (hide)]]="LIST"),"BLANK CELL","")</f>
        <v>BLANK CELL</v>
      </c>
    </row>
    <row r="198" spans="1:17" ht="82.5" x14ac:dyDescent="0.3">
      <c r="A198" s="91">
        <f t="array" aca="1" ref="A198" ca="1">SUM((TRIM(MID(SUBSTITUTE(C198,".",REPT(" ",256)),(ROW(INDIRECT("1:"&amp;LEN(C198)-LEN(SUBSTITUTE(C198,".",""))+1))-1)*256+1,256)))*(10^((10-ROW(INDIRECT("1:"&amp;LEN(C198)-LEN(SUBSTITUTE(C198,".",""))+1)))*2)))</f>
        <v>9.0401E+18</v>
      </c>
      <c r="B198" s="92" t="s">
        <v>3299</v>
      </c>
      <c r="C198" s="92" t="s">
        <v>3343</v>
      </c>
      <c r="D198" s="93"/>
      <c r="E198" s="92" t="s">
        <v>2341</v>
      </c>
      <c r="F198" s="92" t="s">
        <v>459</v>
      </c>
      <c r="G198" s="62"/>
      <c r="H198" s="92" t="s">
        <v>2508</v>
      </c>
      <c r="I198" s="62" t="str">
        <f t="shared" ref="I198:I203" si="11">IF($I$1="Yes","Compliant","")</f>
        <v/>
      </c>
      <c r="J198" s="227" t="str">
        <f>IF(OR(PartDProcessing[[#This Row],[Format (hide)]]="HEAD",PartDProcessing[[#This Row],[Format (hide)]]="LIST"),"BLANK CELL","")</f>
        <v/>
      </c>
      <c r="K198" s="227" t="str">
        <f>IF(OR(PartDProcessing[[#This Row],[Format (hide)]]="HEAD",PartDProcessing[[#This Row],[Format (hide)]]="LIST"),"BLANK CELL","")</f>
        <v/>
      </c>
      <c r="L198" s="227" t="str">
        <f>IF(OR(PartDProcessing[[#This Row],[Format (hide)]]="HEAD",PartDProcessing[[#This Row],[Format (hide)]]="LIST"),"BLANK CELL","")</f>
        <v/>
      </c>
      <c r="M198" s="62" t="str">
        <f>IF(OR(PartDProcessing[[#This Row],[Format (hide)]]="HEAD",PartDProcessing[[#This Row],[Format (hide)]]="LIST"),"BLANK CELL","")</f>
        <v/>
      </c>
      <c r="N198" s="62" t="str">
        <f>IF(OR(PartDProcessing[[#This Row],[Format (hide)]]="HEAD",PartDProcessing[[#This Row],[Format (hide)]]="LIST"),"BLANK CELL","")</f>
        <v/>
      </c>
      <c r="O198" s="62" t="str">
        <f>IF(OR(PartDProcessing[[#This Row],[Format (hide)]]="HEAD",PartDProcessing[[#This Row],[Format (hide)]]="LIST"),"BLANK CELL","")</f>
        <v/>
      </c>
      <c r="P198" s="62" t="str">
        <f>IF(OR(PartDProcessing[[#This Row],[Format (hide)]]="HEAD",PartDProcessing[[#This Row],[Format (hide)]]="LIST"),"BLANK CELL","")</f>
        <v/>
      </c>
      <c r="Q198" s="62" t="str">
        <f>IF(OR(PartDProcessing[[#This Row],[Format (hide)]]="HEAD",PartDProcessing[[#This Row],[Format (hide)]]="LIST"),"BLANK CELL","")</f>
        <v/>
      </c>
    </row>
    <row r="199" spans="1:17" ht="82.5" x14ac:dyDescent="0.3">
      <c r="A199" s="91">
        <f t="array" aca="1" ref="A199" ca="1">SUM((TRIM(MID(SUBSTITUTE(C199,".",REPT(" ",256)),(ROW(INDIRECT("1:"&amp;LEN(C199)-LEN(SUBSTITUTE(C199,".",""))+1))-1)*256+1,256)))*(10^((10-ROW(INDIRECT("1:"&amp;LEN(C199)-LEN(SUBSTITUTE(C199,".",""))+1)))*2)))</f>
        <v>9.0402E+18</v>
      </c>
      <c r="B199" s="92" t="s">
        <v>3299</v>
      </c>
      <c r="C199" s="92" t="s">
        <v>3344</v>
      </c>
      <c r="D199" s="93"/>
      <c r="E199" s="92" t="s">
        <v>2342</v>
      </c>
      <c r="F199" s="92" t="s">
        <v>460</v>
      </c>
      <c r="G199" s="62"/>
      <c r="H199" s="92" t="s">
        <v>2508</v>
      </c>
      <c r="I199" s="62" t="str">
        <f t="shared" si="11"/>
        <v/>
      </c>
      <c r="J199" s="227" t="str">
        <f>IF(OR(PartDProcessing[[#This Row],[Format (hide)]]="HEAD",PartDProcessing[[#This Row],[Format (hide)]]="LIST"),"BLANK CELL","")</f>
        <v/>
      </c>
      <c r="K199" s="227" t="str">
        <f>IF(OR(PartDProcessing[[#This Row],[Format (hide)]]="HEAD",PartDProcessing[[#This Row],[Format (hide)]]="LIST"),"BLANK CELL","")</f>
        <v/>
      </c>
      <c r="L199" s="227" t="str">
        <f>IF(OR(PartDProcessing[[#This Row],[Format (hide)]]="HEAD",PartDProcessing[[#This Row],[Format (hide)]]="LIST"),"BLANK CELL","")</f>
        <v/>
      </c>
      <c r="M199" s="62" t="str">
        <f>IF(OR(PartDProcessing[[#This Row],[Format (hide)]]="HEAD",PartDProcessing[[#This Row],[Format (hide)]]="LIST"),"BLANK CELL","")</f>
        <v/>
      </c>
      <c r="N199" s="62" t="str">
        <f>IF(OR(PartDProcessing[[#This Row],[Format (hide)]]="HEAD",PartDProcessing[[#This Row],[Format (hide)]]="LIST"),"BLANK CELL","")</f>
        <v/>
      </c>
      <c r="O199" s="62" t="str">
        <f>IF(OR(PartDProcessing[[#This Row],[Format (hide)]]="HEAD",PartDProcessing[[#This Row],[Format (hide)]]="LIST"),"BLANK CELL","")</f>
        <v/>
      </c>
      <c r="P199" s="62" t="str">
        <f>IF(OR(PartDProcessing[[#This Row],[Format (hide)]]="HEAD",PartDProcessing[[#This Row],[Format (hide)]]="LIST"),"BLANK CELL","")</f>
        <v/>
      </c>
      <c r="Q199" s="62" t="str">
        <f>IF(OR(PartDProcessing[[#This Row],[Format (hide)]]="HEAD",PartDProcessing[[#This Row],[Format (hide)]]="LIST"),"BLANK CELL","")</f>
        <v/>
      </c>
    </row>
    <row r="200" spans="1:17" ht="66" x14ac:dyDescent="0.3">
      <c r="A200" s="91">
        <f t="array" aca="1" ref="A200" ca="1">SUM((TRIM(MID(SUBSTITUTE(C200,".",REPT(" ",256)),(ROW(INDIRECT("1:"&amp;LEN(C200)-LEN(SUBSTITUTE(C200,".",""))+1))-1)*256+1,256)))*(10^((10-ROW(INDIRECT("1:"&amp;LEN(C200)-LEN(SUBSTITUTE(C200,".",""))+1)))*2)))</f>
        <v>9.0403E+18</v>
      </c>
      <c r="B200" s="92" t="s">
        <v>3299</v>
      </c>
      <c r="C200" s="92" t="s">
        <v>3345</v>
      </c>
      <c r="D200" s="93"/>
      <c r="E200" s="92" t="s">
        <v>2343</v>
      </c>
      <c r="F200" s="92" t="s">
        <v>2344</v>
      </c>
      <c r="G200" s="62"/>
      <c r="H200" s="92" t="s">
        <v>2508</v>
      </c>
      <c r="I200" s="62" t="str">
        <f t="shared" si="11"/>
        <v/>
      </c>
      <c r="J200" s="227" t="str">
        <f>IF(OR(PartDProcessing[[#This Row],[Format (hide)]]="HEAD",PartDProcessing[[#This Row],[Format (hide)]]="LIST"),"BLANK CELL","")</f>
        <v/>
      </c>
      <c r="K200" s="227" t="str">
        <f>IF(OR(PartDProcessing[[#This Row],[Format (hide)]]="HEAD",PartDProcessing[[#This Row],[Format (hide)]]="LIST"),"BLANK CELL","")</f>
        <v/>
      </c>
      <c r="L200" s="227" t="str">
        <f>IF(OR(PartDProcessing[[#This Row],[Format (hide)]]="HEAD",PartDProcessing[[#This Row],[Format (hide)]]="LIST"),"BLANK CELL","")</f>
        <v/>
      </c>
      <c r="M200" s="62" t="str">
        <f>IF(OR(PartDProcessing[[#This Row],[Format (hide)]]="HEAD",PartDProcessing[[#This Row],[Format (hide)]]="LIST"),"BLANK CELL","")</f>
        <v/>
      </c>
      <c r="N200" s="62" t="str">
        <f>IF(OR(PartDProcessing[[#This Row],[Format (hide)]]="HEAD",PartDProcessing[[#This Row],[Format (hide)]]="LIST"),"BLANK CELL","")</f>
        <v/>
      </c>
      <c r="O200" s="62" t="str">
        <f>IF(OR(PartDProcessing[[#This Row],[Format (hide)]]="HEAD",PartDProcessing[[#This Row],[Format (hide)]]="LIST"),"BLANK CELL","")</f>
        <v/>
      </c>
      <c r="P200" s="62" t="str">
        <f>IF(OR(PartDProcessing[[#This Row],[Format (hide)]]="HEAD",PartDProcessing[[#This Row],[Format (hide)]]="LIST"),"BLANK CELL","")</f>
        <v/>
      </c>
      <c r="Q200" s="62" t="str">
        <f>IF(OR(PartDProcessing[[#This Row],[Format (hide)]]="HEAD",PartDProcessing[[#This Row],[Format (hide)]]="LIST"),"BLANK CELL","")</f>
        <v/>
      </c>
    </row>
    <row r="201" spans="1:17" ht="99" x14ac:dyDescent="0.3">
      <c r="A201" s="91">
        <f t="array" aca="1" ref="A201" ca="1">SUM((TRIM(MID(SUBSTITUTE(C201,".",REPT(" ",256)),(ROW(INDIRECT("1:"&amp;LEN(C201)-LEN(SUBSTITUTE(C201,".",""))+1))-1)*256+1,256)))*(10^((10-ROW(INDIRECT("1:"&amp;LEN(C201)-LEN(SUBSTITUTE(C201,".",""))+1)))*2)))</f>
        <v>9.040301E+18</v>
      </c>
      <c r="B201" s="92" t="s">
        <v>3299</v>
      </c>
      <c r="C201" s="92" t="s">
        <v>3346</v>
      </c>
      <c r="D201" s="93"/>
      <c r="E201" s="92" t="s">
        <v>2345</v>
      </c>
      <c r="F201" s="92" t="s">
        <v>461</v>
      </c>
      <c r="G201" s="62"/>
      <c r="H201" s="92" t="s">
        <v>2508</v>
      </c>
      <c r="I201" s="62" t="str">
        <f t="shared" si="11"/>
        <v/>
      </c>
      <c r="J201" s="227" t="str">
        <f>IF(OR(PartDProcessing[[#This Row],[Format (hide)]]="HEAD",PartDProcessing[[#This Row],[Format (hide)]]="LIST"),"BLANK CELL","")</f>
        <v/>
      </c>
      <c r="K201" s="227" t="str">
        <f>IF(OR(PartDProcessing[[#This Row],[Format (hide)]]="HEAD",PartDProcessing[[#This Row],[Format (hide)]]="LIST"),"BLANK CELL","")</f>
        <v/>
      </c>
      <c r="L201" s="227" t="str">
        <f>IF(OR(PartDProcessing[[#This Row],[Format (hide)]]="HEAD",PartDProcessing[[#This Row],[Format (hide)]]="LIST"),"BLANK CELL","")</f>
        <v/>
      </c>
      <c r="M201" s="62" t="str">
        <f>IF(OR(PartDProcessing[[#This Row],[Format (hide)]]="HEAD",PartDProcessing[[#This Row],[Format (hide)]]="LIST"),"BLANK CELL","")</f>
        <v/>
      </c>
      <c r="N201" s="62" t="str">
        <f>IF(OR(PartDProcessing[[#This Row],[Format (hide)]]="HEAD",PartDProcessing[[#This Row],[Format (hide)]]="LIST"),"BLANK CELL","")</f>
        <v/>
      </c>
      <c r="O201" s="62" t="str">
        <f>IF(OR(PartDProcessing[[#This Row],[Format (hide)]]="HEAD",PartDProcessing[[#This Row],[Format (hide)]]="LIST"),"BLANK CELL","")</f>
        <v/>
      </c>
      <c r="P201" s="62" t="str">
        <f>IF(OR(PartDProcessing[[#This Row],[Format (hide)]]="HEAD",PartDProcessing[[#This Row],[Format (hide)]]="LIST"),"BLANK CELL","")</f>
        <v/>
      </c>
      <c r="Q201" s="62" t="str">
        <f>IF(OR(PartDProcessing[[#This Row],[Format (hide)]]="HEAD",PartDProcessing[[#This Row],[Format (hide)]]="LIST"),"BLANK CELL","")</f>
        <v/>
      </c>
    </row>
    <row r="202" spans="1:17" ht="99" x14ac:dyDescent="0.3">
      <c r="A202" s="91">
        <f t="array" aca="1" ref="A202" ca="1">SUM((TRIM(MID(SUBSTITUTE(C202,".",REPT(" ",256)),(ROW(INDIRECT("1:"&amp;LEN(C202)-LEN(SUBSTITUTE(C202,".",""))+1))-1)*256+1,256)))*(10^((10-ROW(INDIRECT("1:"&amp;LEN(C202)-LEN(SUBSTITUTE(C202,".",""))+1)))*2)))</f>
        <v>9.040302E+18</v>
      </c>
      <c r="B202" s="92" t="s">
        <v>3299</v>
      </c>
      <c r="C202" s="92" t="s">
        <v>3347</v>
      </c>
      <c r="D202" s="93"/>
      <c r="E202" s="92" t="s">
        <v>2346</v>
      </c>
      <c r="F202" s="92" t="s">
        <v>462</v>
      </c>
      <c r="G202" s="62"/>
      <c r="H202" s="92" t="s">
        <v>2508</v>
      </c>
      <c r="I202" s="62" t="str">
        <f t="shared" si="11"/>
        <v/>
      </c>
      <c r="J202" s="227" t="str">
        <f>IF(OR(PartDProcessing[[#This Row],[Format (hide)]]="HEAD",PartDProcessing[[#This Row],[Format (hide)]]="LIST"),"BLANK CELL","")</f>
        <v/>
      </c>
      <c r="K202" s="227" t="str">
        <f>IF(OR(PartDProcessing[[#This Row],[Format (hide)]]="HEAD",PartDProcessing[[#This Row],[Format (hide)]]="LIST"),"BLANK CELL","")</f>
        <v/>
      </c>
      <c r="L202" s="227" t="str">
        <f>IF(OR(PartDProcessing[[#This Row],[Format (hide)]]="HEAD",PartDProcessing[[#This Row],[Format (hide)]]="LIST"),"BLANK CELL","")</f>
        <v/>
      </c>
      <c r="M202" s="62" t="str">
        <f>IF(OR(PartDProcessing[[#This Row],[Format (hide)]]="HEAD",PartDProcessing[[#This Row],[Format (hide)]]="LIST"),"BLANK CELL","")</f>
        <v/>
      </c>
      <c r="N202" s="62" t="str">
        <f>IF(OR(PartDProcessing[[#This Row],[Format (hide)]]="HEAD",PartDProcessing[[#This Row],[Format (hide)]]="LIST"),"BLANK CELL","")</f>
        <v/>
      </c>
      <c r="O202" s="62" t="str">
        <f>IF(OR(PartDProcessing[[#This Row],[Format (hide)]]="HEAD",PartDProcessing[[#This Row],[Format (hide)]]="LIST"),"BLANK CELL","")</f>
        <v/>
      </c>
      <c r="P202" s="62" t="str">
        <f>IF(OR(PartDProcessing[[#This Row],[Format (hide)]]="HEAD",PartDProcessing[[#This Row],[Format (hide)]]="LIST"),"BLANK CELL","")</f>
        <v/>
      </c>
      <c r="Q202" s="62" t="str">
        <f>IF(OR(PartDProcessing[[#This Row],[Format (hide)]]="HEAD",PartDProcessing[[#This Row],[Format (hide)]]="LIST"),"BLANK CELL","")</f>
        <v/>
      </c>
    </row>
    <row r="203" spans="1:17" ht="115.5" x14ac:dyDescent="0.3">
      <c r="A203" s="91">
        <f t="array" aca="1" ref="A203" ca="1">SUM((TRIM(MID(SUBSTITUTE(C203,".",REPT(" ",256)),(ROW(INDIRECT("1:"&amp;LEN(C203)-LEN(SUBSTITUTE(C203,".",""))+1))-1)*256+1,256)))*(10^((10-ROW(INDIRECT("1:"&amp;LEN(C203)-LEN(SUBSTITUTE(C203,".",""))+1)))*2)))</f>
        <v>9.040303E+18</v>
      </c>
      <c r="B203" s="92" t="s">
        <v>3299</v>
      </c>
      <c r="C203" s="92" t="s">
        <v>3348</v>
      </c>
      <c r="D203" s="93"/>
      <c r="E203" s="92" t="s">
        <v>2347</v>
      </c>
      <c r="F203" s="92" t="s">
        <v>463</v>
      </c>
      <c r="G203" s="62"/>
      <c r="H203" s="92" t="s">
        <v>2508</v>
      </c>
      <c r="I203" s="62" t="str">
        <f t="shared" si="11"/>
        <v/>
      </c>
      <c r="J203" s="227" t="str">
        <f>IF(OR(PartDProcessing[[#This Row],[Format (hide)]]="HEAD",PartDProcessing[[#This Row],[Format (hide)]]="LIST"),"BLANK CELL","")</f>
        <v/>
      </c>
      <c r="K203" s="227" t="str">
        <f>IF(OR(PartDProcessing[[#This Row],[Format (hide)]]="HEAD",PartDProcessing[[#This Row],[Format (hide)]]="LIST"),"BLANK CELL","")</f>
        <v/>
      </c>
      <c r="L203" s="227" t="str">
        <f>IF(OR(PartDProcessing[[#This Row],[Format (hide)]]="HEAD",PartDProcessing[[#This Row],[Format (hide)]]="LIST"),"BLANK CELL","")</f>
        <v/>
      </c>
      <c r="M203" s="62" t="str">
        <f>IF(OR(PartDProcessing[[#This Row],[Format (hide)]]="HEAD",PartDProcessing[[#This Row],[Format (hide)]]="LIST"),"BLANK CELL","")</f>
        <v/>
      </c>
      <c r="N203" s="62" t="str">
        <f>IF(OR(PartDProcessing[[#This Row],[Format (hide)]]="HEAD",PartDProcessing[[#This Row],[Format (hide)]]="LIST"),"BLANK CELL","")</f>
        <v/>
      </c>
      <c r="O203" s="62" t="str">
        <f>IF(OR(PartDProcessing[[#This Row],[Format (hide)]]="HEAD",PartDProcessing[[#This Row],[Format (hide)]]="LIST"),"BLANK CELL","")</f>
        <v/>
      </c>
      <c r="P203" s="62" t="str">
        <f>IF(OR(PartDProcessing[[#This Row],[Format (hide)]]="HEAD",PartDProcessing[[#This Row],[Format (hide)]]="LIST"),"BLANK CELL","")</f>
        <v/>
      </c>
      <c r="Q203" s="62" t="str">
        <f>IF(OR(PartDProcessing[[#This Row],[Format (hide)]]="HEAD",PartDProcessing[[#This Row],[Format (hide)]]="LIST"),"BLANK CELL","")</f>
        <v/>
      </c>
    </row>
    <row r="204" spans="1:17" x14ac:dyDescent="0.3">
      <c r="A204" s="91">
        <f t="array" aca="1" ref="A204" ca="1">SUM((TRIM(MID(SUBSTITUTE(C204,".",REPT(" ",256)),(ROW(INDIRECT("1:"&amp;LEN(C204)-LEN(SUBSTITUTE(C204,".",""))+1))-1)*256+1,256)))*(10^((10-ROW(INDIRECT("1:"&amp;LEN(C204)-LEN(SUBSTITUTE(C204,".",""))+1)))*2)))</f>
        <v>9.05E+18</v>
      </c>
      <c r="B204" s="92" t="s">
        <v>3299</v>
      </c>
      <c r="C204" s="92" t="s">
        <v>3349</v>
      </c>
      <c r="D204" s="93" t="s">
        <v>1406</v>
      </c>
      <c r="E204" s="110" t="s">
        <v>2348</v>
      </c>
      <c r="F204" s="110" t="s">
        <v>464</v>
      </c>
      <c r="G204" s="93" t="str">
        <f>IF(OR(PartDProcessing[[#This Row],[Format (hide)]]="HEAD",PartDProcessing[[#This Row],[Format (hide)]]="LIST"),"BLANK CELL","")</f>
        <v>BLANK CELL</v>
      </c>
      <c r="H204" s="92" t="str">
        <f>IF(OR(PartDProcessing[[#This Row],[Format (hide)]]="HEAD",PartDProcessing[[#This Row],[Format (hide)]]="LIST"),"BLANK CELL","")</f>
        <v>BLANK CELL</v>
      </c>
      <c r="I204" s="93" t="str">
        <f>IF(OR(PartDProcessing[[#This Row],[Format (hide)]]="HEAD",PartDProcessing[[#This Row],[Format (hide)]]="LIST"),"BLANK CELL","")</f>
        <v>BLANK CELL</v>
      </c>
      <c r="J204" s="93" t="str">
        <f>IF(OR(PartDProcessing[[#This Row],[Format (hide)]]="HEAD",PartDProcessing[[#This Row],[Format (hide)]]="LIST"),"BLANK CELL","")</f>
        <v>BLANK CELL</v>
      </c>
      <c r="K204" s="93" t="str">
        <f>IF(OR(PartDProcessing[[#This Row],[Format (hide)]]="HEAD",PartDProcessing[[#This Row],[Format (hide)]]="LIST"),"BLANK CELL","")</f>
        <v>BLANK CELL</v>
      </c>
      <c r="L204" s="93" t="str">
        <f>IF(OR(PartDProcessing[[#This Row],[Format (hide)]]="HEAD",PartDProcessing[[#This Row],[Format (hide)]]="LIST"),"BLANK CELL","")</f>
        <v>BLANK CELL</v>
      </c>
      <c r="M204" s="93" t="str">
        <f>IF(OR(PartDProcessing[[#This Row],[Format (hide)]]="HEAD",PartDProcessing[[#This Row],[Format (hide)]]="LIST"),"BLANK CELL","")</f>
        <v>BLANK CELL</v>
      </c>
      <c r="N204" s="93" t="str">
        <f>IF(OR(PartDProcessing[[#This Row],[Format (hide)]]="HEAD",PartDProcessing[[#This Row],[Format (hide)]]="LIST"),"BLANK CELL","")</f>
        <v>BLANK CELL</v>
      </c>
      <c r="O204" s="93" t="str">
        <f>IF(OR(PartDProcessing[[#This Row],[Format (hide)]]="HEAD",PartDProcessing[[#This Row],[Format (hide)]]="LIST"),"BLANK CELL","")</f>
        <v>BLANK CELL</v>
      </c>
      <c r="P204" s="93" t="str">
        <f>IF(OR(PartDProcessing[[#This Row],[Format (hide)]]="HEAD",PartDProcessing[[#This Row],[Format (hide)]]="LIST"),"BLANK CELL","")</f>
        <v>BLANK CELL</v>
      </c>
      <c r="Q204" s="93" t="str">
        <f>IF(OR(PartDProcessing[[#This Row],[Format (hide)]]="HEAD",PartDProcessing[[#This Row],[Format (hide)]]="LIST"),"BLANK CELL","")</f>
        <v>BLANK CELL</v>
      </c>
    </row>
    <row r="205" spans="1:17" ht="132" x14ac:dyDescent="0.3">
      <c r="A205" s="91">
        <f t="array" aca="1" ref="A205" ca="1">SUM((TRIM(MID(SUBSTITUTE(C205,".",REPT(" ",256)),(ROW(INDIRECT("1:"&amp;LEN(C205)-LEN(SUBSTITUTE(C205,".",""))+1))-1)*256+1,256)))*(10^((10-ROW(INDIRECT("1:"&amp;LEN(C205)-LEN(SUBSTITUTE(C205,".",""))+1)))*2)))</f>
        <v>9.0501E+18</v>
      </c>
      <c r="B205" s="92" t="s">
        <v>3299</v>
      </c>
      <c r="C205" s="92" t="s">
        <v>3350</v>
      </c>
      <c r="D205" s="93"/>
      <c r="E205" s="92" t="s">
        <v>2349</v>
      </c>
      <c r="F205" s="92" t="s">
        <v>2350</v>
      </c>
      <c r="G205" s="62"/>
      <c r="H205" s="92" t="s">
        <v>2508</v>
      </c>
      <c r="I205" s="62" t="str">
        <f>IF($I$1="Yes","Compliant","")</f>
        <v/>
      </c>
      <c r="J205" s="227" t="str">
        <f>IF(OR(PartDProcessing[[#This Row],[Format (hide)]]="HEAD",PartDProcessing[[#This Row],[Format (hide)]]="LIST"),"BLANK CELL","")</f>
        <v/>
      </c>
      <c r="K205" s="227" t="str">
        <f>IF(OR(PartDProcessing[[#This Row],[Format (hide)]]="HEAD",PartDProcessing[[#This Row],[Format (hide)]]="LIST"),"BLANK CELL","")</f>
        <v/>
      </c>
      <c r="L205" s="227" t="str">
        <f>IF(OR(PartDProcessing[[#This Row],[Format (hide)]]="HEAD",PartDProcessing[[#This Row],[Format (hide)]]="LIST"),"BLANK CELL","")</f>
        <v/>
      </c>
      <c r="M205" s="62" t="str">
        <f>IF(OR(PartDProcessing[[#This Row],[Format (hide)]]="HEAD",PartDProcessing[[#This Row],[Format (hide)]]="LIST"),"BLANK CELL","")</f>
        <v/>
      </c>
      <c r="N205" s="62" t="str">
        <f>IF(OR(PartDProcessing[[#This Row],[Format (hide)]]="HEAD",PartDProcessing[[#This Row],[Format (hide)]]="LIST"),"BLANK CELL","")</f>
        <v/>
      </c>
      <c r="O205" s="62" t="str">
        <f>IF(OR(PartDProcessing[[#This Row],[Format (hide)]]="HEAD",PartDProcessing[[#This Row],[Format (hide)]]="LIST"),"BLANK CELL","")</f>
        <v/>
      </c>
      <c r="P205" s="62" t="str">
        <f>IF(OR(PartDProcessing[[#This Row],[Format (hide)]]="HEAD",PartDProcessing[[#This Row],[Format (hide)]]="LIST"),"BLANK CELL","")</f>
        <v/>
      </c>
      <c r="Q205" s="62" t="str">
        <f>IF(OR(PartDProcessing[[#This Row],[Format (hide)]]="HEAD",PartDProcessing[[#This Row],[Format (hide)]]="LIST"),"BLANK CELL","")</f>
        <v/>
      </c>
    </row>
    <row r="206" spans="1:17" ht="132" x14ac:dyDescent="0.3">
      <c r="A206" s="91">
        <f t="array" aca="1" ref="A206" ca="1">SUM((TRIM(MID(SUBSTITUTE(C206,".",REPT(" ",256)),(ROW(INDIRECT("1:"&amp;LEN(C206)-LEN(SUBSTITUTE(C206,".",""))+1))-1)*256+1,256)))*(10^((10-ROW(INDIRECT("1:"&amp;LEN(C206)-LEN(SUBSTITUTE(C206,".",""))+1)))*2)))</f>
        <v>9.0502E+18</v>
      </c>
      <c r="B206" s="92" t="s">
        <v>3299</v>
      </c>
      <c r="C206" s="92" t="s">
        <v>3351</v>
      </c>
      <c r="D206" s="93"/>
      <c r="E206" s="92" t="s">
        <v>2351</v>
      </c>
      <c r="F206" s="92" t="s">
        <v>465</v>
      </c>
      <c r="G206" s="62"/>
      <c r="H206" s="92" t="s">
        <v>2508</v>
      </c>
      <c r="I206" s="62" t="str">
        <f>IF($I$1="Yes","Compliant","")</f>
        <v/>
      </c>
      <c r="J206" s="227" t="str">
        <f>IF(OR(PartDProcessing[[#This Row],[Format (hide)]]="HEAD",PartDProcessing[[#This Row],[Format (hide)]]="LIST"),"BLANK CELL","")</f>
        <v/>
      </c>
      <c r="K206" s="227" t="str">
        <f>IF(OR(PartDProcessing[[#This Row],[Format (hide)]]="HEAD",PartDProcessing[[#This Row],[Format (hide)]]="LIST"),"BLANK CELL","")</f>
        <v/>
      </c>
      <c r="L206" s="227" t="str">
        <f>IF(OR(PartDProcessing[[#This Row],[Format (hide)]]="HEAD",PartDProcessing[[#This Row],[Format (hide)]]="LIST"),"BLANK CELL","")</f>
        <v/>
      </c>
      <c r="M206" s="62" t="str">
        <f>IF(OR(PartDProcessing[[#This Row],[Format (hide)]]="HEAD",PartDProcessing[[#This Row],[Format (hide)]]="LIST"),"BLANK CELL","")</f>
        <v/>
      </c>
      <c r="N206" s="62" t="str">
        <f>IF(OR(PartDProcessing[[#This Row],[Format (hide)]]="HEAD",PartDProcessing[[#This Row],[Format (hide)]]="LIST"),"BLANK CELL","")</f>
        <v/>
      </c>
      <c r="O206" s="62" t="str">
        <f>IF(OR(PartDProcessing[[#This Row],[Format (hide)]]="HEAD",PartDProcessing[[#This Row],[Format (hide)]]="LIST"),"BLANK CELL","")</f>
        <v/>
      </c>
      <c r="P206" s="62" t="str">
        <f>IF(OR(PartDProcessing[[#This Row],[Format (hide)]]="HEAD",PartDProcessing[[#This Row],[Format (hide)]]="LIST"),"BLANK CELL","")</f>
        <v/>
      </c>
      <c r="Q206" s="62" t="str">
        <f>IF(OR(PartDProcessing[[#This Row],[Format (hide)]]="HEAD",PartDProcessing[[#This Row],[Format (hide)]]="LIST"),"BLANK CELL","")</f>
        <v/>
      </c>
    </row>
    <row r="207" spans="1:17" x14ac:dyDescent="0.3">
      <c r="A207" s="91">
        <f t="array" aca="1" ref="A207" ca="1">SUM((TRIM(MID(SUBSTITUTE(C207,".",REPT(" ",256)),(ROW(INDIRECT("1:"&amp;LEN(C207)-LEN(SUBSTITUTE(C207,".",""))+1))-1)*256+1,256)))*(10^((10-ROW(INDIRECT("1:"&amp;LEN(C207)-LEN(SUBSTITUTE(C207,".",""))+1)))*2)))</f>
        <v>9.06E+18</v>
      </c>
      <c r="B207" s="92" t="s">
        <v>3299</v>
      </c>
      <c r="C207" s="92" t="s">
        <v>3352</v>
      </c>
      <c r="D207" s="93" t="s">
        <v>1406</v>
      </c>
      <c r="E207" s="110" t="s">
        <v>2352</v>
      </c>
      <c r="F207" s="110" t="s">
        <v>466</v>
      </c>
      <c r="G207" s="93" t="str">
        <f>IF(OR(PartDProcessing[[#This Row],[Format (hide)]]="HEAD",PartDProcessing[[#This Row],[Format (hide)]]="LIST"),"BLANK CELL","")</f>
        <v>BLANK CELL</v>
      </c>
      <c r="H207" s="92" t="str">
        <f>IF(OR(PartDProcessing[[#This Row],[Format (hide)]]="HEAD",PartDProcessing[[#This Row],[Format (hide)]]="LIST"),"BLANK CELL","")</f>
        <v>BLANK CELL</v>
      </c>
      <c r="I207" s="93" t="str">
        <f>IF(OR(PartDProcessing[[#This Row],[Format (hide)]]="HEAD",PartDProcessing[[#This Row],[Format (hide)]]="LIST"),"BLANK CELL","")</f>
        <v>BLANK CELL</v>
      </c>
      <c r="J207" s="93" t="str">
        <f>IF(OR(PartDProcessing[[#This Row],[Format (hide)]]="HEAD",PartDProcessing[[#This Row],[Format (hide)]]="LIST"),"BLANK CELL","")</f>
        <v>BLANK CELL</v>
      </c>
      <c r="K207" s="93" t="str">
        <f>IF(OR(PartDProcessing[[#This Row],[Format (hide)]]="HEAD",PartDProcessing[[#This Row],[Format (hide)]]="LIST"),"BLANK CELL","")</f>
        <v>BLANK CELL</v>
      </c>
      <c r="L207" s="93" t="str">
        <f>IF(OR(PartDProcessing[[#This Row],[Format (hide)]]="HEAD",PartDProcessing[[#This Row],[Format (hide)]]="LIST"),"BLANK CELL","")</f>
        <v>BLANK CELL</v>
      </c>
      <c r="M207" s="93" t="str">
        <f>IF(OR(PartDProcessing[[#This Row],[Format (hide)]]="HEAD",PartDProcessing[[#This Row],[Format (hide)]]="LIST"),"BLANK CELL","")</f>
        <v>BLANK CELL</v>
      </c>
      <c r="N207" s="93" t="str">
        <f>IF(OR(PartDProcessing[[#This Row],[Format (hide)]]="HEAD",PartDProcessing[[#This Row],[Format (hide)]]="LIST"),"BLANK CELL","")</f>
        <v>BLANK CELL</v>
      </c>
      <c r="O207" s="93" t="str">
        <f>IF(OR(PartDProcessing[[#This Row],[Format (hide)]]="HEAD",PartDProcessing[[#This Row],[Format (hide)]]="LIST"),"BLANK CELL","")</f>
        <v>BLANK CELL</v>
      </c>
      <c r="P207" s="93" t="str">
        <f>IF(OR(PartDProcessing[[#This Row],[Format (hide)]]="HEAD",PartDProcessing[[#This Row],[Format (hide)]]="LIST"),"BLANK CELL","")</f>
        <v>BLANK CELL</v>
      </c>
      <c r="Q207" s="93" t="str">
        <f>IF(OR(PartDProcessing[[#This Row],[Format (hide)]]="HEAD",PartDProcessing[[#This Row],[Format (hide)]]="LIST"),"BLANK CELL","")</f>
        <v>BLANK CELL</v>
      </c>
    </row>
    <row r="208" spans="1:17" ht="99" x14ac:dyDescent="0.3">
      <c r="A208" s="91">
        <f t="array" aca="1" ref="A208" ca="1">SUM((TRIM(MID(SUBSTITUTE(C208,".",REPT(" ",256)),(ROW(INDIRECT("1:"&amp;LEN(C208)-LEN(SUBSTITUTE(C208,".",""))+1))-1)*256+1,256)))*(10^((10-ROW(INDIRECT("1:"&amp;LEN(C208)-LEN(SUBSTITUTE(C208,".",""))+1)))*2)))</f>
        <v>9.0601E+18</v>
      </c>
      <c r="B208" s="92" t="s">
        <v>3299</v>
      </c>
      <c r="C208" s="92" t="s">
        <v>3353</v>
      </c>
      <c r="D208" s="93"/>
      <c r="E208" s="92" t="s">
        <v>2353</v>
      </c>
      <c r="F208" s="92" t="s">
        <v>467</v>
      </c>
      <c r="G208" s="62"/>
      <c r="H208" s="92" t="s">
        <v>2508</v>
      </c>
      <c r="I208" s="62" t="str">
        <f t="shared" ref="I208:I221" si="12">IF($I$1="Yes","Compliant","")</f>
        <v/>
      </c>
      <c r="J208" s="227" t="str">
        <f>IF(OR(PartDProcessing[[#This Row],[Format (hide)]]="HEAD",PartDProcessing[[#This Row],[Format (hide)]]="LIST"),"BLANK CELL","")</f>
        <v/>
      </c>
      <c r="K208" s="227" t="str">
        <f>IF(OR(PartDProcessing[[#This Row],[Format (hide)]]="HEAD",PartDProcessing[[#This Row],[Format (hide)]]="LIST"),"BLANK CELL","")</f>
        <v/>
      </c>
      <c r="L208" s="227" t="str">
        <f>IF(OR(PartDProcessing[[#This Row],[Format (hide)]]="HEAD",PartDProcessing[[#This Row],[Format (hide)]]="LIST"),"BLANK CELL","")</f>
        <v/>
      </c>
      <c r="M208" s="62" t="str">
        <f>IF(OR(PartDProcessing[[#This Row],[Format (hide)]]="HEAD",PartDProcessing[[#This Row],[Format (hide)]]="LIST"),"BLANK CELL","")</f>
        <v/>
      </c>
      <c r="N208" s="62" t="str">
        <f>IF(OR(PartDProcessing[[#This Row],[Format (hide)]]="HEAD",PartDProcessing[[#This Row],[Format (hide)]]="LIST"),"BLANK CELL","")</f>
        <v/>
      </c>
      <c r="O208" s="62" t="str">
        <f>IF(OR(PartDProcessing[[#This Row],[Format (hide)]]="HEAD",PartDProcessing[[#This Row],[Format (hide)]]="LIST"),"BLANK CELL","")</f>
        <v/>
      </c>
      <c r="P208" s="62" t="str">
        <f>IF(OR(PartDProcessing[[#This Row],[Format (hide)]]="HEAD",PartDProcessing[[#This Row],[Format (hide)]]="LIST"),"BLANK CELL","")</f>
        <v/>
      </c>
      <c r="Q208" s="62" t="str">
        <f>IF(OR(PartDProcessing[[#This Row],[Format (hide)]]="HEAD",PartDProcessing[[#This Row],[Format (hide)]]="LIST"),"BLANK CELL","")</f>
        <v/>
      </c>
    </row>
    <row r="209" spans="1:17" ht="66" x14ac:dyDescent="0.3">
      <c r="A209" s="91">
        <f t="array" aca="1" ref="A209" ca="1">SUM((TRIM(MID(SUBSTITUTE(C209,".",REPT(" ",256)),(ROW(INDIRECT("1:"&amp;LEN(C209)-LEN(SUBSTITUTE(C209,".",""))+1))-1)*256+1,256)))*(10^((10-ROW(INDIRECT("1:"&amp;LEN(C209)-LEN(SUBSTITUTE(C209,".",""))+1)))*2)))</f>
        <v>9.0602E+18</v>
      </c>
      <c r="B209" s="92" t="s">
        <v>3299</v>
      </c>
      <c r="C209" s="92" t="s">
        <v>3354</v>
      </c>
      <c r="D209" s="93"/>
      <c r="E209" s="92" t="s">
        <v>2354</v>
      </c>
      <c r="F209" s="92" t="s">
        <v>468</v>
      </c>
      <c r="G209" s="62"/>
      <c r="H209" s="92" t="s">
        <v>2508</v>
      </c>
      <c r="I209" s="62" t="str">
        <f t="shared" si="12"/>
        <v/>
      </c>
      <c r="J209" s="227" t="str">
        <f>IF(OR(PartDProcessing[[#This Row],[Format (hide)]]="HEAD",PartDProcessing[[#This Row],[Format (hide)]]="LIST"),"BLANK CELL","")</f>
        <v/>
      </c>
      <c r="K209" s="227" t="str">
        <f>IF(OR(PartDProcessing[[#This Row],[Format (hide)]]="HEAD",PartDProcessing[[#This Row],[Format (hide)]]="LIST"),"BLANK CELL","")</f>
        <v/>
      </c>
      <c r="L209" s="227" t="str">
        <f>IF(OR(PartDProcessing[[#This Row],[Format (hide)]]="HEAD",PartDProcessing[[#This Row],[Format (hide)]]="LIST"),"BLANK CELL","")</f>
        <v/>
      </c>
      <c r="M209" s="62" t="str">
        <f>IF(OR(PartDProcessing[[#This Row],[Format (hide)]]="HEAD",PartDProcessing[[#This Row],[Format (hide)]]="LIST"),"BLANK CELL","")</f>
        <v/>
      </c>
      <c r="N209" s="62" t="str">
        <f>IF(OR(PartDProcessing[[#This Row],[Format (hide)]]="HEAD",PartDProcessing[[#This Row],[Format (hide)]]="LIST"),"BLANK CELL","")</f>
        <v/>
      </c>
      <c r="O209" s="62" t="str">
        <f>IF(OR(PartDProcessing[[#This Row],[Format (hide)]]="HEAD",PartDProcessing[[#This Row],[Format (hide)]]="LIST"),"BLANK CELL","")</f>
        <v/>
      </c>
      <c r="P209" s="62" t="str">
        <f>IF(OR(PartDProcessing[[#This Row],[Format (hide)]]="HEAD",PartDProcessing[[#This Row],[Format (hide)]]="LIST"),"BLANK CELL","")</f>
        <v/>
      </c>
      <c r="Q209" s="62" t="str">
        <f>IF(OR(PartDProcessing[[#This Row],[Format (hide)]]="HEAD",PartDProcessing[[#This Row],[Format (hide)]]="LIST"),"BLANK CELL","")</f>
        <v/>
      </c>
    </row>
    <row r="210" spans="1:17" ht="66" x14ac:dyDescent="0.3">
      <c r="A210" s="91">
        <f t="array" aca="1" ref="A210" ca="1">SUM((TRIM(MID(SUBSTITUTE(C210,".",REPT(" ",256)),(ROW(INDIRECT("1:"&amp;LEN(C210)-LEN(SUBSTITUTE(C210,".",""))+1))-1)*256+1,256)))*(10^((10-ROW(INDIRECT("1:"&amp;LEN(C210)-LEN(SUBSTITUTE(C210,".",""))+1)))*2)))</f>
        <v>9.0603E+18</v>
      </c>
      <c r="B210" s="92" t="s">
        <v>3299</v>
      </c>
      <c r="C210" s="92" t="s">
        <v>3355</v>
      </c>
      <c r="D210" s="93"/>
      <c r="E210" s="92" t="s">
        <v>2355</v>
      </c>
      <c r="F210" s="92" t="s">
        <v>469</v>
      </c>
      <c r="G210" s="62"/>
      <c r="H210" s="92" t="s">
        <v>2508</v>
      </c>
      <c r="I210" s="62" t="str">
        <f t="shared" si="12"/>
        <v/>
      </c>
      <c r="J210" s="227" t="str">
        <f>IF(OR(PartDProcessing[[#This Row],[Format (hide)]]="HEAD",PartDProcessing[[#This Row],[Format (hide)]]="LIST"),"BLANK CELL","")</f>
        <v/>
      </c>
      <c r="K210" s="227" t="str">
        <f>IF(OR(PartDProcessing[[#This Row],[Format (hide)]]="HEAD",PartDProcessing[[#This Row],[Format (hide)]]="LIST"),"BLANK CELL","")</f>
        <v/>
      </c>
      <c r="L210" s="227" t="str">
        <f>IF(OR(PartDProcessing[[#This Row],[Format (hide)]]="HEAD",PartDProcessing[[#This Row],[Format (hide)]]="LIST"),"BLANK CELL","")</f>
        <v/>
      </c>
      <c r="M210" s="62" t="str">
        <f>IF(OR(PartDProcessing[[#This Row],[Format (hide)]]="HEAD",PartDProcessing[[#This Row],[Format (hide)]]="LIST"),"BLANK CELL","")</f>
        <v/>
      </c>
      <c r="N210" s="62" t="str">
        <f>IF(OR(PartDProcessing[[#This Row],[Format (hide)]]="HEAD",PartDProcessing[[#This Row],[Format (hide)]]="LIST"),"BLANK CELL","")</f>
        <v/>
      </c>
      <c r="O210" s="62" t="str">
        <f>IF(OR(PartDProcessing[[#This Row],[Format (hide)]]="HEAD",PartDProcessing[[#This Row],[Format (hide)]]="LIST"),"BLANK CELL","")</f>
        <v/>
      </c>
      <c r="P210" s="62" t="str">
        <f>IF(OR(PartDProcessing[[#This Row],[Format (hide)]]="HEAD",PartDProcessing[[#This Row],[Format (hide)]]="LIST"),"BLANK CELL","")</f>
        <v/>
      </c>
      <c r="Q210" s="62" t="str">
        <f>IF(OR(PartDProcessing[[#This Row],[Format (hide)]]="HEAD",PartDProcessing[[#This Row],[Format (hide)]]="LIST"),"BLANK CELL","")</f>
        <v/>
      </c>
    </row>
    <row r="211" spans="1:17" ht="115.5" x14ac:dyDescent="0.3">
      <c r="A211" s="91">
        <f t="array" aca="1" ref="A211" ca="1">SUM((TRIM(MID(SUBSTITUTE(C211,".",REPT(" ",256)),(ROW(INDIRECT("1:"&amp;LEN(C211)-LEN(SUBSTITUTE(C211,".",""))+1))-1)*256+1,256)))*(10^((10-ROW(INDIRECT("1:"&amp;LEN(C211)-LEN(SUBSTITUTE(C211,".",""))+1)))*2)))</f>
        <v>9.0604E+18</v>
      </c>
      <c r="B211" s="92" t="s">
        <v>3299</v>
      </c>
      <c r="C211" s="92" t="s">
        <v>3356</v>
      </c>
      <c r="D211" s="93"/>
      <c r="E211" s="92" t="s">
        <v>2356</v>
      </c>
      <c r="F211" s="92" t="s">
        <v>470</v>
      </c>
      <c r="G211" s="62"/>
      <c r="H211" s="92" t="s">
        <v>2508</v>
      </c>
      <c r="I211" s="62" t="str">
        <f t="shared" si="12"/>
        <v/>
      </c>
      <c r="J211" s="227" t="str">
        <f>IF(OR(PartDProcessing[[#This Row],[Format (hide)]]="HEAD",PartDProcessing[[#This Row],[Format (hide)]]="LIST"),"BLANK CELL","")</f>
        <v/>
      </c>
      <c r="K211" s="227" t="str">
        <f>IF(OR(PartDProcessing[[#This Row],[Format (hide)]]="HEAD",PartDProcessing[[#This Row],[Format (hide)]]="LIST"),"BLANK CELL","")</f>
        <v/>
      </c>
      <c r="L211" s="227" t="str">
        <f>IF(OR(PartDProcessing[[#This Row],[Format (hide)]]="HEAD",PartDProcessing[[#This Row],[Format (hide)]]="LIST"),"BLANK CELL","")</f>
        <v/>
      </c>
      <c r="M211" s="62" t="str">
        <f>IF(OR(PartDProcessing[[#This Row],[Format (hide)]]="HEAD",PartDProcessing[[#This Row],[Format (hide)]]="LIST"),"BLANK CELL","")</f>
        <v/>
      </c>
      <c r="N211" s="62" t="str">
        <f>IF(OR(PartDProcessing[[#This Row],[Format (hide)]]="HEAD",PartDProcessing[[#This Row],[Format (hide)]]="LIST"),"BLANK CELL","")</f>
        <v/>
      </c>
      <c r="O211" s="62" t="str">
        <f>IF(OR(PartDProcessing[[#This Row],[Format (hide)]]="HEAD",PartDProcessing[[#This Row],[Format (hide)]]="LIST"),"BLANK CELL","")</f>
        <v/>
      </c>
      <c r="P211" s="62" t="str">
        <f>IF(OR(PartDProcessing[[#This Row],[Format (hide)]]="HEAD",PartDProcessing[[#This Row],[Format (hide)]]="LIST"),"BLANK CELL","")</f>
        <v/>
      </c>
      <c r="Q211" s="62" t="str">
        <f>IF(OR(PartDProcessing[[#This Row],[Format (hide)]]="HEAD",PartDProcessing[[#This Row],[Format (hide)]]="LIST"),"BLANK CELL","")</f>
        <v/>
      </c>
    </row>
    <row r="212" spans="1:17" ht="66" x14ac:dyDescent="0.3">
      <c r="A212" s="91">
        <f t="array" aca="1" ref="A212" ca="1">SUM((TRIM(MID(SUBSTITUTE(C212,".",REPT(" ",256)),(ROW(INDIRECT("1:"&amp;LEN(C212)-LEN(SUBSTITUTE(C212,".",""))+1))-1)*256+1,256)))*(10^((10-ROW(INDIRECT("1:"&amp;LEN(C212)-LEN(SUBSTITUTE(C212,".",""))+1)))*2)))</f>
        <v>9.0605E+18</v>
      </c>
      <c r="B212" s="92" t="s">
        <v>3299</v>
      </c>
      <c r="C212" s="92" t="s">
        <v>3357</v>
      </c>
      <c r="D212" s="93"/>
      <c r="E212" s="92" t="s">
        <v>2357</v>
      </c>
      <c r="F212" s="92" t="s">
        <v>471</v>
      </c>
      <c r="G212" s="62"/>
      <c r="H212" s="92" t="s">
        <v>2508</v>
      </c>
      <c r="I212" s="62" t="str">
        <f t="shared" si="12"/>
        <v/>
      </c>
      <c r="J212" s="227" t="str">
        <f>IF(OR(PartDProcessing[[#This Row],[Format (hide)]]="HEAD",PartDProcessing[[#This Row],[Format (hide)]]="LIST"),"BLANK CELL","")</f>
        <v/>
      </c>
      <c r="K212" s="227" t="str">
        <f>IF(OR(PartDProcessing[[#This Row],[Format (hide)]]="HEAD",PartDProcessing[[#This Row],[Format (hide)]]="LIST"),"BLANK CELL","")</f>
        <v/>
      </c>
      <c r="L212" s="227" t="str">
        <f>IF(OR(PartDProcessing[[#This Row],[Format (hide)]]="HEAD",PartDProcessing[[#This Row],[Format (hide)]]="LIST"),"BLANK CELL","")</f>
        <v/>
      </c>
      <c r="M212" s="62" t="str">
        <f>IF(OR(PartDProcessing[[#This Row],[Format (hide)]]="HEAD",PartDProcessing[[#This Row],[Format (hide)]]="LIST"),"BLANK CELL","")</f>
        <v/>
      </c>
      <c r="N212" s="62" t="str">
        <f>IF(OR(PartDProcessing[[#This Row],[Format (hide)]]="HEAD",PartDProcessing[[#This Row],[Format (hide)]]="LIST"),"BLANK CELL","")</f>
        <v/>
      </c>
      <c r="O212" s="62" t="str">
        <f>IF(OR(PartDProcessing[[#This Row],[Format (hide)]]="HEAD",PartDProcessing[[#This Row],[Format (hide)]]="LIST"),"BLANK CELL","")</f>
        <v/>
      </c>
      <c r="P212" s="62" t="str">
        <f>IF(OR(PartDProcessing[[#This Row],[Format (hide)]]="HEAD",PartDProcessing[[#This Row],[Format (hide)]]="LIST"),"BLANK CELL","")</f>
        <v/>
      </c>
      <c r="Q212" s="62" t="str">
        <f>IF(OR(PartDProcessing[[#This Row],[Format (hide)]]="HEAD",PartDProcessing[[#This Row],[Format (hide)]]="LIST"),"BLANK CELL","")</f>
        <v/>
      </c>
    </row>
    <row r="213" spans="1:17" ht="99" x14ac:dyDescent="0.3">
      <c r="A213" s="91">
        <f t="array" aca="1" ref="A213" ca="1">SUM((TRIM(MID(SUBSTITUTE(C213,".",REPT(" ",256)),(ROW(INDIRECT("1:"&amp;LEN(C213)-LEN(SUBSTITUTE(C213,".",""))+1))-1)*256+1,256)))*(10^((10-ROW(INDIRECT("1:"&amp;LEN(C213)-LEN(SUBSTITUTE(C213,".",""))+1)))*2)))</f>
        <v>9.0606E+18</v>
      </c>
      <c r="B213" s="92" t="s">
        <v>3299</v>
      </c>
      <c r="C213" s="92" t="s">
        <v>3358</v>
      </c>
      <c r="D213" s="93"/>
      <c r="E213" s="92" t="s">
        <v>2358</v>
      </c>
      <c r="F213" s="92" t="s">
        <v>472</v>
      </c>
      <c r="G213" s="62"/>
      <c r="H213" s="92" t="s">
        <v>2508</v>
      </c>
      <c r="I213" s="62" t="str">
        <f t="shared" si="12"/>
        <v/>
      </c>
      <c r="J213" s="227" t="str">
        <f>IF(OR(PartDProcessing[[#This Row],[Format (hide)]]="HEAD",PartDProcessing[[#This Row],[Format (hide)]]="LIST"),"BLANK CELL","")</f>
        <v/>
      </c>
      <c r="K213" s="227" t="str">
        <f>IF(OR(PartDProcessing[[#This Row],[Format (hide)]]="HEAD",PartDProcessing[[#This Row],[Format (hide)]]="LIST"),"BLANK CELL","")</f>
        <v/>
      </c>
      <c r="L213" s="227" t="str">
        <f>IF(OR(PartDProcessing[[#This Row],[Format (hide)]]="HEAD",PartDProcessing[[#This Row],[Format (hide)]]="LIST"),"BLANK CELL","")</f>
        <v/>
      </c>
      <c r="M213" s="62" t="str">
        <f>IF(OR(PartDProcessing[[#This Row],[Format (hide)]]="HEAD",PartDProcessing[[#This Row],[Format (hide)]]="LIST"),"BLANK CELL","")</f>
        <v/>
      </c>
      <c r="N213" s="62" t="str">
        <f>IF(OR(PartDProcessing[[#This Row],[Format (hide)]]="HEAD",PartDProcessing[[#This Row],[Format (hide)]]="LIST"),"BLANK CELL","")</f>
        <v/>
      </c>
      <c r="O213" s="62" t="str">
        <f>IF(OR(PartDProcessing[[#This Row],[Format (hide)]]="HEAD",PartDProcessing[[#This Row],[Format (hide)]]="LIST"),"BLANK CELL","")</f>
        <v/>
      </c>
      <c r="P213" s="62" t="str">
        <f>IF(OR(PartDProcessing[[#This Row],[Format (hide)]]="HEAD",PartDProcessing[[#This Row],[Format (hide)]]="LIST"),"BLANK CELL","")</f>
        <v/>
      </c>
      <c r="Q213" s="62" t="str">
        <f>IF(OR(PartDProcessing[[#This Row],[Format (hide)]]="HEAD",PartDProcessing[[#This Row],[Format (hide)]]="LIST"),"BLANK CELL","")</f>
        <v/>
      </c>
    </row>
    <row r="214" spans="1:17" ht="66" x14ac:dyDescent="0.3">
      <c r="A214" s="91">
        <f t="array" aca="1" ref="A214" ca="1">SUM((TRIM(MID(SUBSTITUTE(C214,".",REPT(" ",256)),(ROW(INDIRECT("1:"&amp;LEN(C214)-LEN(SUBSTITUTE(C214,".",""))+1))-1)*256+1,256)))*(10^((10-ROW(INDIRECT("1:"&amp;LEN(C214)-LEN(SUBSTITUTE(C214,".",""))+1)))*2)))</f>
        <v>9.060601E+18</v>
      </c>
      <c r="B214" s="92" t="s">
        <v>3299</v>
      </c>
      <c r="C214" s="92" t="s">
        <v>3359</v>
      </c>
      <c r="D214" s="93"/>
      <c r="E214" s="92" t="s">
        <v>2359</v>
      </c>
      <c r="F214" s="92" t="s">
        <v>473</v>
      </c>
      <c r="G214" s="62"/>
      <c r="H214" s="92" t="s">
        <v>2508</v>
      </c>
      <c r="I214" s="62" t="str">
        <f t="shared" si="12"/>
        <v/>
      </c>
      <c r="J214" s="227" t="str">
        <f>IF(OR(PartDProcessing[[#This Row],[Format (hide)]]="HEAD",PartDProcessing[[#This Row],[Format (hide)]]="LIST"),"BLANK CELL","")</f>
        <v/>
      </c>
      <c r="K214" s="227" t="str">
        <f>IF(OR(PartDProcessing[[#This Row],[Format (hide)]]="HEAD",PartDProcessing[[#This Row],[Format (hide)]]="LIST"),"BLANK CELL","")</f>
        <v/>
      </c>
      <c r="L214" s="227" t="str">
        <f>IF(OR(PartDProcessing[[#This Row],[Format (hide)]]="HEAD",PartDProcessing[[#This Row],[Format (hide)]]="LIST"),"BLANK CELL","")</f>
        <v/>
      </c>
      <c r="M214" s="62" t="str">
        <f>IF(OR(PartDProcessing[[#This Row],[Format (hide)]]="HEAD",PartDProcessing[[#This Row],[Format (hide)]]="LIST"),"BLANK CELL","")</f>
        <v/>
      </c>
      <c r="N214" s="62" t="str">
        <f>IF(OR(PartDProcessing[[#This Row],[Format (hide)]]="HEAD",PartDProcessing[[#This Row],[Format (hide)]]="LIST"),"BLANK CELL","")</f>
        <v/>
      </c>
      <c r="O214" s="62" t="str">
        <f>IF(OR(PartDProcessing[[#This Row],[Format (hide)]]="HEAD",PartDProcessing[[#This Row],[Format (hide)]]="LIST"),"BLANK CELL","")</f>
        <v/>
      </c>
      <c r="P214" s="62" t="str">
        <f>IF(OR(PartDProcessing[[#This Row],[Format (hide)]]="HEAD",PartDProcessing[[#This Row],[Format (hide)]]="LIST"),"BLANK CELL","")</f>
        <v/>
      </c>
      <c r="Q214" s="62" t="str">
        <f>IF(OR(PartDProcessing[[#This Row],[Format (hide)]]="HEAD",PartDProcessing[[#This Row],[Format (hide)]]="LIST"),"BLANK CELL","")</f>
        <v/>
      </c>
    </row>
    <row r="215" spans="1:17" ht="82.5" x14ac:dyDescent="0.3">
      <c r="A215" s="91">
        <f t="array" aca="1" ref="A215" ca="1">SUM((TRIM(MID(SUBSTITUTE(C215,".",REPT(" ",256)),(ROW(INDIRECT("1:"&amp;LEN(C215)-LEN(SUBSTITUTE(C215,".",""))+1))-1)*256+1,256)))*(10^((10-ROW(INDIRECT("1:"&amp;LEN(C215)-LEN(SUBSTITUTE(C215,".",""))+1)))*2)))</f>
        <v>9.0607E+18</v>
      </c>
      <c r="B215" s="92" t="s">
        <v>3299</v>
      </c>
      <c r="C215" s="92" t="s">
        <v>3360</v>
      </c>
      <c r="D215" s="93"/>
      <c r="E215" s="92" t="s">
        <v>2360</v>
      </c>
      <c r="F215" s="92" t="s">
        <v>474</v>
      </c>
      <c r="G215" s="62"/>
      <c r="H215" s="92" t="s">
        <v>2508</v>
      </c>
      <c r="I215" s="62" t="str">
        <f t="shared" si="12"/>
        <v/>
      </c>
      <c r="J215" s="227" t="str">
        <f>IF(OR(PartDProcessing[[#This Row],[Format (hide)]]="HEAD",PartDProcessing[[#This Row],[Format (hide)]]="LIST"),"BLANK CELL","")</f>
        <v/>
      </c>
      <c r="K215" s="227" t="str">
        <f>IF(OR(PartDProcessing[[#This Row],[Format (hide)]]="HEAD",PartDProcessing[[#This Row],[Format (hide)]]="LIST"),"BLANK CELL","")</f>
        <v/>
      </c>
      <c r="L215" s="227" t="str">
        <f>IF(OR(PartDProcessing[[#This Row],[Format (hide)]]="HEAD",PartDProcessing[[#This Row],[Format (hide)]]="LIST"),"BLANK CELL","")</f>
        <v/>
      </c>
      <c r="M215" s="62" t="str">
        <f>IF(OR(PartDProcessing[[#This Row],[Format (hide)]]="HEAD",PartDProcessing[[#This Row],[Format (hide)]]="LIST"),"BLANK CELL","")</f>
        <v/>
      </c>
      <c r="N215" s="62" t="str">
        <f>IF(OR(PartDProcessing[[#This Row],[Format (hide)]]="HEAD",PartDProcessing[[#This Row],[Format (hide)]]="LIST"),"BLANK CELL","")</f>
        <v/>
      </c>
      <c r="O215" s="62" t="str">
        <f>IF(OR(PartDProcessing[[#This Row],[Format (hide)]]="HEAD",PartDProcessing[[#This Row],[Format (hide)]]="LIST"),"BLANK CELL","")</f>
        <v/>
      </c>
      <c r="P215" s="62" t="str">
        <f>IF(OR(PartDProcessing[[#This Row],[Format (hide)]]="HEAD",PartDProcessing[[#This Row],[Format (hide)]]="LIST"),"BLANK CELL","")</f>
        <v/>
      </c>
      <c r="Q215" s="62" t="str">
        <f>IF(OR(PartDProcessing[[#This Row],[Format (hide)]]="HEAD",PartDProcessing[[#This Row],[Format (hide)]]="LIST"),"BLANK CELL","")</f>
        <v/>
      </c>
    </row>
    <row r="216" spans="1:17" ht="82.5" x14ac:dyDescent="0.3">
      <c r="A216" s="91">
        <f t="array" aca="1" ref="A216" ca="1">SUM((TRIM(MID(SUBSTITUTE(C216,".",REPT(" ",256)),(ROW(INDIRECT("1:"&amp;LEN(C216)-LEN(SUBSTITUTE(C216,".",""))+1))-1)*256+1,256)))*(10^((10-ROW(INDIRECT("1:"&amp;LEN(C216)-LEN(SUBSTITUTE(C216,".",""))+1)))*2)))</f>
        <v>9.07E+18</v>
      </c>
      <c r="B216" s="92" t="s">
        <v>3299</v>
      </c>
      <c r="C216" s="92" t="s">
        <v>3361</v>
      </c>
      <c r="D216" s="93"/>
      <c r="E216" s="92" t="s">
        <v>2361</v>
      </c>
      <c r="F216" s="92" t="s">
        <v>2362</v>
      </c>
      <c r="G216" s="62"/>
      <c r="H216" s="92" t="s">
        <v>2508</v>
      </c>
      <c r="I216" s="62" t="str">
        <f t="shared" si="12"/>
        <v/>
      </c>
      <c r="J216" s="227" t="str">
        <f>IF(OR(PartDProcessing[[#This Row],[Format (hide)]]="HEAD",PartDProcessing[[#This Row],[Format (hide)]]="LIST"),"BLANK CELL","")</f>
        <v/>
      </c>
      <c r="K216" s="227" t="str">
        <f>IF(OR(PartDProcessing[[#This Row],[Format (hide)]]="HEAD",PartDProcessing[[#This Row],[Format (hide)]]="LIST"),"BLANK CELL","")</f>
        <v/>
      </c>
      <c r="L216" s="227" t="str">
        <f>IF(OR(PartDProcessing[[#This Row],[Format (hide)]]="HEAD",PartDProcessing[[#This Row],[Format (hide)]]="LIST"),"BLANK CELL","")</f>
        <v/>
      </c>
      <c r="M216" s="62" t="str">
        <f>IF(OR(PartDProcessing[[#This Row],[Format (hide)]]="HEAD",PartDProcessing[[#This Row],[Format (hide)]]="LIST"),"BLANK CELL","")</f>
        <v/>
      </c>
      <c r="N216" s="62" t="str">
        <f>IF(OR(PartDProcessing[[#This Row],[Format (hide)]]="HEAD",PartDProcessing[[#This Row],[Format (hide)]]="LIST"),"BLANK CELL","")</f>
        <v/>
      </c>
      <c r="O216" s="62" t="str">
        <f>IF(OR(PartDProcessing[[#This Row],[Format (hide)]]="HEAD",PartDProcessing[[#This Row],[Format (hide)]]="LIST"),"BLANK CELL","")</f>
        <v/>
      </c>
      <c r="P216" s="62" t="str">
        <f>IF(OR(PartDProcessing[[#This Row],[Format (hide)]]="HEAD",PartDProcessing[[#This Row],[Format (hide)]]="LIST"),"BLANK CELL","")</f>
        <v/>
      </c>
      <c r="Q216" s="62" t="str">
        <f>IF(OR(PartDProcessing[[#This Row],[Format (hide)]]="HEAD",PartDProcessing[[#This Row],[Format (hide)]]="LIST"),"BLANK CELL","")</f>
        <v/>
      </c>
    </row>
    <row r="217" spans="1:17" ht="115.5" x14ac:dyDescent="0.3">
      <c r="A217" s="91">
        <f t="array" aca="1" ref="A217" ca="1">SUM((TRIM(MID(SUBSTITUTE(C217,".",REPT(" ",256)),(ROW(INDIRECT("1:"&amp;LEN(C217)-LEN(SUBSTITUTE(C217,".",""))+1))-1)*256+1,256)))*(10^((10-ROW(INDIRECT("1:"&amp;LEN(C217)-LEN(SUBSTITUTE(C217,".",""))+1)))*2)))</f>
        <v>9.08E+18</v>
      </c>
      <c r="B217" s="92" t="s">
        <v>3299</v>
      </c>
      <c r="C217" s="92" t="s">
        <v>3362</v>
      </c>
      <c r="D217" s="93"/>
      <c r="E217" s="92" t="s">
        <v>2363</v>
      </c>
      <c r="F217" s="92" t="s">
        <v>475</v>
      </c>
      <c r="G217" s="62"/>
      <c r="H217" s="92" t="s">
        <v>2508</v>
      </c>
      <c r="I217" s="62" t="str">
        <f t="shared" si="12"/>
        <v/>
      </c>
      <c r="J217" s="227" t="str">
        <f>IF(OR(PartDProcessing[[#This Row],[Format (hide)]]="HEAD",PartDProcessing[[#This Row],[Format (hide)]]="LIST"),"BLANK CELL","")</f>
        <v/>
      </c>
      <c r="K217" s="227" t="str">
        <f>IF(OR(PartDProcessing[[#This Row],[Format (hide)]]="HEAD",PartDProcessing[[#This Row],[Format (hide)]]="LIST"),"BLANK CELL","")</f>
        <v/>
      </c>
      <c r="L217" s="227" t="str">
        <f>IF(OR(PartDProcessing[[#This Row],[Format (hide)]]="HEAD",PartDProcessing[[#This Row],[Format (hide)]]="LIST"),"BLANK CELL","")</f>
        <v/>
      </c>
      <c r="M217" s="62" t="str">
        <f>IF(OR(PartDProcessing[[#This Row],[Format (hide)]]="HEAD",PartDProcessing[[#This Row],[Format (hide)]]="LIST"),"BLANK CELL","")</f>
        <v/>
      </c>
      <c r="N217" s="62" t="str">
        <f>IF(OR(PartDProcessing[[#This Row],[Format (hide)]]="HEAD",PartDProcessing[[#This Row],[Format (hide)]]="LIST"),"BLANK CELL","")</f>
        <v/>
      </c>
      <c r="O217" s="62" t="str">
        <f>IF(OR(PartDProcessing[[#This Row],[Format (hide)]]="HEAD",PartDProcessing[[#This Row],[Format (hide)]]="LIST"),"BLANK CELL","")</f>
        <v/>
      </c>
      <c r="P217" s="62" t="str">
        <f>IF(OR(PartDProcessing[[#This Row],[Format (hide)]]="HEAD",PartDProcessing[[#This Row],[Format (hide)]]="LIST"),"BLANK CELL","")</f>
        <v/>
      </c>
      <c r="Q217" s="62" t="str">
        <f>IF(OR(PartDProcessing[[#This Row],[Format (hide)]]="HEAD",PartDProcessing[[#This Row],[Format (hide)]]="LIST"),"BLANK CELL","")</f>
        <v/>
      </c>
    </row>
    <row r="218" spans="1:17" ht="66" x14ac:dyDescent="0.3">
      <c r="A218" s="91">
        <f t="array" aca="1" ref="A218" ca="1">SUM((TRIM(MID(SUBSTITUTE(C218,".",REPT(" ",256)),(ROW(INDIRECT("1:"&amp;LEN(C218)-LEN(SUBSTITUTE(C218,".",""))+1))-1)*256+1,256)))*(10^((10-ROW(INDIRECT("1:"&amp;LEN(C218)-LEN(SUBSTITUTE(C218,".",""))+1)))*2)))</f>
        <v>9.0801E+18</v>
      </c>
      <c r="B218" s="92" t="s">
        <v>3299</v>
      </c>
      <c r="C218" s="92" t="s">
        <v>3363</v>
      </c>
      <c r="D218" s="93"/>
      <c r="E218" s="92" t="s">
        <v>2364</v>
      </c>
      <c r="F218" s="92" t="s">
        <v>476</v>
      </c>
      <c r="G218" s="62"/>
      <c r="H218" s="92" t="s">
        <v>2508</v>
      </c>
      <c r="I218" s="62" t="str">
        <f t="shared" si="12"/>
        <v/>
      </c>
      <c r="J218" s="227" t="str">
        <f>IF(OR(PartDProcessing[[#This Row],[Format (hide)]]="HEAD",PartDProcessing[[#This Row],[Format (hide)]]="LIST"),"BLANK CELL","")</f>
        <v/>
      </c>
      <c r="K218" s="227" t="str">
        <f>IF(OR(PartDProcessing[[#This Row],[Format (hide)]]="HEAD",PartDProcessing[[#This Row],[Format (hide)]]="LIST"),"BLANK CELL","")</f>
        <v/>
      </c>
      <c r="L218" s="227" t="str">
        <f>IF(OR(PartDProcessing[[#This Row],[Format (hide)]]="HEAD",PartDProcessing[[#This Row],[Format (hide)]]="LIST"),"BLANK CELL","")</f>
        <v/>
      </c>
      <c r="M218" s="62" t="str">
        <f>IF(OR(PartDProcessing[[#This Row],[Format (hide)]]="HEAD",PartDProcessing[[#This Row],[Format (hide)]]="LIST"),"BLANK CELL","")</f>
        <v/>
      </c>
      <c r="N218" s="62" t="str">
        <f>IF(OR(PartDProcessing[[#This Row],[Format (hide)]]="HEAD",PartDProcessing[[#This Row],[Format (hide)]]="LIST"),"BLANK CELL","")</f>
        <v/>
      </c>
      <c r="O218" s="62" t="str">
        <f>IF(OR(PartDProcessing[[#This Row],[Format (hide)]]="HEAD",PartDProcessing[[#This Row],[Format (hide)]]="LIST"),"BLANK CELL","")</f>
        <v/>
      </c>
      <c r="P218" s="62" t="str">
        <f>IF(OR(PartDProcessing[[#This Row],[Format (hide)]]="HEAD",PartDProcessing[[#This Row],[Format (hide)]]="LIST"),"BLANK CELL","")</f>
        <v/>
      </c>
      <c r="Q218" s="62" t="str">
        <f>IF(OR(PartDProcessing[[#This Row],[Format (hide)]]="HEAD",PartDProcessing[[#This Row],[Format (hide)]]="LIST"),"BLANK CELL","")</f>
        <v/>
      </c>
    </row>
    <row r="219" spans="1:17" ht="66" x14ac:dyDescent="0.3">
      <c r="A219" s="91">
        <f t="array" aca="1" ref="A219" ca="1">SUM((TRIM(MID(SUBSTITUTE(C219,".",REPT(" ",256)),(ROW(INDIRECT("1:"&amp;LEN(C219)-LEN(SUBSTITUTE(C219,".",""))+1))-1)*256+1,256)))*(10^((10-ROW(INDIRECT("1:"&amp;LEN(C219)-LEN(SUBSTITUTE(C219,".",""))+1)))*2)))</f>
        <v>9.0802E+18</v>
      </c>
      <c r="B219" s="92" t="s">
        <v>3299</v>
      </c>
      <c r="C219" s="92" t="s">
        <v>3364</v>
      </c>
      <c r="D219" s="93"/>
      <c r="E219" s="92" t="s">
        <v>2365</v>
      </c>
      <c r="F219" s="92" t="s">
        <v>477</v>
      </c>
      <c r="G219" s="62"/>
      <c r="H219" s="92" t="s">
        <v>2508</v>
      </c>
      <c r="I219" s="62" t="str">
        <f t="shared" si="12"/>
        <v/>
      </c>
      <c r="J219" s="227" t="str">
        <f>IF(OR(PartDProcessing[[#This Row],[Format (hide)]]="HEAD",PartDProcessing[[#This Row],[Format (hide)]]="LIST"),"BLANK CELL","")</f>
        <v/>
      </c>
      <c r="K219" s="227" t="str">
        <f>IF(OR(PartDProcessing[[#This Row],[Format (hide)]]="HEAD",PartDProcessing[[#This Row],[Format (hide)]]="LIST"),"BLANK CELL","")</f>
        <v/>
      </c>
      <c r="L219" s="227" t="str">
        <f>IF(OR(PartDProcessing[[#This Row],[Format (hide)]]="HEAD",PartDProcessing[[#This Row],[Format (hide)]]="LIST"),"BLANK CELL","")</f>
        <v/>
      </c>
      <c r="M219" s="62" t="str">
        <f>IF(OR(PartDProcessing[[#This Row],[Format (hide)]]="HEAD",PartDProcessing[[#This Row],[Format (hide)]]="LIST"),"BLANK CELL","")</f>
        <v/>
      </c>
      <c r="N219" s="62" t="str">
        <f>IF(OR(PartDProcessing[[#This Row],[Format (hide)]]="HEAD",PartDProcessing[[#This Row],[Format (hide)]]="LIST"),"BLANK CELL","")</f>
        <v/>
      </c>
      <c r="O219" s="62" t="str">
        <f>IF(OR(PartDProcessing[[#This Row],[Format (hide)]]="HEAD",PartDProcessing[[#This Row],[Format (hide)]]="LIST"),"BLANK CELL","")</f>
        <v/>
      </c>
      <c r="P219" s="62" t="str">
        <f>IF(OR(PartDProcessing[[#This Row],[Format (hide)]]="HEAD",PartDProcessing[[#This Row],[Format (hide)]]="LIST"),"BLANK CELL","")</f>
        <v/>
      </c>
      <c r="Q219" s="62" t="str">
        <f>IF(OR(PartDProcessing[[#This Row],[Format (hide)]]="HEAD",PartDProcessing[[#This Row],[Format (hide)]]="LIST"),"BLANK CELL","")</f>
        <v/>
      </c>
    </row>
    <row r="220" spans="1:17" ht="66" x14ac:dyDescent="0.3">
      <c r="A220" s="91">
        <f t="array" aca="1" ref="A220" ca="1">SUM((TRIM(MID(SUBSTITUTE(C220,".",REPT(" ",256)),(ROW(INDIRECT("1:"&amp;LEN(C220)-LEN(SUBSTITUTE(C220,".",""))+1))-1)*256+1,256)))*(10^((10-ROW(INDIRECT("1:"&amp;LEN(C220)-LEN(SUBSTITUTE(C220,".",""))+1)))*2)))</f>
        <v>9.0803E+18</v>
      </c>
      <c r="B220" s="92" t="s">
        <v>3299</v>
      </c>
      <c r="C220" s="92" t="s">
        <v>3365</v>
      </c>
      <c r="D220" s="93"/>
      <c r="E220" s="92" t="s">
        <v>2366</v>
      </c>
      <c r="F220" s="92" t="s">
        <v>478</v>
      </c>
      <c r="G220" s="62"/>
      <c r="H220" s="92" t="s">
        <v>2508</v>
      </c>
      <c r="I220" s="62" t="str">
        <f t="shared" si="12"/>
        <v/>
      </c>
      <c r="J220" s="227" t="str">
        <f>IF(OR(PartDProcessing[[#This Row],[Format (hide)]]="HEAD",PartDProcessing[[#This Row],[Format (hide)]]="LIST"),"BLANK CELL","")</f>
        <v/>
      </c>
      <c r="K220" s="227" t="str">
        <f>IF(OR(PartDProcessing[[#This Row],[Format (hide)]]="HEAD",PartDProcessing[[#This Row],[Format (hide)]]="LIST"),"BLANK CELL","")</f>
        <v/>
      </c>
      <c r="L220" s="227" t="str">
        <f>IF(OR(PartDProcessing[[#This Row],[Format (hide)]]="HEAD",PartDProcessing[[#This Row],[Format (hide)]]="LIST"),"BLANK CELL","")</f>
        <v/>
      </c>
      <c r="M220" s="62" t="str">
        <f>IF(OR(PartDProcessing[[#This Row],[Format (hide)]]="HEAD",PartDProcessing[[#This Row],[Format (hide)]]="LIST"),"BLANK CELL","")</f>
        <v/>
      </c>
      <c r="N220" s="62" t="str">
        <f>IF(OR(PartDProcessing[[#This Row],[Format (hide)]]="HEAD",PartDProcessing[[#This Row],[Format (hide)]]="LIST"),"BLANK CELL","")</f>
        <v/>
      </c>
      <c r="O220" s="62" t="str">
        <f>IF(OR(PartDProcessing[[#This Row],[Format (hide)]]="HEAD",PartDProcessing[[#This Row],[Format (hide)]]="LIST"),"BLANK CELL","")</f>
        <v/>
      </c>
      <c r="P220" s="62" t="str">
        <f>IF(OR(PartDProcessing[[#This Row],[Format (hide)]]="HEAD",PartDProcessing[[#This Row],[Format (hide)]]="LIST"),"BLANK CELL","")</f>
        <v/>
      </c>
      <c r="Q220" s="62" t="str">
        <f>IF(OR(PartDProcessing[[#This Row],[Format (hide)]]="HEAD",PartDProcessing[[#This Row],[Format (hide)]]="LIST"),"BLANK CELL","")</f>
        <v/>
      </c>
    </row>
    <row r="221" spans="1:17" ht="66" x14ac:dyDescent="0.3">
      <c r="A221" s="91">
        <f t="array" aca="1" ref="A221" ca="1">SUM((TRIM(MID(SUBSTITUTE(C221,".",REPT(" ",256)),(ROW(INDIRECT("1:"&amp;LEN(C221)-LEN(SUBSTITUTE(C221,".",""))+1))-1)*256+1,256)))*(10^((10-ROW(INDIRECT("1:"&amp;LEN(C221)-LEN(SUBSTITUTE(C221,".",""))+1)))*2)))</f>
        <v>9.0804E+18</v>
      </c>
      <c r="B221" s="92" t="s">
        <v>3299</v>
      </c>
      <c r="C221" s="92" t="s">
        <v>3366</v>
      </c>
      <c r="D221" s="93"/>
      <c r="E221" s="92" t="s">
        <v>2367</v>
      </c>
      <c r="F221" s="92" t="s">
        <v>479</v>
      </c>
      <c r="G221" s="62"/>
      <c r="H221" s="92" t="s">
        <v>2508</v>
      </c>
      <c r="I221" s="62" t="str">
        <f t="shared" si="12"/>
        <v/>
      </c>
      <c r="J221" s="227" t="str">
        <f>IF(OR(PartDProcessing[[#This Row],[Format (hide)]]="HEAD",PartDProcessing[[#This Row],[Format (hide)]]="LIST"),"BLANK CELL","")</f>
        <v/>
      </c>
      <c r="K221" s="227" t="str">
        <f>IF(OR(PartDProcessing[[#This Row],[Format (hide)]]="HEAD",PartDProcessing[[#This Row],[Format (hide)]]="LIST"),"BLANK CELL","")</f>
        <v/>
      </c>
      <c r="L221" s="227" t="str">
        <f>IF(OR(PartDProcessing[[#This Row],[Format (hide)]]="HEAD",PartDProcessing[[#This Row],[Format (hide)]]="LIST"),"BLANK CELL","")</f>
        <v/>
      </c>
      <c r="M221" s="62" t="str">
        <f>IF(OR(PartDProcessing[[#This Row],[Format (hide)]]="HEAD",PartDProcessing[[#This Row],[Format (hide)]]="LIST"),"BLANK CELL","")</f>
        <v/>
      </c>
      <c r="N221" s="62" t="str">
        <f>IF(OR(PartDProcessing[[#This Row],[Format (hide)]]="HEAD",PartDProcessing[[#This Row],[Format (hide)]]="LIST"),"BLANK CELL","")</f>
        <v/>
      </c>
      <c r="O221" s="62" t="str">
        <f>IF(OR(PartDProcessing[[#This Row],[Format (hide)]]="HEAD",PartDProcessing[[#This Row],[Format (hide)]]="LIST"),"BLANK CELL","")</f>
        <v/>
      </c>
      <c r="P221" s="62" t="str">
        <f>IF(OR(PartDProcessing[[#This Row],[Format (hide)]]="HEAD",PartDProcessing[[#This Row],[Format (hide)]]="LIST"),"BLANK CELL","")</f>
        <v/>
      </c>
      <c r="Q221" s="62" t="str">
        <f>IF(OR(PartDProcessing[[#This Row],[Format (hide)]]="HEAD",PartDProcessing[[#This Row],[Format (hide)]]="LIST"),"BLANK CELL","")</f>
        <v/>
      </c>
    </row>
    <row r="222" spans="1:17" ht="28.5" x14ac:dyDescent="0.3">
      <c r="A222" s="91">
        <f t="array" aca="1" ref="A222" ca="1">SUM((TRIM(MID(SUBSTITUTE(C222,".",REPT(" ",256)),(ROW(INDIRECT("1:"&amp;LEN(C222)-LEN(SUBSTITUTE(C222,".",""))+1))-1)*256+1,256)))*(10^((10-ROW(INDIRECT("1:"&amp;LEN(C222)-LEN(SUBSTITUTE(C222,".",""))+1)))*2)))</f>
        <v>1E+19</v>
      </c>
      <c r="B222" s="92" t="s">
        <v>3299</v>
      </c>
      <c r="C222" s="92">
        <v>10</v>
      </c>
      <c r="D222" s="93" t="s">
        <v>1406</v>
      </c>
      <c r="E222" s="110" t="s">
        <v>2368</v>
      </c>
      <c r="F222" s="110" t="s">
        <v>295</v>
      </c>
      <c r="G222" s="93" t="str">
        <f>IF(OR(PartDProcessing[[#This Row],[Format (hide)]]="HEAD",PartDProcessing[[#This Row],[Format (hide)]]="LIST"),"BLANK CELL","")</f>
        <v>BLANK CELL</v>
      </c>
      <c r="H222" s="92" t="str">
        <f>IF(OR(PartDProcessing[[#This Row],[Format (hide)]]="HEAD",PartDProcessing[[#This Row],[Format (hide)]]="LIST"),"BLANK CELL","")</f>
        <v>BLANK CELL</v>
      </c>
      <c r="I222" s="93" t="str">
        <f>IF(OR(PartDProcessing[[#This Row],[Format (hide)]]="HEAD",PartDProcessing[[#This Row],[Format (hide)]]="LIST"),"BLANK CELL","")</f>
        <v>BLANK CELL</v>
      </c>
      <c r="J222" s="93" t="str">
        <f>IF(OR(PartDProcessing[[#This Row],[Format (hide)]]="HEAD",PartDProcessing[[#This Row],[Format (hide)]]="LIST"),"BLANK CELL","")</f>
        <v>BLANK CELL</v>
      </c>
      <c r="K222" s="93" t="str">
        <f>IF(OR(PartDProcessing[[#This Row],[Format (hide)]]="HEAD",PartDProcessing[[#This Row],[Format (hide)]]="LIST"),"BLANK CELL","")</f>
        <v>BLANK CELL</v>
      </c>
      <c r="L222" s="93" t="str">
        <f>IF(OR(PartDProcessing[[#This Row],[Format (hide)]]="HEAD",PartDProcessing[[#This Row],[Format (hide)]]="LIST"),"BLANK CELL","")</f>
        <v>BLANK CELL</v>
      </c>
      <c r="M222" s="93" t="str">
        <f>IF(OR(PartDProcessing[[#This Row],[Format (hide)]]="HEAD",PartDProcessing[[#This Row],[Format (hide)]]="LIST"),"BLANK CELL","")</f>
        <v>BLANK CELL</v>
      </c>
      <c r="N222" s="93" t="str">
        <f>IF(OR(PartDProcessing[[#This Row],[Format (hide)]]="HEAD",PartDProcessing[[#This Row],[Format (hide)]]="LIST"),"BLANK CELL","")</f>
        <v>BLANK CELL</v>
      </c>
      <c r="O222" s="93" t="str">
        <f>IF(OR(PartDProcessing[[#This Row],[Format (hide)]]="HEAD",PartDProcessing[[#This Row],[Format (hide)]]="LIST"),"BLANK CELL","")</f>
        <v>BLANK CELL</v>
      </c>
      <c r="P222" s="93" t="str">
        <f>IF(OR(PartDProcessing[[#This Row],[Format (hide)]]="HEAD",PartDProcessing[[#This Row],[Format (hide)]]="LIST"),"BLANK CELL","")</f>
        <v>BLANK CELL</v>
      </c>
      <c r="Q222" s="93" t="str">
        <f>IF(OR(PartDProcessing[[#This Row],[Format (hide)]]="HEAD",PartDProcessing[[#This Row],[Format (hide)]]="LIST"),"BLANK CELL","")</f>
        <v>BLANK CELL</v>
      </c>
    </row>
    <row r="223" spans="1:17" ht="115.5" x14ac:dyDescent="0.3">
      <c r="A223" s="91">
        <f t="array" aca="1" ref="A223" ca="1">SUM((TRIM(MID(SUBSTITUTE(C223,".",REPT(" ",256)),(ROW(INDIRECT("1:"&amp;LEN(C223)-LEN(SUBSTITUTE(C223,".",""))+1))-1)*256+1,256)))*(10^((10-ROW(INDIRECT("1:"&amp;LEN(C223)-LEN(SUBSTITUTE(C223,".",""))+1)))*2)))</f>
        <v>1.001E+19</v>
      </c>
      <c r="B223" s="92" t="s">
        <v>3299</v>
      </c>
      <c r="C223" s="92" t="s">
        <v>3155</v>
      </c>
      <c r="D223" s="93"/>
      <c r="E223" s="92" t="s">
        <v>2369</v>
      </c>
      <c r="F223" s="92" t="s">
        <v>2370</v>
      </c>
      <c r="G223" s="62"/>
      <c r="H223" s="92" t="s">
        <v>2508</v>
      </c>
      <c r="I223" s="62" t="str">
        <f t="shared" ref="I223:I239" si="13">IF($I$1="Yes","Compliant","")</f>
        <v/>
      </c>
      <c r="J223" s="227" t="str">
        <f>IF(OR(PartDProcessing[[#This Row],[Format (hide)]]="HEAD",PartDProcessing[[#This Row],[Format (hide)]]="LIST"),"BLANK CELL","")</f>
        <v/>
      </c>
      <c r="K223" s="227" t="str">
        <f>IF(OR(PartDProcessing[[#This Row],[Format (hide)]]="HEAD",PartDProcessing[[#This Row],[Format (hide)]]="LIST"),"BLANK CELL","")</f>
        <v/>
      </c>
      <c r="L223" s="227" t="str">
        <f>IF(OR(PartDProcessing[[#This Row],[Format (hide)]]="HEAD",PartDProcessing[[#This Row],[Format (hide)]]="LIST"),"BLANK CELL","")</f>
        <v/>
      </c>
      <c r="M223" s="62" t="str">
        <f>IF(OR(PartDProcessing[[#This Row],[Format (hide)]]="HEAD",PartDProcessing[[#This Row],[Format (hide)]]="LIST"),"BLANK CELL","")</f>
        <v/>
      </c>
      <c r="N223" s="62" t="str">
        <f>IF(OR(PartDProcessing[[#This Row],[Format (hide)]]="HEAD",PartDProcessing[[#This Row],[Format (hide)]]="LIST"),"BLANK CELL","")</f>
        <v/>
      </c>
      <c r="O223" s="62" t="str">
        <f>IF(OR(PartDProcessing[[#This Row],[Format (hide)]]="HEAD",PartDProcessing[[#This Row],[Format (hide)]]="LIST"),"BLANK CELL","")</f>
        <v/>
      </c>
      <c r="P223" s="62" t="str">
        <f>IF(OR(PartDProcessing[[#This Row],[Format (hide)]]="HEAD",PartDProcessing[[#This Row],[Format (hide)]]="LIST"),"BLANK CELL","")</f>
        <v/>
      </c>
      <c r="Q223" s="62" t="str">
        <f>IF(OR(PartDProcessing[[#This Row],[Format (hide)]]="HEAD",PartDProcessing[[#This Row],[Format (hide)]]="LIST"),"BLANK CELL","")</f>
        <v/>
      </c>
    </row>
    <row r="224" spans="1:17" ht="82.5" x14ac:dyDescent="0.3">
      <c r="A224" s="91">
        <f t="array" aca="1" ref="A224" ca="1">SUM((TRIM(MID(SUBSTITUTE(C224,".",REPT(" ",256)),(ROW(INDIRECT("1:"&amp;LEN(C224)-LEN(SUBSTITUTE(C224,".",""))+1))-1)*256+1,256)))*(10^((10-ROW(INDIRECT("1:"&amp;LEN(C224)-LEN(SUBSTITUTE(C224,".",""))+1)))*2)))</f>
        <v>1.002E+19</v>
      </c>
      <c r="B224" s="92" t="s">
        <v>3299</v>
      </c>
      <c r="C224" s="92" t="s">
        <v>3158</v>
      </c>
      <c r="D224" s="93"/>
      <c r="E224" s="92" t="s">
        <v>2371</v>
      </c>
      <c r="F224" s="92" t="s">
        <v>480</v>
      </c>
      <c r="G224" s="62"/>
      <c r="H224" s="92" t="s">
        <v>2508</v>
      </c>
      <c r="I224" s="62" t="str">
        <f t="shared" si="13"/>
        <v/>
      </c>
      <c r="J224" s="227" t="str">
        <f>IF(OR(PartDProcessing[[#This Row],[Format (hide)]]="HEAD",PartDProcessing[[#This Row],[Format (hide)]]="LIST"),"BLANK CELL","")</f>
        <v/>
      </c>
      <c r="K224" s="227" t="str">
        <f>IF(OR(PartDProcessing[[#This Row],[Format (hide)]]="HEAD",PartDProcessing[[#This Row],[Format (hide)]]="LIST"),"BLANK CELL","")</f>
        <v/>
      </c>
      <c r="L224" s="227" t="str">
        <f>IF(OR(PartDProcessing[[#This Row],[Format (hide)]]="HEAD",PartDProcessing[[#This Row],[Format (hide)]]="LIST"),"BLANK CELL","")</f>
        <v/>
      </c>
      <c r="M224" s="62" t="str">
        <f>IF(OR(PartDProcessing[[#This Row],[Format (hide)]]="HEAD",PartDProcessing[[#This Row],[Format (hide)]]="LIST"),"BLANK CELL","")</f>
        <v/>
      </c>
      <c r="N224" s="62" t="str">
        <f>IF(OR(PartDProcessing[[#This Row],[Format (hide)]]="HEAD",PartDProcessing[[#This Row],[Format (hide)]]="LIST"),"BLANK CELL","")</f>
        <v/>
      </c>
      <c r="O224" s="62" t="str">
        <f>IF(OR(PartDProcessing[[#This Row],[Format (hide)]]="HEAD",PartDProcessing[[#This Row],[Format (hide)]]="LIST"),"BLANK CELL","")</f>
        <v/>
      </c>
      <c r="P224" s="62" t="str">
        <f>IF(OR(PartDProcessing[[#This Row],[Format (hide)]]="HEAD",PartDProcessing[[#This Row],[Format (hide)]]="LIST"),"BLANK CELL","")</f>
        <v/>
      </c>
      <c r="Q224" s="62" t="str">
        <f>IF(OR(PartDProcessing[[#This Row],[Format (hide)]]="HEAD",PartDProcessing[[#This Row],[Format (hide)]]="LIST"),"BLANK CELL","")</f>
        <v/>
      </c>
    </row>
    <row r="225" spans="1:17" ht="165" x14ac:dyDescent="0.3">
      <c r="A225" s="91">
        <f t="array" aca="1" ref="A225" ca="1">SUM((TRIM(MID(SUBSTITUTE(C225,".",REPT(" ",256)),(ROW(INDIRECT("1:"&amp;LEN(C225)-LEN(SUBSTITUTE(C225,".",""))+1))-1)*256+1,256)))*(10^((10-ROW(INDIRECT("1:"&amp;LEN(C225)-LEN(SUBSTITUTE(C225,".",""))+1)))*2)))</f>
        <v>1.003E+19</v>
      </c>
      <c r="B225" s="92" t="s">
        <v>3299</v>
      </c>
      <c r="C225" s="92" t="s">
        <v>3159</v>
      </c>
      <c r="D225" s="93"/>
      <c r="E225" s="92" t="s">
        <v>2372</v>
      </c>
      <c r="F225" s="92" t="s">
        <v>481</v>
      </c>
      <c r="G225" s="62"/>
      <c r="H225" s="92" t="s">
        <v>2508</v>
      </c>
      <c r="I225" s="62" t="str">
        <f t="shared" si="13"/>
        <v/>
      </c>
      <c r="J225" s="227" t="str">
        <f>IF(OR(PartDProcessing[[#This Row],[Format (hide)]]="HEAD",PartDProcessing[[#This Row],[Format (hide)]]="LIST"),"BLANK CELL","")</f>
        <v/>
      </c>
      <c r="K225" s="227" t="str">
        <f>IF(OR(PartDProcessing[[#This Row],[Format (hide)]]="HEAD",PartDProcessing[[#This Row],[Format (hide)]]="LIST"),"BLANK CELL","")</f>
        <v/>
      </c>
      <c r="L225" s="227" t="str">
        <f>IF(OR(PartDProcessing[[#This Row],[Format (hide)]]="HEAD",PartDProcessing[[#This Row],[Format (hide)]]="LIST"),"BLANK CELL","")</f>
        <v/>
      </c>
      <c r="M225" s="62" t="str">
        <f>IF(OR(PartDProcessing[[#This Row],[Format (hide)]]="HEAD",PartDProcessing[[#This Row],[Format (hide)]]="LIST"),"BLANK CELL","")</f>
        <v/>
      </c>
      <c r="N225" s="62" t="str">
        <f>IF(OR(PartDProcessing[[#This Row],[Format (hide)]]="HEAD",PartDProcessing[[#This Row],[Format (hide)]]="LIST"),"BLANK CELL","")</f>
        <v/>
      </c>
      <c r="O225" s="62" t="str">
        <f>IF(OR(PartDProcessing[[#This Row],[Format (hide)]]="HEAD",PartDProcessing[[#This Row],[Format (hide)]]="LIST"),"BLANK CELL","")</f>
        <v/>
      </c>
      <c r="P225" s="62" t="str">
        <f>IF(OR(PartDProcessing[[#This Row],[Format (hide)]]="HEAD",PartDProcessing[[#This Row],[Format (hide)]]="LIST"),"BLANK CELL","")</f>
        <v/>
      </c>
      <c r="Q225" s="62" t="str">
        <f>IF(OR(PartDProcessing[[#This Row],[Format (hide)]]="HEAD",PartDProcessing[[#This Row],[Format (hide)]]="LIST"),"BLANK CELL","")</f>
        <v/>
      </c>
    </row>
    <row r="226" spans="1:17" ht="82.5" x14ac:dyDescent="0.3">
      <c r="A226" s="91">
        <f t="array" aca="1" ref="A226" ca="1">SUM((TRIM(MID(SUBSTITUTE(C226,".",REPT(" ",256)),(ROW(INDIRECT("1:"&amp;LEN(C226)-LEN(SUBSTITUTE(C226,".",""))+1))-1)*256+1,256)))*(10^((10-ROW(INDIRECT("1:"&amp;LEN(C226)-LEN(SUBSTITUTE(C226,".",""))+1)))*2)))</f>
        <v>1.004E+19</v>
      </c>
      <c r="B226" s="92" t="s">
        <v>3299</v>
      </c>
      <c r="C226" s="92" t="s">
        <v>3160</v>
      </c>
      <c r="D226" s="93"/>
      <c r="E226" s="92" t="s">
        <v>2373</v>
      </c>
      <c r="F226" s="92" t="s">
        <v>482</v>
      </c>
      <c r="G226" s="62"/>
      <c r="H226" s="92" t="s">
        <v>2508</v>
      </c>
      <c r="I226" s="62" t="str">
        <f t="shared" si="13"/>
        <v/>
      </c>
      <c r="J226" s="227" t="str">
        <f>IF(OR(PartDProcessing[[#This Row],[Format (hide)]]="HEAD",PartDProcessing[[#This Row],[Format (hide)]]="LIST"),"BLANK CELL","")</f>
        <v/>
      </c>
      <c r="K226" s="227" t="str">
        <f>IF(OR(PartDProcessing[[#This Row],[Format (hide)]]="HEAD",PartDProcessing[[#This Row],[Format (hide)]]="LIST"),"BLANK CELL","")</f>
        <v/>
      </c>
      <c r="L226" s="227" t="str">
        <f>IF(OR(PartDProcessing[[#This Row],[Format (hide)]]="HEAD",PartDProcessing[[#This Row],[Format (hide)]]="LIST"),"BLANK CELL","")</f>
        <v/>
      </c>
      <c r="M226" s="62" t="str">
        <f>IF(OR(PartDProcessing[[#This Row],[Format (hide)]]="HEAD",PartDProcessing[[#This Row],[Format (hide)]]="LIST"),"BLANK CELL","")</f>
        <v/>
      </c>
      <c r="N226" s="62" t="str">
        <f>IF(OR(PartDProcessing[[#This Row],[Format (hide)]]="HEAD",PartDProcessing[[#This Row],[Format (hide)]]="LIST"),"BLANK CELL","")</f>
        <v/>
      </c>
      <c r="O226" s="62" t="str">
        <f>IF(OR(PartDProcessing[[#This Row],[Format (hide)]]="HEAD",PartDProcessing[[#This Row],[Format (hide)]]="LIST"),"BLANK CELL","")</f>
        <v/>
      </c>
      <c r="P226" s="62" t="str">
        <f>IF(OR(PartDProcessing[[#This Row],[Format (hide)]]="HEAD",PartDProcessing[[#This Row],[Format (hide)]]="LIST"),"BLANK CELL","")</f>
        <v/>
      </c>
      <c r="Q226" s="62" t="str">
        <f>IF(OR(PartDProcessing[[#This Row],[Format (hide)]]="HEAD",PartDProcessing[[#This Row],[Format (hide)]]="LIST"),"BLANK CELL","")</f>
        <v/>
      </c>
    </row>
    <row r="227" spans="1:17" ht="82.5" x14ac:dyDescent="0.3">
      <c r="A227" s="91">
        <f t="array" aca="1" ref="A227" ca="1">SUM((TRIM(MID(SUBSTITUTE(C227,".",REPT(" ",256)),(ROW(INDIRECT("1:"&amp;LEN(C227)-LEN(SUBSTITUTE(C227,".",""))+1))-1)*256+1,256)))*(10^((10-ROW(INDIRECT("1:"&amp;LEN(C227)-LEN(SUBSTITUTE(C227,".",""))+1)))*2)))</f>
        <v>1.005E+19</v>
      </c>
      <c r="B227" s="92" t="s">
        <v>3299</v>
      </c>
      <c r="C227" s="92" t="s">
        <v>3176</v>
      </c>
      <c r="D227" s="93"/>
      <c r="E227" s="92" t="s">
        <v>2374</v>
      </c>
      <c r="F227" s="92" t="s">
        <v>483</v>
      </c>
      <c r="G227" s="62"/>
      <c r="H227" s="92" t="s">
        <v>2508</v>
      </c>
      <c r="I227" s="62" t="str">
        <f t="shared" si="13"/>
        <v/>
      </c>
      <c r="J227" s="227" t="str">
        <f>IF(OR(PartDProcessing[[#This Row],[Format (hide)]]="HEAD",PartDProcessing[[#This Row],[Format (hide)]]="LIST"),"BLANK CELL","")</f>
        <v/>
      </c>
      <c r="K227" s="227" t="str">
        <f>IF(OR(PartDProcessing[[#This Row],[Format (hide)]]="HEAD",PartDProcessing[[#This Row],[Format (hide)]]="LIST"),"BLANK CELL","")</f>
        <v/>
      </c>
      <c r="L227" s="227" t="str">
        <f>IF(OR(PartDProcessing[[#This Row],[Format (hide)]]="HEAD",PartDProcessing[[#This Row],[Format (hide)]]="LIST"),"BLANK CELL","")</f>
        <v/>
      </c>
      <c r="M227" s="62" t="str">
        <f>IF(OR(PartDProcessing[[#This Row],[Format (hide)]]="HEAD",PartDProcessing[[#This Row],[Format (hide)]]="LIST"),"BLANK CELL","")</f>
        <v/>
      </c>
      <c r="N227" s="62" t="str">
        <f>IF(OR(PartDProcessing[[#This Row],[Format (hide)]]="HEAD",PartDProcessing[[#This Row],[Format (hide)]]="LIST"),"BLANK CELL","")</f>
        <v/>
      </c>
      <c r="O227" s="62" t="str">
        <f>IF(OR(PartDProcessing[[#This Row],[Format (hide)]]="HEAD",PartDProcessing[[#This Row],[Format (hide)]]="LIST"),"BLANK CELL","")</f>
        <v/>
      </c>
      <c r="P227" s="62" t="str">
        <f>IF(OR(PartDProcessing[[#This Row],[Format (hide)]]="HEAD",PartDProcessing[[#This Row],[Format (hide)]]="LIST"),"BLANK CELL","")</f>
        <v/>
      </c>
      <c r="Q227" s="62" t="str">
        <f>IF(OR(PartDProcessing[[#This Row],[Format (hide)]]="HEAD",PartDProcessing[[#This Row],[Format (hide)]]="LIST"),"BLANK CELL","")</f>
        <v/>
      </c>
    </row>
    <row r="228" spans="1:17" ht="66" x14ac:dyDescent="0.3">
      <c r="A228" s="91">
        <f t="array" aca="1" ref="A228" ca="1">SUM((TRIM(MID(SUBSTITUTE(C228,".",REPT(" ",256)),(ROW(INDIRECT("1:"&amp;LEN(C228)-LEN(SUBSTITUTE(C228,".",""))+1))-1)*256+1,256)))*(10^((10-ROW(INDIRECT("1:"&amp;LEN(C228)-LEN(SUBSTITUTE(C228,".",""))+1)))*2)))</f>
        <v>1.00501E+19</v>
      </c>
      <c r="B228" s="92" t="s">
        <v>3299</v>
      </c>
      <c r="C228" s="92" t="s">
        <v>3177</v>
      </c>
      <c r="D228" s="93"/>
      <c r="E228" s="92" t="s">
        <v>2375</v>
      </c>
      <c r="F228" s="92" t="s">
        <v>484</v>
      </c>
      <c r="G228" s="62"/>
      <c r="H228" s="92" t="s">
        <v>2508</v>
      </c>
      <c r="I228" s="62" t="str">
        <f t="shared" si="13"/>
        <v/>
      </c>
      <c r="J228" s="227" t="str">
        <f>IF(OR(PartDProcessing[[#This Row],[Format (hide)]]="HEAD",PartDProcessing[[#This Row],[Format (hide)]]="LIST"),"BLANK CELL","")</f>
        <v/>
      </c>
      <c r="K228" s="227" t="str">
        <f>IF(OR(PartDProcessing[[#This Row],[Format (hide)]]="HEAD",PartDProcessing[[#This Row],[Format (hide)]]="LIST"),"BLANK CELL","")</f>
        <v/>
      </c>
      <c r="L228" s="227" t="str">
        <f>IF(OR(PartDProcessing[[#This Row],[Format (hide)]]="HEAD",PartDProcessing[[#This Row],[Format (hide)]]="LIST"),"BLANK CELL","")</f>
        <v/>
      </c>
      <c r="M228" s="62" t="str">
        <f>IF(OR(PartDProcessing[[#This Row],[Format (hide)]]="HEAD",PartDProcessing[[#This Row],[Format (hide)]]="LIST"),"BLANK CELL","")</f>
        <v/>
      </c>
      <c r="N228" s="62" t="str">
        <f>IF(OR(PartDProcessing[[#This Row],[Format (hide)]]="HEAD",PartDProcessing[[#This Row],[Format (hide)]]="LIST"),"BLANK CELL","")</f>
        <v/>
      </c>
      <c r="O228" s="62" t="str">
        <f>IF(OR(PartDProcessing[[#This Row],[Format (hide)]]="HEAD",PartDProcessing[[#This Row],[Format (hide)]]="LIST"),"BLANK CELL","")</f>
        <v/>
      </c>
      <c r="P228" s="62" t="str">
        <f>IF(OR(PartDProcessing[[#This Row],[Format (hide)]]="HEAD",PartDProcessing[[#This Row],[Format (hide)]]="LIST"),"BLANK CELL","")</f>
        <v/>
      </c>
      <c r="Q228" s="62" t="str">
        <f>IF(OR(PartDProcessing[[#This Row],[Format (hide)]]="HEAD",PartDProcessing[[#This Row],[Format (hide)]]="LIST"),"BLANK CELL","")</f>
        <v/>
      </c>
    </row>
    <row r="229" spans="1:17" ht="115.5" x14ac:dyDescent="0.3">
      <c r="A229" s="91">
        <f t="array" aca="1" ref="A229" ca="1">SUM((TRIM(MID(SUBSTITUTE(C229,".",REPT(" ",256)),(ROW(INDIRECT("1:"&amp;LEN(C229)-LEN(SUBSTITUTE(C229,".",""))+1))-1)*256+1,256)))*(10^((10-ROW(INDIRECT("1:"&amp;LEN(C229)-LEN(SUBSTITUTE(C229,".",""))+1)))*2)))</f>
        <v>1.00502E+19</v>
      </c>
      <c r="B229" s="92" t="s">
        <v>3299</v>
      </c>
      <c r="C229" s="92" t="s">
        <v>3178</v>
      </c>
      <c r="D229" s="93"/>
      <c r="E229" s="92" t="s">
        <v>2376</v>
      </c>
      <c r="F229" s="92" t="s">
        <v>485</v>
      </c>
      <c r="G229" s="62"/>
      <c r="H229" s="92" t="s">
        <v>2508</v>
      </c>
      <c r="I229" s="62" t="str">
        <f t="shared" si="13"/>
        <v/>
      </c>
      <c r="J229" s="227" t="str">
        <f>IF(OR(PartDProcessing[[#This Row],[Format (hide)]]="HEAD",PartDProcessing[[#This Row],[Format (hide)]]="LIST"),"BLANK CELL","")</f>
        <v/>
      </c>
      <c r="K229" s="227" t="str">
        <f>IF(OR(PartDProcessing[[#This Row],[Format (hide)]]="HEAD",PartDProcessing[[#This Row],[Format (hide)]]="LIST"),"BLANK CELL","")</f>
        <v/>
      </c>
      <c r="L229" s="227" t="str">
        <f>IF(OR(PartDProcessing[[#This Row],[Format (hide)]]="HEAD",PartDProcessing[[#This Row],[Format (hide)]]="LIST"),"BLANK CELL","")</f>
        <v/>
      </c>
      <c r="M229" s="62" t="str">
        <f>IF(OR(PartDProcessing[[#This Row],[Format (hide)]]="HEAD",PartDProcessing[[#This Row],[Format (hide)]]="LIST"),"BLANK CELL","")</f>
        <v/>
      </c>
      <c r="N229" s="62" t="str">
        <f>IF(OR(PartDProcessing[[#This Row],[Format (hide)]]="HEAD",PartDProcessing[[#This Row],[Format (hide)]]="LIST"),"BLANK CELL","")</f>
        <v/>
      </c>
      <c r="O229" s="62" t="str">
        <f>IF(OR(PartDProcessing[[#This Row],[Format (hide)]]="HEAD",PartDProcessing[[#This Row],[Format (hide)]]="LIST"),"BLANK CELL","")</f>
        <v/>
      </c>
      <c r="P229" s="62" t="str">
        <f>IF(OR(PartDProcessing[[#This Row],[Format (hide)]]="HEAD",PartDProcessing[[#This Row],[Format (hide)]]="LIST"),"BLANK CELL","")</f>
        <v/>
      </c>
      <c r="Q229" s="62" t="str">
        <f>IF(OR(PartDProcessing[[#This Row],[Format (hide)]]="HEAD",PartDProcessing[[#This Row],[Format (hide)]]="LIST"),"BLANK CELL","")</f>
        <v/>
      </c>
    </row>
    <row r="230" spans="1:17" ht="66" x14ac:dyDescent="0.3">
      <c r="A230" s="91">
        <f t="array" aca="1" ref="A230" ca="1">SUM((TRIM(MID(SUBSTITUTE(C230,".",REPT(" ",256)),(ROW(INDIRECT("1:"&amp;LEN(C230)-LEN(SUBSTITUTE(C230,".",""))+1))-1)*256+1,256)))*(10^((10-ROW(INDIRECT("1:"&amp;LEN(C230)-LEN(SUBSTITUTE(C230,".",""))+1)))*2)))</f>
        <v>1.0050201E+19</v>
      </c>
      <c r="B230" s="92" t="s">
        <v>3299</v>
      </c>
      <c r="C230" s="92" t="s">
        <v>3367</v>
      </c>
      <c r="D230" s="93"/>
      <c r="E230" s="92" t="s">
        <v>2377</v>
      </c>
      <c r="F230" s="92" t="s">
        <v>486</v>
      </c>
      <c r="G230" s="62"/>
      <c r="H230" s="92" t="s">
        <v>2508</v>
      </c>
      <c r="I230" s="62" t="str">
        <f t="shared" si="13"/>
        <v/>
      </c>
      <c r="J230" s="227" t="str">
        <f>IF(OR(PartDProcessing[[#This Row],[Format (hide)]]="HEAD",PartDProcessing[[#This Row],[Format (hide)]]="LIST"),"BLANK CELL","")</f>
        <v/>
      </c>
      <c r="K230" s="227" t="str">
        <f>IF(OR(PartDProcessing[[#This Row],[Format (hide)]]="HEAD",PartDProcessing[[#This Row],[Format (hide)]]="LIST"),"BLANK CELL","")</f>
        <v/>
      </c>
      <c r="L230" s="227" t="str">
        <f>IF(OR(PartDProcessing[[#This Row],[Format (hide)]]="HEAD",PartDProcessing[[#This Row],[Format (hide)]]="LIST"),"BLANK CELL","")</f>
        <v/>
      </c>
      <c r="M230" s="62" t="str">
        <f>IF(OR(PartDProcessing[[#This Row],[Format (hide)]]="HEAD",PartDProcessing[[#This Row],[Format (hide)]]="LIST"),"BLANK CELL","")</f>
        <v/>
      </c>
      <c r="N230" s="62" t="str">
        <f>IF(OR(PartDProcessing[[#This Row],[Format (hide)]]="HEAD",PartDProcessing[[#This Row],[Format (hide)]]="LIST"),"BLANK CELL","")</f>
        <v/>
      </c>
      <c r="O230" s="62" t="str">
        <f>IF(OR(PartDProcessing[[#This Row],[Format (hide)]]="HEAD",PartDProcessing[[#This Row],[Format (hide)]]="LIST"),"BLANK CELL","")</f>
        <v/>
      </c>
      <c r="P230" s="62" t="str">
        <f>IF(OR(PartDProcessing[[#This Row],[Format (hide)]]="HEAD",PartDProcessing[[#This Row],[Format (hide)]]="LIST"),"BLANK CELL","")</f>
        <v/>
      </c>
      <c r="Q230" s="62" t="str">
        <f>IF(OR(PartDProcessing[[#This Row],[Format (hide)]]="HEAD",PartDProcessing[[#This Row],[Format (hide)]]="LIST"),"BLANK CELL","")</f>
        <v/>
      </c>
    </row>
    <row r="231" spans="1:17" ht="66" x14ac:dyDescent="0.3">
      <c r="A231" s="91">
        <f t="array" aca="1" ref="A231" ca="1">SUM((TRIM(MID(SUBSTITUTE(C231,".",REPT(" ",256)),(ROW(INDIRECT("1:"&amp;LEN(C231)-LEN(SUBSTITUTE(C231,".",""))+1))-1)*256+1,256)))*(10^((10-ROW(INDIRECT("1:"&amp;LEN(C231)-LEN(SUBSTITUTE(C231,".",""))+1)))*2)))</f>
        <v>1.0050202E+19</v>
      </c>
      <c r="B231" s="92" t="s">
        <v>3299</v>
      </c>
      <c r="C231" s="92" t="s">
        <v>3368</v>
      </c>
      <c r="D231" s="93"/>
      <c r="E231" s="92" t="s">
        <v>2378</v>
      </c>
      <c r="F231" s="92" t="s">
        <v>487</v>
      </c>
      <c r="G231" s="62"/>
      <c r="H231" s="92" t="s">
        <v>2508</v>
      </c>
      <c r="I231" s="62" t="str">
        <f t="shared" si="13"/>
        <v/>
      </c>
      <c r="J231" s="227" t="str">
        <f>IF(OR(PartDProcessing[[#This Row],[Format (hide)]]="HEAD",PartDProcessing[[#This Row],[Format (hide)]]="LIST"),"BLANK CELL","")</f>
        <v/>
      </c>
      <c r="K231" s="227" t="str">
        <f>IF(OR(PartDProcessing[[#This Row],[Format (hide)]]="HEAD",PartDProcessing[[#This Row],[Format (hide)]]="LIST"),"BLANK CELL","")</f>
        <v/>
      </c>
      <c r="L231" s="227" t="str">
        <f>IF(OR(PartDProcessing[[#This Row],[Format (hide)]]="HEAD",PartDProcessing[[#This Row],[Format (hide)]]="LIST"),"BLANK CELL","")</f>
        <v/>
      </c>
      <c r="M231" s="62" t="str">
        <f>IF(OR(PartDProcessing[[#This Row],[Format (hide)]]="HEAD",PartDProcessing[[#This Row],[Format (hide)]]="LIST"),"BLANK CELL","")</f>
        <v/>
      </c>
      <c r="N231" s="62" t="str">
        <f>IF(OR(PartDProcessing[[#This Row],[Format (hide)]]="HEAD",PartDProcessing[[#This Row],[Format (hide)]]="LIST"),"BLANK CELL","")</f>
        <v/>
      </c>
      <c r="O231" s="62" t="str">
        <f>IF(OR(PartDProcessing[[#This Row],[Format (hide)]]="HEAD",PartDProcessing[[#This Row],[Format (hide)]]="LIST"),"BLANK CELL","")</f>
        <v/>
      </c>
      <c r="P231" s="62" t="str">
        <f>IF(OR(PartDProcessing[[#This Row],[Format (hide)]]="HEAD",PartDProcessing[[#This Row],[Format (hide)]]="LIST"),"BLANK CELL","")</f>
        <v/>
      </c>
      <c r="Q231" s="62" t="str">
        <f>IF(OR(PartDProcessing[[#This Row],[Format (hide)]]="HEAD",PartDProcessing[[#This Row],[Format (hide)]]="LIST"),"BLANK CELL","")</f>
        <v/>
      </c>
    </row>
    <row r="232" spans="1:17" ht="66" x14ac:dyDescent="0.3">
      <c r="A232" s="91">
        <f t="array" aca="1" ref="A232" ca="1">SUM((TRIM(MID(SUBSTITUTE(C232,".",REPT(" ",256)),(ROW(INDIRECT("1:"&amp;LEN(C232)-LEN(SUBSTITUTE(C232,".",""))+1))-1)*256+1,256)))*(10^((10-ROW(INDIRECT("1:"&amp;LEN(C232)-LEN(SUBSTITUTE(C232,".",""))+1)))*2)))</f>
        <v>1.00503E+19</v>
      </c>
      <c r="B232" s="92" t="s">
        <v>3299</v>
      </c>
      <c r="C232" s="92" t="s">
        <v>3369</v>
      </c>
      <c r="D232" s="93"/>
      <c r="E232" s="92" t="s">
        <v>2379</v>
      </c>
      <c r="F232" s="92" t="s">
        <v>488</v>
      </c>
      <c r="G232" s="62"/>
      <c r="H232" s="92" t="s">
        <v>2508</v>
      </c>
      <c r="I232" s="62" t="str">
        <f t="shared" si="13"/>
        <v/>
      </c>
      <c r="J232" s="227" t="str">
        <f>IF(OR(PartDProcessing[[#This Row],[Format (hide)]]="HEAD",PartDProcessing[[#This Row],[Format (hide)]]="LIST"),"BLANK CELL","")</f>
        <v/>
      </c>
      <c r="K232" s="227" t="str">
        <f>IF(OR(PartDProcessing[[#This Row],[Format (hide)]]="HEAD",PartDProcessing[[#This Row],[Format (hide)]]="LIST"),"BLANK CELL","")</f>
        <v/>
      </c>
      <c r="L232" s="227" t="str">
        <f>IF(OR(PartDProcessing[[#This Row],[Format (hide)]]="HEAD",PartDProcessing[[#This Row],[Format (hide)]]="LIST"),"BLANK CELL","")</f>
        <v/>
      </c>
      <c r="M232" s="62" t="str">
        <f>IF(OR(PartDProcessing[[#This Row],[Format (hide)]]="HEAD",PartDProcessing[[#This Row],[Format (hide)]]="LIST"),"BLANK CELL","")</f>
        <v/>
      </c>
      <c r="N232" s="62" t="str">
        <f>IF(OR(PartDProcessing[[#This Row],[Format (hide)]]="HEAD",PartDProcessing[[#This Row],[Format (hide)]]="LIST"),"BLANK CELL","")</f>
        <v/>
      </c>
      <c r="O232" s="62" t="str">
        <f>IF(OR(PartDProcessing[[#This Row],[Format (hide)]]="HEAD",PartDProcessing[[#This Row],[Format (hide)]]="LIST"),"BLANK CELL","")</f>
        <v/>
      </c>
      <c r="P232" s="62" t="str">
        <f>IF(OR(PartDProcessing[[#This Row],[Format (hide)]]="HEAD",PartDProcessing[[#This Row],[Format (hide)]]="LIST"),"BLANK CELL","")</f>
        <v/>
      </c>
      <c r="Q232" s="62" t="str">
        <f>IF(OR(PartDProcessing[[#This Row],[Format (hide)]]="HEAD",PartDProcessing[[#This Row],[Format (hide)]]="LIST"),"BLANK CELL","")</f>
        <v/>
      </c>
    </row>
    <row r="233" spans="1:17" ht="99" x14ac:dyDescent="0.3">
      <c r="A233" s="91">
        <f t="array" aca="1" ref="A233" ca="1">SUM((TRIM(MID(SUBSTITUTE(C233,".",REPT(" ",256)),(ROW(INDIRECT("1:"&amp;LEN(C233)-LEN(SUBSTITUTE(C233,".",""))+1))-1)*256+1,256)))*(10^((10-ROW(INDIRECT("1:"&amp;LEN(C233)-LEN(SUBSTITUTE(C233,".",""))+1)))*2)))</f>
        <v>1.00504E+19</v>
      </c>
      <c r="B233" s="92" t="s">
        <v>3299</v>
      </c>
      <c r="C233" s="92" t="s">
        <v>3370</v>
      </c>
      <c r="D233" s="93"/>
      <c r="E233" s="92" t="s">
        <v>2380</v>
      </c>
      <c r="F233" s="92" t="s">
        <v>3623</v>
      </c>
      <c r="G233" s="62"/>
      <c r="H233" s="92" t="s">
        <v>2508</v>
      </c>
      <c r="I233" s="62" t="str">
        <f t="shared" si="13"/>
        <v/>
      </c>
      <c r="J233" s="227" t="str">
        <f>IF(OR(PartDProcessing[[#This Row],[Format (hide)]]="HEAD",PartDProcessing[[#This Row],[Format (hide)]]="LIST"),"BLANK CELL","")</f>
        <v/>
      </c>
      <c r="K233" s="227" t="str">
        <f>IF(OR(PartDProcessing[[#This Row],[Format (hide)]]="HEAD",PartDProcessing[[#This Row],[Format (hide)]]="LIST"),"BLANK CELL","")</f>
        <v/>
      </c>
      <c r="L233" s="227" t="str">
        <f>IF(OR(PartDProcessing[[#This Row],[Format (hide)]]="HEAD",PartDProcessing[[#This Row],[Format (hide)]]="LIST"),"BLANK CELL","")</f>
        <v/>
      </c>
      <c r="M233" s="62" t="str">
        <f>IF(OR(PartDProcessing[[#This Row],[Format (hide)]]="HEAD",PartDProcessing[[#This Row],[Format (hide)]]="LIST"),"BLANK CELL","")</f>
        <v/>
      </c>
      <c r="N233" s="62" t="str">
        <f>IF(OR(PartDProcessing[[#This Row],[Format (hide)]]="HEAD",PartDProcessing[[#This Row],[Format (hide)]]="LIST"),"BLANK CELL","")</f>
        <v/>
      </c>
      <c r="O233" s="62" t="str">
        <f>IF(OR(PartDProcessing[[#This Row],[Format (hide)]]="HEAD",PartDProcessing[[#This Row],[Format (hide)]]="LIST"),"BLANK CELL","")</f>
        <v/>
      </c>
      <c r="P233" s="62" t="str">
        <f>IF(OR(PartDProcessing[[#This Row],[Format (hide)]]="HEAD",PartDProcessing[[#This Row],[Format (hide)]]="LIST"),"BLANK CELL","")</f>
        <v/>
      </c>
      <c r="Q233" s="62" t="str">
        <f>IF(OR(PartDProcessing[[#This Row],[Format (hide)]]="HEAD",PartDProcessing[[#This Row],[Format (hide)]]="LIST"),"BLANK CELL","")</f>
        <v/>
      </c>
    </row>
    <row r="234" spans="1:17" ht="132" x14ac:dyDescent="0.3">
      <c r="A234" s="91">
        <f t="array" aca="1" ref="A234" ca="1">SUM((TRIM(MID(SUBSTITUTE(C234,".",REPT(" ",256)),(ROW(INDIRECT("1:"&amp;LEN(C234)-LEN(SUBSTITUTE(C234,".",""))+1))-1)*256+1,256)))*(10^((10-ROW(INDIRECT("1:"&amp;LEN(C234)-LEN(SUBSTITUTE(C234,".",""))+1)))*2)))</f>
        <v>1.00505E+19</v>
      </c>
      <c r="B234" s="92" t="s">
        <v>3299</v>
      </c>
      <c r="C234" s="92" t="s">
        <v>3371</v>
      </c>
      <c r="D234" s="93"/>
      <c r="E234" s="92" t="s">
        <v>2381</v>
      </c>
      <c r="F234" s="92" t="s">
        <v>3624</v>
      </c>
      <c r="G234" s="62"/>
      <c r="H234" s="92" t="s">
        <v>2508</v>
      </c>
      <c r="I234" s="62" t="str">
        <f t="shared" si="13"/>
        <v/>
      </c>
      <c r="J234" s="227" t="str">
        <f>IF(OR(PartDProcessing[[#This Row],[Format (hide)]]="HEAD",PartDProcessing[[#This Row],[Format (hide)]]="LIST"),"BLANK CELL","")</f>
        <v/>
      </c>
      <c r="K234" s="227" t="str">
        <f>IF(OR(PartDProcessing[[#This Row],[Format (hide)]]="HEAD",PartDProcessing[[#This Row],[Format (hide)]]="LIST"),"BLANK CELL","")</f>
        <v/>
      </c>
      <c r="L234" s="227" t="str">
        <f>IF(OR(PartDProcessing[[#This Row],[Format (hide)]]="HEAD",PartDProcessing[[#This Row],[Format (hide)]]="LIST"),"BLANK CELL","")</f>
        <v/>
      </c>
      <c r="M234" s="62" t="str">
        <f>IF(OR(PartDProcessing[[#This Row],[Format (hide)]]="HEAD",PartDProcessing[[#This Row],[Format (hide)]]="LIST"),"BLANK CELL","")</f>
        <v/>
      </c>
      <c r="N234" s="62" t="str">
        <f>IF(OR(PartDProcessing[[#This Row],[Format (hide)]]="HEAD",PartDProcessing[[#This Row],[Format (hide)]]="LIST"),"BLANK CELL","")</f>
        <v/>
      </c>
      <c r="O234" s="62" t="str">
        <f>IF(OR(PartDProcessing[[#This Row],[Format (hide)]]="HEAD",PartDProcessing[[#This Row],[Format (hide)]]="LIST"),"BLANK CELL","")</f>
        <v/>
      </c>
      <c r="P234" s="62" t="str">
        <f>IF(OR(PartDProcessing[[#This Row],[Format (hide)]]="HEAD",PartDProcessing[[#This Row],[Format (hide)]]="LIST"),"BLANK CELL","")</f>
        <v/>
      </c>
      <c r="Q234" s="62" t="str">
        <f>IF(OR(PartDProcessing[[#This Row],[Format (hide)]]="HEAD",PartDProcessing[[#This Row],[Format (hide)]]="LIST"),"BLANK CELL","")</f>
        <v/>
      </c>
    </row>
    <row r="235" spans="1:17" ht="115.5" x14ac:dyDescent="0.3">
      <c r="A235" s="91">
        <f t="array" aca="1" ref="A235" ca="1">SUM((TRIM(MID(SUBSTITUTE(C235,".",REPT(" ",256)),(ROW(INDIRECT("1:"&amp;LEN(C235)-LEN(SUBSTITUTE(C235,".",""))+1))-1)*256+1,256)))*(10^((10-ROW(INDIRECT("1:"&amp;LEN(C235)-LEN(SUBSTITUTE(C235,".",""))+1)))*2)))</f>
        <v>1.00506E+19</v>
      </c>
      <c r="B235" s="92" t="s">
        <v>3299</v>
      </c>
      <c r="C235" s="92" t="s">
        <v>3372</v>
      </c>
      <c r="D235" s="93"/>
      <c r="E235" s="92" t="s">
        <v>2382</v>
      </c>
      <c r="F235" s="92" t="s">
        <v>489</v>
      </c>
      <c r="G235" s="62"/>
      <c r="H235" s="92" t="s">
        <v>2508</v>
      </c>
      <c r="I235" s="62" t="str">
        <f t="shared" si="13"/>
        <v/>
      </c>
      <c r="J235" s="227" t="str">
        <f>IF(OR(PartDProcessing[[#This Row],[Format (hide)]]="HEAD",PartDProcessing[[#This Row],[Format (hide)]]="LIST"),"BLANK CELL","")</f>
        <v/>
      </c>
      <c r="K235" s="227" t="str">
        <f>IF(OR(PartDProcessing[[#This Row],[Format (hide)]]="HEAD",PartDProcessing[[#This Row],[Format (hide)]]="LIST"),"BLANK CELL","")</f>
        <v/>
      </c>
      <c r="L235" s="227" t="str">
        <f>IF(OR(PartDProcessing[[#This Row],[Format (hide)]]="HEAD",PartDProcessing[[#This Row],[Format (hide)]]="LIST"),"BLANK CELL","")</f>
        <v/>
      </c>
      <c r="M235" s="62" t="str">
        <f>IF(OR(PartDProcessing[[#This Row],[Format (hide)]]="HEAD",PartDProcessing[[#This Row],[Format (hide)]]="LIST"),"BLANK CELL","")</f>
        <v/>
      </c>
      <c r="N235" s="62" t="str">
        <f>IF(OR(PartDProcessing[[#This Row],[Format (hide)]]="HEAD",PartDProcessing[[#This Row],[Format (hide)]]="LIST"),"BLANK CELL","")</f>
        <v/>
      </c>
      <c r="O235" s="62" t="str">
        <f>IF(OR(PartDProcessing[[#This Row],[Format (hide)]]="HEAD",PartDProcessing[[#This Row],[Format (hide)]]="LIST"),"BLANK CELL","")</f>
        <v/>
      </c>
      <c r="P235" s="62" t="str">
        <f>IF(OR(PartDProcessing[[#This Row],[Format (hide)]]="HEAD",PartDProcessing[[#This Row],[Format (hide)]]="LIST"),"BLANK CELL","")</f>
        <v/>
      </c>
      <c r="Q235" s="62" t="str">
        <f>IF(OR(PartDProcessing[[#This Row],[Format (hide)]]="HEAD",PartDProcessing[[#This Row],[Format (hide)]]="LIST"),"BLANK CELL","")</f>
        <v/>
      </c>
    </row>
    <row r="236" spans="1:17" ht="99" x14ac:dyDescent="0.3">
      <c r="A236" s="91">
        <f t="array" aca="1" ref="A236" ca="1">SUM((TRIM(MID(SUBSTITUTE(C236,".",REPT(" ",256)),(ROW(INDIRECT("1:"&amp;LEN(C236)-LEN(SUBSTITUTE(C236,".",""))+1))-1)*256+1,256)))*(10^((10-ROW(INDIRECT("1:"&amp;LEN(C236)-LEN(SUBSTITUTE(C236,".",""))+1)))*2)))</f>
        <v>1.006E+19</v>
      </c>
      <c r="B236" s="92" t="s">
        <v>3299</v>
      </c>
      <c r="C236" s="92" t="s">
        <v>3373</v>
      </c>
      <c r="D236" s="93"/>
      <c r="E236" s="92" t="s">
        <v>2383</v>
      </c>
      <c r="F236" s="92" t="s">
        <v>490</v>
      </c>
      <c r="G236" s="62"/>
      <c r="H236" s="92" t="s">
        <v>2508</v>
      </c>
      <c r="I236" s="62" t="str">
        <f t="shared" si="13"/>
        <v/>
      </c>
      <c r="J236" s="227" t="str">
        <f>IF(OR(PartDProcessing[[#This Row],[Format (hide)]]="HEAD",PartDProcessing[[#This Row],[Format (hide)]]="LIST"),"BLANK CELL","")</f>
        <v/>
      </c>
      <c r="K236" s="227" t="str">
        <f>IF(OR(PartDProcessing[[#This Row],[Format (hide)]]="HEAD",PartDProcessing[[#This Row],[Format (hide)]]="LIST"),"BLANK CELL","")</f>
        <v/>
      </c>
      <c r="L236" s="227" t="str">
        <f>IF(OR(PartDProcessing[[#This Row],[Format (hide)]]="HEAD",PartDProcessing[[#This Row],[Format (hide)]]="LIST"),"BLANK CELL","")</f>
        <v/>
      </c>
      <c r="M236" s="62" t="str">
        <f>IF(OR(PartDProcessing[[#This Row],[Format (hide)]]="HEAD",PartDProcessing[[#This Row],[Format (hide)]]="LIST"),"BLANK CELL","")</f>
        <v/>
      </c>
      <c r="N236" s="62" t="str">
        <f>IF(OR(PartDProcessing[[#This Row],[Format (hide)]]="HEAD",PartDProcessing[[#This Row],[Format (hide)]]="LIST"),"BLANK CELL","")</f>
        <v/>
      </c>
      <c r="O236" s="62" t="str">
        <f>IF(OR(PartDProcessing[[#This Row],[Format (hide)]]="HEAD",PartDProcessing[[#This Row],[Format (hide)]]="LIST"),"BLANK CELL","")</f>
        <v/>
      </c>
      <c r="P236" s="62" t="str">
        <f>IF(OR(PartDProcessing[[#This Row],[Format (hide)]]="HEAD",PartDProcessing[[#This Row],[Format (hide)]]="LIST"),"BLANK CELL","")</f>
        <v/>
      </c>
      <c r="Q236" s="62" t="str">
        <f>IF(OR(PartDProcessing[[#This Row],[Format (hide)]]="HEAD",PartDProcessing[[#This Row],[Format (hide)]]="LIST"),"BLANK CELL","")</f>
        <v/>
      </c>
    </row>
    <row r="237" spans="1:17" ht="66" x14ac:dyDescent="0.3">
      <c r="A237" s="91">
        <f t="array" aca="1" ref="A237" ca="1">SUM((TRIM(MID(SUBSTITUTE(C237,".",REPT(" ",256)),(ROW(INDIRECT("1:"&amp;LEN(C237)-LEN(SUBSTITUTE(C237,".",""))+1))-1)*256+1,256)))*(10^((10-ROW(INDIRECT("1:"&amp;LEN(C237)-LEN(SUBSTITUTE(C237,".",""))+1)))*2)))</f>
        <v>1.007E+19</v>
      </c>
      <c r="B237" s="92" t="s">
        <v>3299</v>
      </c>
      <c r="C237" s="92" t="s">
        <v>3374</v>
      </c>
      <c r="D237" s="93"/>
      <c r="E237" s="92" t="s">
        <v>2384</v>
      </c>
      <c r="F237" s="92" t="s">
        <v>297</v>
      </c>
      <c r="G237" s="62"/>
      <c r="H237" s="92" t="s">
        <v>2508</v>
      </c>
      <c r="I237" s="62" t="str">
        <f t="shared" si="13"/>
        <v/>
      </c>
      <c r="J237" s="227" t="str">
        <f>IF(OR(PartDProcessing[[#This Row],[Format (hide)]]="HEAD",PartDProcessing[[#This Row],[Format (hide)]]="LIST"),"BLANK CELL","")</f>
        <v/>
      </c>
      <c r="K237" s="227" t="str">
        <f>IF(OR(PartDProcessing[[#This Row],[Format (hide)]]="HEAD",PartDProcessing[[#This Row],[Format (hide)]]="LIST"),"BLANK CELL","")</f>
        <v/>
      </c>
      <c r="L237" s="227" t="str">
        <f>IF(OR(PartDProcessing[[#This Row],[Format (hide)]]="HEAD",PartDProcessing[[#This Row],[Format (hide)]]="LIST"),"BLANK CELL","")</f>
        <v/>
      </c>
      <c r="M237" s="62" t="str">
        <f>IF(OR(PartDProcessing[[#This Row],[Format (hide)]]="HEAD",PartDProcessing[[#This Row],[Format (hide)]]="LIST"),"BLANK CELL","")</f>
        <v/>
      </c>
      <c r="N237" s="62" t="str">
        <f>IF(OR(PartDProcessing[[#This Row],[Format (hide)]]="HEAD",PartDProcessing[[#This Row],[Format (hide)]]="LIST"),"BLANK CELL","")</f>
        <v/>
      </c>
      <c r="O237" s="62" t="str">
        <f>IF(OR(PartDProcessing[[#This Row],[Format (hide)]]="HEAD",PartDProcessing[[#This Row],[Format (hide)]]="LIST"),"BLANK CELL","")</f>
        <v/>
      </c>
      <c r="P237" s="62" t="str">
        <f>IF(OR(PartDProcessing[[#This Row],[Format (hide)]]="HEAD",PartDProcessing[[#This Row],[Format (hide)]]="LIST"),"BLANK CELL","")</f>
        <v/>
      </c>
      <c r="Q237" s="62" t="str">
        <f>IF(OR(PartDProcessing[[#This Row],[Format (hide)]]="HEAD",PartDProcessing[[#This Row],[Format (hide)]]="LIST"),"BLANK CELL","")</f>
        <v/>
      </c>
    </row>
    <row r="238" spans="1:17" ht="66" x14ac:dyDescent="0.3">
      <c r="A238" s="91">
        <f t="array" aca="1" ref="A238" ca="1">SUM((TRIM(MID(SUBSTITUTE(C238,".",REPT(" ",256)),(ROW(INDIRECT("1:"&amp;LEN(C238)-LEN(SUBSTITUTE(C238,".",""))+1))-1)*256+1,256)))*(10^((10-ROW(INDIRECT("1:"&amp;LEN(C238)-LEN(SUBSTITUTE(C238,".",""))+1)))*2)))</f>
        <v>1.008E+19</v>
      </c>
      <c r="B238" s="92" t="s">
        <v>3299</v>
      </c>
      <c r="C238" s="92" t="s">
        <v>3375</v>
      </c>
      <c r="D238" s="93"/>
      <c r="E238" s="92" t="s">
        <v>2385</v>
      </c>
      <c r="F238" s="92" t="s">
        <v>491</v>
      </c>
      <c r="G238" s="62"/>
      <c r="H238" s="92" t="s">
        <v>2508</v>
      </c>
      <c r="I238" s="62" t="str">
        <f t="shared" si="13"/>
        <v/>
      </c>
      <c r="J238" s="227" t="str">
        <f>IF(OR(PartDProcessing[[#This Row],[Format (hide)]]="HEAD",PartDProcessing[[#This Row],[Format (hide)]]="LIST"),"BLANK CELL","")</f>
        <v/>
      </c>
      <c r="K238" s="227" t="str">
        <f>IF(OR(PartDProcessing[[#This Row],[Format (hide)]]="HEAD",PartDProcessing[[#This Row],[Format (hide)]]="LIST"),"BLANK CELL","")</f>
        <v/>
      </c>
      <c r="L238" s="227" t="str">
        <f>IF(OR(PartDProcessing[[#This Row],[Format (hide)]]="HEAD",PartDProcessing[[#This Row],[Format (hide)]]="LIST"),"BLANK CELL","")</f>
        <v/>
      </c>
      <c r="M238" s="62" t="str">
        <f>IF(OR(PartDProcessing[[#This Row],[Format (hide)]]="HEAD",PartDProcessing[[#This Row],[Format (hide)]]="LIST"),"BLANK CELL","")</f>
        <v/>
      </c>
      <c r="N238" s="62" t="str">
        <f>IF(OR(PartDProcessing[[#This Row],[Format (hide)]]="HEAD",PartDProcessing[[#This Row],[Format (hide)]]="LIST"),"BLANK CELL","")</f>
        <v/>
      </c>
      <c r="O238" s="62" t="str">
        <f>IF(OR(PartDProcessing[[#This Row],[Format (hide)]]="HEAD",PartDProcessing[[#This Row],[Format (hide)]]="LIST"),"BLANK CELL","")</f>
        <v/>
      </c>
      <c r="P238" s="62" t="str">
        <f>IF(OR(PartDProcessing[[#This Row],[Format (hide)]]="HEAD",PartDProcessing[[#This Row],[Format (hide)]]="LIST"),"BLANK CELL","")</f>
        <v/>
      </c>
      <c r="Q238" s="62" t="str">
        <f>IF(OR(PartDProcessing[[#This Row],[Format (hide)]]="HEAD",PartDProcessing[[#This Row],[Format (hide)]]="LIST"),"BLANK CELL","")</f>
        <v/>
      </c>
    </row>
    <row r="239" spans="1:17" ht="132" x14ac:dyDescent="0.3">
      <c r="A239" s="91">
        <f t="array" aca="1" ref="A239" ca="1">SUM((TRIM(MID(SUBSTITUTE(C239,".",REPT(" ",256)),(ROW(INDIRECT("1:"&amp;LEN(C239)-LEN(SUBSTITUTE(C239,".",""))+1))-1)*256+1,256)))*(10^((10-ROW(INDIRECT("1:"&amp;LEN(C239)-LEN(SUBSTITUTE(C239,".",""))+1)))*2)))</f>
        <v>1.009E+19</v>
      </c>
      <c r="B239" s="92" t="s">
        <v>3299</v>
      </c>
      <c r="C239" s="92" t="s">
        <v>3376</v>
      </c>
      <c r="D239" s="93"/>
      <c r="E239" s="92" t="s">
        <v>2386</v>
      </c>
      <c r="F239" s="92" t="s">
        <v>3625</v>
      </c>
      <c r="G239" s="62"/>
      <c r="H239" s="92" t="s">
        <v>2508</v>
      </c>
      <c r="I239" s="62" t="str">
        <f t="shared" si="13"/>
        <v/>
      </c>
      <c r="J239" s="227" t="str">
        <f>IF(OR(PartDProcessing[[#This Row],[Format (hide)]]="HEAD",PartDProcessing[[#This Row],[Format (hide)]]="LIST"),"BLANK CELL","")</f>
        <v/>
      </c>
      <c r="K239" s="227" t="str">
        <f>IF(OR(PartDProcessing[[#This Row],[Format (hide)]]="HEAD",PartDProcessing[[#This Row],[Format (hide)]]="LIST"),"BLANK CELL","")</f>
        <v/>
      </c>
      <c r="L239" s="227" t="str">
        <f>IF(OR(PartDProcessing[[#This Row],[Format (hide)]]="HEAD",PartDProcessing[[#This Row],[Format (hide)]]="LIST"),"BLANK CELL","")</f>
        <v/>
      </c>
      <c r="M239" s="62" t="str">
        <f>IF(OR(PartDProcessing[[#This Row],[Format (hide)]]="HEAD",PartDProcessing[[#This Row],[Format (hide)]]="LIST"),"BLANK CELL","")</f>
        <v/>
      </c>
      <c r="N239" s="62" t="str">
        <f>IF(OR(PartDProcessing[[#This Row],[Format (hide)]]="HEAD",PartDProcessing[[#This Row],[Format (hide)]]="LIST"),"BLANK CELL","")</f>
        <v/>
      </c>
      <c r="O239" s="62" t="str">
        <f>IF(OR(PartDProcessing[[#This Row],[Format (hide)]]="HEAD",PartDProcessing[[#This Row],[Format (hide)]]="LIST"),"BLANK CELL","")</f>
        <v/>
      </c>
      <c r="P239" s="62" t="str">
        <f>IF(OR(PartDProcessing[[#This Row],[Format (hide)]]="HEAD",PartDProcessing[[#This Row],[Format (hide)]]="LIST"),"BLANK CELL","")</f>
        <v/>
      </c>
      <c r="Q239" s="62" t="str">
        <f>IF(OR(PartDProcessing[[#This Row],[Format (hide)]]="HEAD",PartDProcessing[[#This Row],[Format (hide)]]="LIST"),"BLANK CELL","")</f>
        <v/>
      </c>
    </row>
    <row r="240" spans="1:17" x14ac:dyDescent="0.3">
      <c r="A240" s="91">
        <f t="array" aca="1" ref="A240" ca="1">SUM((TRIM(MID(SUBSTITUTE(C240,".",REPT(" ",256)),(ROW(INDIRECT("1:"&amp;LEN(C240)-LEN(SUBSTITUTE(C240,".",""))+1))-1)*256+1,256)))*(10^((10-ROW(INDIRECT("1:"&amp;LEN(C240)-LEN(SUBSTITUTE(C240,".",""))+1)))*2)))</f>
        <v>1.1E+19</v>
      </c>
      <c r="B240" s="92" t="s">
        <v>3299</v>
      </c>
      <c r="C240" s="92">
        <v>11</v>
      </c>
      <c r="D240" s="93" t="s">
        <v>1406</v>
      </c>
      <c r="E240" s="110" t="s">
        <v>2387</v>
      </c>
      <c r="F240" s="110" t="s">
        <v>492</v>
      </c>
      <c r="G240" s="93" t="str">
        <f>IF(OR(PartDProcessing[[#This Row],[Format (hide)]]="HEAD",PartDProcessing[[#This Row],[Format (hide)]]="LIST"),"BLANK CELL","")</f>
        <v>BLANK CELL</v>
      </c>
      <c r="H240" s="92" t="str">
        <f>IF(OR(PartDProcessing[[#This Row],[Format (hide)]]="HEAD",PartDProcessing[[#This Row],[Format (hide)]]="LIST"),"BLANK CELL","")</f>
        <v>BLANK CELL</v>
      </c>
      <c r="I240" s="93" t="str">
        <f>IF(OR(PartDProcessing[[#This Row],[Format (hide)]]="HEAD",PartDProcessing[[#This Row],[Format (hide)]]="LIST"),"BLANK CELL","")</f>
        <v>BLANK CELL</v>
      </c>
      <c r="J240" s="93" t="str">
        <f>IF(OR(PartDProcessing[[#This Row],[Format (hide)]]="HEAD",PartDProcessing[[#This Row],[Format (hide)]]="LIST"),"BLANK CELL","")</f>
        <v>BLANK CELL</v>
      </c>
      <c r="K240" s="93" t="str">
        <f>IF(OR(PartDProcessing[[#This Row],[Format (hide)]]="HEAD",PartDProcessing[[#This Row],[Format (hide)]]="LIST"),"BLANK CELL","")</f>
        <v>BLANK CELL</v>
      </c>
      <c r="L240" s="93" t="str">
        <f>IF(OR(PartDProcessing[[#This Row],[Format (hide)]]="HEAD",PartDProcessing[[#This Row],[Format (hide)]]="LIST"),"BLANK CELL","")</f>
        <v>BLANK CELL</v>
      </c>
      <c r="M240" s="93" t="str">
        <f>IF(OR(PartDProcessing[[#This Row],[Format (hide)]]="HEAD",PartDProcessing[[#This Row],[Format (hide)]]="LIST"),"BLANK CELL","")</f>
        <v>BLANK CELL</v>
      </c>
      <c r="N240" s="93" t="str">
        <f>IF(OR(PartDProcessing[[#This Row],[Format (hide)]]="HEAD",PartDProcessing[[#This Row],[Format (hide)]]="LIST"),"BLANK CELL","")</f>
        <v>BLANK CELL</v>
      </c>
      <c r="O240" s="93" t="str">
        <f>IF(OR(PartDProcessing[[#This Row],[Format (hide)]]="HEAD",PartDProcessing[[#This Row],[Format (hide)]]="LIST"),"BLANK CELL","")</f>
        <v>BLANK CELL</v>
      </c>
      <c r="P240" s="93" t="str">
        <f>IF(OR(PartDProcessing[[#This Row],[Format (hide)]]="HEAD",PartDProcessing[[#This Row],[Format (hide)]]="LIST"),"BLANK CELL","")</f>
        <v>BLANK CELL</v>
      </c>
      <c r="Q240" s="93" t="str">
        <f>IF(OR(PartDProcessing[[#This Row],[Format (hide)]]="HEAD",PartDProcessing[[#This Row],[Format (hide)]]="LIST"),"BLANK CELL","")</f>
        <v>BLANK CELL</v>
      </c>
    </row>
    <row r="241" spans="1:17" x14ac:dyDescent="0.3">
      <c r="A241" s="91">
        <f t="array" aca="1" ref="A241" ca="1">SUM((TRIM(MID(SUBSTITUTE(C241,".",REPT(" ",256)),(ROW(INDIRECT("1:"&amp;LEN(C241)-LEN(SUBSTITUTE(C241,".",""))+1))-1)*256+1,256)))*(10^((10-ROW(INDIRECT("1:"&amp;LEN(C241)-LEN(SUBSTITUTE(C241,".",""))+1)))*2)))</f>
        <v>1.101E+19</v>
      </c>
      <c r="B241" s="92" t="s">
        <v>3299</v>
      </c>
      <c r="C241" s="92" t="s">
        <v>3240</v>
      </c>
      <c r="D241" s="93" t="s">
        <v>1406</v>
      </c>
      <c r="E241" s="110" t="s">
        <v>2388</v>
      </c>
      <c r="F241" s="110" t="s">
        <v>493</v>
      </c>
      <c r="G241" s="93" t="str">
        <f>IF(OR(PartDProcessing[[#This Row],[Format (hide)]]="HEAD",PartDProcessing[[#This Row],[Format (hide)]]="LIST"),"BLANK CELL","")</f>
        <v>BLANK CELL</v>
      </c>
      <c r="H241" s="92" t="str">
        <f>IF(OR(PartDProcessing[[#This Row],[Format (hide)]]="HEAD",PartDProcessing[[#This Row],[Format (hide)]]="LIST"),"BLANK CELL","")</f>
        <v>BLANK CELL</v>
      </c>
      <c r="I241" s="93" t="str">
        <f>IF(OR(PartDProcessing[[#This Row],[Format (hide)]]="HEAD",PartDProcessing[[#This Row],[Format (hide)]]="LIST"),"BLANK CELL","")</f>
        <v>BLANK CELL</v>
      </c>
      <c r="J241" s="93" t="str">
        <f>IF(OR(PartDProcessing[[#This Row],[Format (hide)]]="HEAD",PartDProcessing[[#This Row],[Format (hide)]]="LIST"),"BLANK CELL","")</f>
        <v>BLANK CELL</v>
      </c>
      <c r="K241" s="93" t="str">
        <f>IF(OR(PartDProcessing[[#This Row],[Format (hide)]]="HEAD",PartDProcessing[[#This Row],[Format (hide)]]="LIST"),"BLANK CELL","")</f>
        <v>BLANK CELL</v>
      </c>
      <c r="L241" s="93" t="str">
        <f>IF(OR(PartDProcessing[[#This Row],[Format (hide)]]="HEAD",PartDProcessing[[#This Row],[Format (hide)]]="LIST"),"BLANK CELL","")</f>
        <v>BLANK CELL</v>
      </c>
      <c r="M241" s="93" t="str">
        <f>IF(OR(PartDProcessing[[#This Row],[Format (hide)]]="HEAD",PartDProcessing[[#This Row],[Format (hide)]]="LIST"),"BLANK CELL","")</f>
        <v>BLANK CELL</v>
      </c>
      <c r="N241" s="93" t="str">
        <f>IF(OR(PartDProcessing[[#This Row],[Format (hide)]]="HEAD",PartDProcessing[[#This Row],[Format (hide)]]="LIST"),"BLANK CELL","")</f>
        <v>BLANK CELL</v>
      </c>
      <c r="O241" s="93" t="str">
        <f>IF(OR(PartDProcessing[[#This Row],[Format (hide)]]="HEAD",PartDProcessing[[#This Row],[Format (hide)]]="LIST"),"BLANK CELL","")</f>
        <v>BLANK CELL</v>
      </c>
      <c r="P241" s="93" t="str">
        <f>IF(OR(PartDProcessing[[#This Row],[Format (hide)]]="HEAD",PartDProcessing[[#This Row],[Format (hide)]]="LIST"),"BLANK CELL","")</f>
        <v>BLANK CELL</v>
      </c>
      <c r="Q241" s="93" t="str">
        <f>IF(OR(PartDProcessing[[#This Row],[Format (hide)]]="HEAD",PartDProcessing[[#This Row],[Format (hide)]]="LIST"),"BLANK CELL","")</f>
        <v>BLANK CELL</v>
      </c>
    </row>
    <row r="242" spans="1:17" ht="165" x14ac:dyDescent="0.3">
      <c r="A242" s="91">
        <f t="array" aca="1" ref="A242" ca="1">SUM((TRIM(MID(SUBSTITUTE(C242,".",REPT(" ",256)),(ROW(INDIRECT("1:"&amp;LEN(C242)-LEN(SUBSTITUTE(C242,".",""))+1))-1)*256+1,256)))*(10^((10-ROW(INDIRECT("1:"&amp;LEN(C242)-LEN(SUBSTITUTE(C242,".",""))+1)))*2)))</f>
        <v>1.10101E+19</v>
      </c>
      <c r="B242" s="92" t="s">
        <v>3299</v>
      </c>
      <c r="C242" s="92" t="s">
        <v>3259</v>
      </c>
      <c r="D242" s="93"/>
      <c r="E242" s="92" t="s">
        <v>2389</v>
      </c>
      <c r="F242" s="92" t="s">
        <v>494</v>
      </c>
      <c r="G242" s="62"/>
      <c r="H242" s="92" t="s">
        <v>2508</v>
      </c>
      <c r="I242" s="62" t="str">
        <f t="shared" ref="I242:I249" si="14">IF($I$1="Yes","Compliant","")</f>
        <v/>
      </c>
      <c r="J242" s="227" t="str">
        <f>IF(OR(PartDProcessing[[#This Row],[Format (hide)]]="HEAD",PartDProcessing[[#This Row],[Format (hide)]]="LIST"),"BLANK CELL","")</f>
        <v/>
      </c>
      <c r="K242" s="227" t="str">
        <f>IF(OR(PartDProcessing[[#This Row],[Format (hide)]]="HEAD",PartDProcessing[[#This Row],[Format (hide)]]="LIST"),"BLANK CELL","")</f>
        <v/>
      </c>
      <c r="L242" s="227" t="str">
        <f>IF(OR(PartDProcessing[[#This Row],[Format (hide)]]="HEAD",PartDProcessing[[#This Row],[Format (hide)]]="LIST"),"BLANK CELL","")</f>
        <v/>
      </c>
      <c r="M242" s="62" t="str">
        <f>IF(OR(PartDProcessing[[#This Row],[Format (hide)]]="HEAD",PartDProcessing[[#This Row],[Format (hide)]]="LIST"),"BLANK CELL","")</f>
        <v/>
      </c>
      <c r="N242" s="62" t="str">
        <f>IF(OR(PartDProcessing[[#This Row],[Format (hide)]]="HEAD",PartDProcessing[[#This Row],[Format (hide)]]="LIST"),"BLANK CELL","")</f>
        <v/>
      </c>
      <c r="O242" s="62" t="str">
        <f>IF(OR(PartDProcessing[[#This Row],[Format (hide)]]="HEAD",PartDProcessing[[#This Row],[Format (hide)]]="LIST"),"BLANK CELL","")</f>
        <v/>
      </c>
      <c r="P242" s="62" t="str">
        <f>IF(OR(PartDProcessing[[#This Row],[Format (hide)]]="HEAD",PartDProcessing[[#This Row],[Format (hide)]]="LIST"),"BLANK CELL","")</f>
        <v/>
      </c>
      <c r="Q242" s="62" t="str">
        <f>IF(OR(PartDProcessing[[#This Row],[Format (hide)]]="HEAD",PartDProcessing[[#This Row],[Format (hide)]]="LIST"),"BLANK CELL","")</f>
        <v/>
      </c>
    </row>
    <row r="243" spans="1:17" ht="66" x14ac:dyDescent="0.3">
      <c r="A243" s="91">
        <f t="array" aca="1" ref="A243" ca="1">SUM((TRIM(MID(SUBSTITUTE(C243,".",REPT(" ",256)),(ROW(INDIRECT("1:"&amp;LEN(C243)-LEN(SUBSTITUTE(C243,".",""))+1))-1)*256+1,256)))*(10^((10-ROW(INDIRECT("1:"&amp;LEN(C243)-LEN(SUBSTITUTE(C243,".",""))+1)))*2)))</f>
        <v>1.1010101E+19</v>
      </c>
      <c r="B243" s="92" t="s">
        <v>3299</v>
      </c>
      <c r="C243" s="92" t="s">
        <v>3260</v>
      </c>
      <c r="D243" s="93"/>
      <c r="E243" s="92" t="s">
        <v>2390</v>
      </c>
      <c r="F243" s="92" t="s">
        <v>495</v>
      </c>
      <c r="G243" s="62"/>
      <c r="H243" s="92" t="s">
        <v>2508</v>
      </c>
      <c r="I243" s="62" t="str">
        <f t="shared" si="14"/>
        <v/>
      </c>
      <c r="J243" s="227" t="str">
        <f>IF(OR(PartDProcessing[[#This Row],[Format (hide)]]="HEAD",PartDProcessing[[#This Row],[Format (hide)]]="LIST"),"BLANK CELL","")</f>
        <v/>
      </c>
      <c r="K243" s="227" t="str">
        <f>IF(OR(PartDProcessing[[#This Row],[Format (hide)]]="HEAD",PartDProcessing[[#This Row],[Format (hide)]]="LIST"),"BLANK CELL","")</f>
        <v/>
      </c>
      <c r="L243" s="227" t="str">
        <f>IF(OR(PartDProcessing[[#This Row],[Format (hide)]]="HEAD",PartDProcessing[[#This Row],[Format (hide)]]="LIST"),"BLANK CELL","")</f>
        <v/>
      </c>
      <c r="M243" s="62" t="str">
        <f>IF(OR(PartDProcessing[[#This Row],[Format (hide)]]="HEAD",PartDProcessing[[#This Row],[Format (hide)]]="LIST"),"BLANK CELL","")</f>
        <v/>
      </c>
      <c r="N243" s="62" t="str">
        <f>IF(OR(PartDProcessing[[#This Row],[Format (hide)]]="HEAD",PartDProcessing[[#This Row],[Format (hide)]]="LIST"),"BLANK CELL","")</f>
        <v/>
      </c>
      <c r="O243" s="62" t="str">
        <f>IF(OR(PartDProcessing[[#This Row],[Format (hide)]]="HEAD",PartDProcessing[[#This Row],[Format (hide)]]="LIST"),"BLANK CELL","")</f>
        <v/>
      </c>
      <c r="P243" s="62" t="str">
        <f>IF(OR(PartDProcessing[[#This Row],[Format (hide)]]="HEAD",PartDProcessing[[#This Row],[Format (hide)]]="LIST"),"BLANK CELL","")</f>
        <v/>
      </c>
      <c r="Q243" s="62" t="str">
        <f>IF(OR(PartDProcessing[[#This Row],[Format (hide)]]="HEAD",PartDProcessing[[#This Row],[Format (hide)]]="LIST"),"BLANK CELL","")</f>
        <v/>
      </c>
    </row>
    <row r="244" spans="1:17" ht="132" x14ac:dyDescent="0.3">
      <c r="A244" s="91">
        <f t="array" aca="1" ref="A244" ca="1">SUM((TRIM(MID(SUBSTITUTE(C244,".",REPT(" ",256)),(ROW(INDIRECT("1:"&amp;LEN(C244)-LEN(SUBSTITUTE(C244,".",""))+1))-1)*256+1,256)))*(10^((10-ROW(INDIRECT("1:"&amp;LEN(C244)-LEN(SUBSTITUTE(C244,".",""))+1)))*2)))</f>
        <v>1.10102E+19</v>
      </c>
      <c r="B244" s="92" t="s">
        <v>3299</v>
      </c>
      <c r="C244" s="92" t="s">
        <v>3262</v>
      </c>
      <c r="D244" s="93"/>
      <c r="E244" s="92" t="s">
        <v>2391</v>
      </c>
      <c r="F244" s="92" t="s">
        <v>2392</v>
      </c>
      <c r="G244" s="62"/>
      <c r="H244" s="92" t="s">
        <v>2508</v>
      </c>
      <c r="I244" s="62" t="str">
        <f t="shared" si="14"/>
        <v/>
      </c>
      <c r="J244" s="227" t="str">
        <f>IF(OR(PartDProcessing[[#This Row],[Format (hide)]]="HEAD",PartDProcessing[[#This Row],[Format (hide)]]="LIST"),"BLANK CELL","")</f>
        <v/>
      </c>
      <c r="K244" s="227" t="str">
        <f>IF(OR(PartDProcessing[[#This Row],[Format (hide)]]="HEAD",PartDProcessing[[#This Row],[Format (hide)]]="LIST"),"BLANK CELL","")</f>
        <v/>
      </c>
      <c r="L244" s="227" t="str">
        <f>IF(OR(PartDProcessing[[#This Row],[Format (hide)]]="HEAD",PartDProcessing[[#This Row],[Format (hide)]]="LIST"),"BLANK CELL","")</f>
        <v/>
      </c>
      <c r="M244" s="62" t="str">
        <f>IF(OR(PartDProcessing[[#This Row],[Format (hide)]]="HEAD",PartDProcessing[[#This Row],[Format (hide)]]="LIST"),"BLANK CELL","")</f>
        <v/>
      </c>
      <c r="N244" s="62" t="str">
        <f>IF(OR(PartDProcessing[[#This Row],[Format (hide)]]="HEAD",PartDProcessing[[#This Row],[Format (hide)]]="LIST"),"BLANK CELL","")</f>
        <v/>
      </c>
      <c r="O244" s="62" t="str">
        <f>IF(OR(PartDProcessing[[#This Row],[Format (hide)]]="HEAD",PartDProcessing[[#This Row],[Format (hide)]]="LIST"),"BLANK CELL","")</f>
        <v/>
      </c>
      <c r="P244" s="62" t="str">
        <f>IF(OR(PartDProcessing[[#This Row],[Format (hide)]]="HEAD",PartDProcessing[[#This Row],[Format (hide)]]="LIST"),"BLANK CELL","")</f>
        <v/>
      </c>
      <c r="Q244" s="62" t="str">
        <f>IF(OR(PartDProcessing[[#This Row],[Format (hide)]]="HEAD",PartDProcessing[[#This Row],[Format (hide)]]="LIST"),"BLANK CELL","")</f>
        <v/>
      </c>
    </row>
    <row r="245" spans="1:17" ht="99" x14ac:dyDescent="0.3">
      <c r="A245" s="91">
        <f t="array" aca="1" ref="A245" ca="1">SUM((TRIM(MID(SUBSTITUTE(C245,".",REPT(" ",256)),(ROW(INDIRECT("1:"&amp;LEN(C245)-LEN(SUBSTITUTE(C245,".",""))+1))-1)*256+1,256)))*(10^((10-ROW(INDIRECT("1:"&amp;LEN(C245)-LEN(SUBSTITUTE(C245,".",""))+1)))*2)))</f>
        <v>1.1010201E+19</v>
      </c>
      <c r="B245" s="92" t="s">
        <v>3299</v>
      </c>
      <c r="C245" s="92" t="s">
        <v>3377</v>
      </c>
      <c r="D245" s="93"/>
      <c r="E245" s="92" t="s">
        <v>2393</v>
      </c>
      <c r="F245" s="92" t="s">
        <v>496</v>
      </c>
      <c r="G245" s="62"/>
      <c r="H245" s="92" t="s">
        <v>2508</v>
      </c>
      <c r="I245" s="62" t="str">
        <f t="shared" si="14"/>
        <v/>
      </c>
      <c r="J245" s="227" t="str">
        <f>IF(OR(PartDProcessing[[#This Row],[Format (hide)]]="HEAD",PartDProcessing[[#This Row],[Format (hide)]]="LIST"),"BLANK CELL","")</f>
        <v/>
      </c>
      <c r="K245" s="227" t="str">
        <f>IF(OR(PartDProcessing[[#This Row],[Format (hide)]]="HEAD",PartDProcessing[[#This Row],[Format (hide)]]="LIST"),"BLANK CELL","")</f>
        <v/>
      </c>
      <c r="L245" s="227" t="str">
        <f>IF(OR(PartDProcessing[[#This Row],[Format (hide)]]="HEAD",PartDProcessing[[#This Row],[Format (hide)]]="LIST"),"BLANK CELL","")</f>
        <v/>
      </c>
      <c r="M245" s="62" t="str">
        <f>IF(OR(PartDProcessing[[#This Row],[Format (hide)]]="HEAD",PartDProcessing[[#This Row],[Format (hide)]]="LIST"),"BLANK CELL","")</f>
        <v/>
      </c>
      <c r="N245" s="62" t="str">
        <f>IF(OR(PartDProcessing[[#This Row],[Format (hide)]]="HEAD",PartDProcessing[[#This Row],[Format (hide)]]="LIST"),"BLANK CELL","")</f>
        <v/>
      </c>
      <c r="O245" s="62" t="str">
        <f>IF(OR(PartDProcessing[[#This Row],[Format (hide)]]="HEAD",PartDProcessing[[#This Row],[Format (hide)]]="LIST"),"BLANK CELL","")</f>
        <v/>
      </c>
      <c r="P245" s="62" t="str">
        <f>IF(OR(PartDProcessing[[#This Row],[Format (hide)]]="HEAD",PartDProcessing[[#This Row],[Format (hide)]]="LIST"),"BLANK CELL","")</f>
        <v/>
      </c>
      <c r="Q245" s="62" t="str">
        <f>IF(OR(PartDProcessing[[#This Row],[Format (hide)]]="HEAD",PartDProcessing[[#This Row],[Format (hide)]]="LIST"),"BLANK CELL","")</f>
        <v/>
      </c>
    </row>
    <row r="246" spans="1:17" ht="115.5" x14ac:dyDescent="0.3">
      <c r="A246" s="91">
        <f t="array" aca="1" ref="A246" ca="1">SUM((TRIM(MID(SUBSTITUTE(C246,".",REPT(" ",256)),(ROW(INDIRECT("1:"&amp;LEN(C246)-LEN(SUBSTITUTE(C246,".",""))+1))-1)*256+1,256)))*(10^((10-ROW(INDIRECT("1:"&amp;LEN(C246)-LEN(SUBSTITUTE(C246,".",""))+1)))*2)))</f>
        <v>1.1010202E+19</v>
      </c>
      <c r="B246" s="92" t="s">
        <v>3299</v>
      </c>
      <c r="C246" s="92" t="s">
        <v>3378</v>
      </c>
      <c r="D246" s="93"/>
      <c r="E246" s="92" t="s">
        <v>2394</v>
      </c>
      <c r="F246" s="92" t="s">
        <v>497</v>
      </c>
      <c r="G246" s="62"/>
      <c r="H246" s="92" t="s">
        <v>2508</v>
      </c>
      <c r="I246" s="62" t="str">
        <f t="shared" si="14"/>
        <v/>
      </c>
      <c r="J246" s="227" t="str">
        <f>IF(OR(PartDProcessing[[#This Row],[Format (hide)]]="HEAD",PartDProcessing[[#This Row],[Format (hide)]]="LIST"),"BLANK CELL","")</f>
        <v/>
      </c>
      <c r="K246" s="227" t="str">
        <f>IF(OR(PartDProcessing[[#This Row],[Format (hide)]]="HEAD",PartDProcessing[[#This Row],[Format (hide)]]="LIST"),"BLANK CELL","")</f>
        <v/>
      </c>
      <c r="L246" s="227" t="str">
        <f>IF(OR(PartDProcessing[[#This Row],[Format (hide)]]="HEAD",PartDProcessing[[#This Row],[Format (hide)]]="LIST"),"BLANK CELL","")</f>
        <v/>
      </c>
      <c r="M246" s="62" t="str">
        <f>IF(OR(PartDProcessing[[#This Row],[Format (hide)]]="HEAD",PartDProcessing[[#This Row],[Format (hide)]]="LIST"),"BLANK CELL","")</f>
        <v/>
      </c>
      <c r="N246" s="62" t="str">
        <f>IF(OR(PartDProcessing[[#This Row],[Format (hide)]]="HEAD",PartDProcessing[[#This Row],[Format (hide)]]="LIST"),"BLANK CELL","")</f>
        <v/>
      </c>
      <c r="O246" s="62" t="str">
        <f>IF(OR(PartDProcessing[[#This Row],[Format (hide)]]="HEAD",PartDProcessing[[#This Row],[Format (hide)]]="LIST"),"BLANK CELL","")</f>
        <v/>
      </c>
      <c r="P246" s="62" t="str">
        <f>IF(OR(PartDProcessing[[#This Row],[Format (hide)]]="HEAD",PartDProcessing[[#This Row],[Format (hide)]]="LIST"),"BLANK CELL","")</f>
        <v/>
      </c>
      <c r="Q246" s="62" t="str">
        <f>IF(OR(PartDProcessing[[#This Row],[Format (hide)]]="HEAD",PartDProcessing[[#This Row],[Format (hide)]]="LIST"),"BLANK CELL","")</f>
        <v/>
      </c>
    </row>
    <row r="247" spans="1:17" ht="181.5" x14ac:dyDescent="0.3">
      <c r="A247" s="91">
        <f t="array" aca="1" ref="A247" ca="1">SUM((TRIM(MID(SUBSTITUTE(C247,".",REPT(" ",256)),(ROW(INDIRECT("1:"&amp;LEN(C247)-LEN(SUBSTITUTE(C247,".",""))+1))-1)*256+1,256)))*(10^((10-ROW(INDIRECT("1:"&amp;LEN(C247)-LEN(SUBSTITUTE(C247,".",""))+1)))*2)))</f>
        <v>1.1010203E+19</v>
      </c>
      <c r="B247" s="92" t="s">
        <v>3299</v>
      </c>
      <c r="C247" s="92" t="s">
        <v>3379</v>
      </c>
      <c r="D247" s="93"/>
      <c r="E247" s="92" t="s">
        <v>2395</v>
      </c>
      <c r="F247" s="92" t="s">
        <v>2396</v>
      </c>
      <c r="G247" s="62"/>
      <c r="H247" s="92" t="s">
        <v>2508</v>
      </c>
      <c r="I247" s="62" t="str">
        <f t="shared" si="14"/>
        <v/>
      </c>
      <c r="J247" s="227" t="str">
        <f>IF(OR(PartDProcessing[[#This Row],[Format (hide)]]="HEAD",PartDProcessing[[#This Row],[Format (hide)]]="LIST"),"BLANK CELL","")</f>
        <v/>
      </c>
      <c r="K247" s="227" t="str">
        <f>IF(OR(PartDProcessing[[#This Row],[Format (hide)]]="HEAD",PartDProcessing[[#This Row],[Format (hide)]]="LIST"),"BLANK CELL","")</f>
        <v/>
      </c>
      <c r="L247" s="227" t="str">
        <f>IF(OR(PartDProcessing[[#This Row],[Format (hide)]]="HEAD",PartDProcessing[[#This Row],[Format (hide)]]="LIST"),"BLANK CELL","")</f>
        <v/>
      </c>
      <c r="M247" s="62" t="str">
        <f>IF(OR(PartDProcessing[[#This Row],[Format (hide)]]="HEAD",PartDProcessing[[#This Row],[Format (hide)]]="LIST"),"BLANK CELL","")</f>
        <v/>
      </c>
      <c r="N247" s="62" t="str">
        <f>IF(OR(PartDProcessing[[#This Row],[Format (hide)]]="HEAD",PartDProcessing[[#This Row],[Format (hide)]]="LIST"),"BLANK CELL","")</f>
        <v/>
      </c>
      <c r="O247" s="62" t="str">
        <f>IF(OR(PartDProcessing[[#This Row],[Format (hide)]]="HEAD",PartDProcessing[[#This Row],[Format (hide)]]="LIST"),"BLANK CELL","")</f>
        <v/>
      </c>
      <c r="P247" s="62" t="str">
        <f>IF(OR(PartDProcessing[[#This Row],[Format (hide)]]="HEAD",PartDProcessing[[#This Row],[Format (hide)]]="LIST"),"BLANK CELL","")</f>
        <v/>
      </c>
      <c r="Q247" s="62" t="str">
        <f>IF(OR(PartDProcessing[[#This Row],[Format (hide)]]="HEAD",PartDProcessing[[#This Row],[Format (hide)]]="LIST"),"BLANK CELL","")</f>
        <v/>
      </c>
    </row>
    <row r="248" spans="1:17" ht="132" x14ac:dyDescent="0.3">
      <c r="A248" s="91">
        <f t="array" aca="1" ref="A248" ca="1">SUM((TRIM(MID(SUBSTITUTE(C248,".",REPT(" ",256)),(ROW(INDIRECT("1:"&amp;LEN(C248)-LEN(SUBSTITUTE(C248,".",""))+1))-1)*256+1,256)))*(10^((10-ROW(INDIRECT("1:"&amp;LEN(C248)-LEN(SUBSTITUTE(C248,".",""))+1)))*2)))</f>
        <v>1.10103E+19</v>
      </c>
      <c r="B248" s="92" t="s">
        <v>3299</v>
      </c>
      <c r="C248" s="92" t="s">
        <v>3264</v>
      </c>
      <c r="D248" s="93"/>
      <c r="E248" s="92" t="s">
        <v>2397</v>
      </c>
      <c r="F248" s="92" t="s">
        <v>498</v>
      </c>
      <c r="G248" s="62"/>
      <c r="H248" s="92" t="s">
        <v>2508</v>
      </c>
      <c r="I248" s="62" t="str">
        <f t="shared" si="14"/>
        <v/>
      </c>
      <c r="J248" s="227" t="str">
        <f>IF(OR(PartDProcessing[[#This Row],[Format (hide)]]="HEAD",PartDProcessing[[#This Row],[Format (hide)]]="LIST"),"BLANK CELL","")</f>
        <v/>
      </c>
      <c r="K248" s="227" t="str">
        <f>IF(OR(PartDProcessing[[#This Row],[Format (hide)]]="HEAD",PartDProcessing[[#This Row],[Format (hide)]]="LIST"),"BLANK CELL","")</f>
        <v/>
      </c>
      <c r="L248" s="227" t="str">
        <f>IF(OR(PartDProcessing[[#This Row],[Format (hide)]]="HEAD",PartDProcessing[[#This Row],[Format (hide)]]="LIST"),"BLANK CELL","")</f>
        <v/>
      </c>
      <c r="M248" s="62" t="str">
        <f>IF(OR(PartDProcessing[[#This Row],[Format (hide)]]="HEAD",PartDProcessing[[#This Row],[Format (hide)]]="LIST"),"BLANK CELL","")</f>
        <v/>
      </c>
      <c r="N248" s="62" t="str">
        <f>IF(OR(PartDProcessing[[#This Row],[Format (hide)]]="HEAD",PartDProcessing[[#This Row],[Format (hide)]]="LIST"),"BLANK CELL","")</f>
        <v/>
      </c>
      <c r="O248" s="62" t="str">
        <f>IF(OR(PartDProcessing[[#This Row],[Format (hide)]]="HEAD",PartDProcessing[[#This Row],[Format (hide)]]="LIST"),"BLANK CELL","")</f>
        <v/>
      </c>
      <c r="P248" s="62" t="str">
        <f>IF(OR(PartDProcessing[[#This Row],[Format (hide)]]="HEAD",PartDProcessing[[#This Row],[Format (hide)]]="LIST"),"BLANK CELL","")</f>
        <v/>
      </c>
      <c r="Q248" s="62" t="str">
        <f>IF(OR(PartDProcessing[[#This Row],[Format (hide)]]="HEAD",PartDProcessing[[#This Row],[Format (hide)]]="LIST"),"BLANK CELL","")</f>
        <v/>
      </c>
    </row>
    <row r="249" spans="1:17" ht="148.5" x14ac:dyDescent="0.3">
      <c r="A249" s="91">
        <f t="array" aca="1" ref="A249" ca="1">SUM((TRIM(MID(SUBSTITUTE(C249,".",REPT(" ",256)),(ROW(INDIRECT("1:"&amp;LEN(C249)-LEN(SUBSTITUTE(C249,".",""))+1))-1)*256+1,256)))*(10^((10-ROW(INDIRECT("1:"&amp;LEN(C249)-LEN(SUBSTITUTE(C249,".",""))+1)))*2)))</f>
        <v>1.1010301E+19</v>
      </c>
      <c r="B249" s="92" t="s">
        <v>3299</v>
      </c>
      <c r="C249" s="92" t="s">
        <v>3380</v>
      </c>
      <c r="D249" s="93"/>
      <c r="E249" s="92" t="s">
        <v>2398</v>
      </c>
      <c r="F249" s="92" t="s">
        <v>499</v>
      </c>
      <c r="G249" s="62"/>
      <c r="H249" s="92" t="s">
        <v>2508</v>
      </c>
      <c r="I249" s="62" t="str">
        <f t="shared" si="14"/>
        <v/>
      </c>
      <c r="J249" s="227" t="str">
        <f>IF(OR(PartDProcessing[[#This Row],[Format (hide)]]="HEAD",PartDProcessing[[#This Row],[Format (hide)]]="LIST"),"BLANK CELL","")</f>
        <v/>
      </c>
      <c r="K249" s="227" t="str">
        <f>IF(OR(PartDProcessing[[#This Row],[Format (hide)]]="HEAD",PartDProcessing[[#This Row],[Format (hide)]]="LIST"),"BLANK CELL","")</f>
        <v/>
      </c>
      <c r="L249" s="227" t="str">
        <f>IF(OR(PartDProcessing[[#This Row],[Format (hide)]]="HEAD",PartDProcessing[[#This Row],[Format (hide)]]="LIST"),"BLANK CELL","")</f>
        <v/>
      </c>
      <c r="M249" s="62" t="str">
        <f>IF(OR(PartDProcessing[[#This Row],[Format (hide)]]="HEAD",PartDProcessing[[#This Row],[Format (hide)]]="LIST"),"BLANK CELL","")</f>
        <v/>
      </c>
      <c r="N249" s="62" t="str">
        <f>IF(OR(PartDProcessing[[#This Row],[Format (hide)]]="HEAD",PartDProcessing[[#This Row],[Format (hide)]]="LIST"),"BLANK CELL","")</f>
        <v/>
      </c>
      <c r="O249" s="62" t="str">
        <f>IF(OR(PartDProcessing[[#This Row],[Format (hide)]]="HEAD",PartDProcessing[[#This Row],[Format (hide)]]="LIST"),"BLANK CELL","")</f>
        <v/>
      </c>
      <c r="P249" s="62" t="str">
        <f>IF(OR(PartDProcessing[[#This Row],[Format (hide)]]="HEAD",PartDProcessing[[#This Row],[Format (hide)]]="LIST"),"BLANK CELL","")</f>
        <v/>
      </c>
      <c r="Q249" s="62" t="str">
        <f>IF(OR(PartDProcessing[[#This Row],[Format (hide)]]="HEAD",PartDProcessing[[#This Row],[Format (hide)]]="LIST"),"BLANK CELL","")</f>
        <v/>
      </c>
    </row>
    <row r="250" spans="1:17" ht="99" x14ac:dyDescent="0.3">
      <c r="A250" s="91">
        <f t="array" aca="1" ref="A250" ca="1">SUM((TRIM(MID(SUBSTITUTE(C250,".",REPT(" ",256)),(ROW(INDIRECT("1:"&amp;LEN(C250)-LEN(SUBSTITUTE(C250,".",""))+1))-1)*256+1,256)))*(10^((10-ROW(INDIRECT("1:"&amp;LEN(C250)-LEN(SUBSTITUTE(C250,".",""))+1)))*2)))</f>
        <v>1.10104E+19</v>
      </c>
      <c r="B250" s="92" t="s">
        <v>3299</v>
      </c>
      <c r="C250" s="92" t="s">
        <v>3263</v>
      </c>
      <c r="D250" s="93" t="s">
        <v>557</v>
      </c>
      <c r="E250" s="92" t="s">
        <v>2399</v>
      </c>
      <c r="F250" s="92" t="s">
        <v>500</v>
      </c>
      <c r="G250" s="93" t="str">
        <f>IF(OR(PartDProcessing[[#This Row],[Format (hide)]]="HEAD",PartDProcessing[[#This Row],[Format (hide)]]="LIST"),"BLANK CELL","")</f>
        <v>BLANK CELL</v>
      </c>
      <c r="H250" s="92" t="str">
        <f>IF(OR(PartDProcessing[[#This Row],[Format (hide)]]="HEAD",PartDProcessing[[#This Row],[Format (hide)]]="LIST"),"BLANK CELL","")</f>
        <v>BLANK CELL</v>
      </c>
      <c r="I250" s="93" t="str">
        <f>IF(OR(PartDProcessing[[#This Row],[Format (hide)]]="HEAD",PartDProcessing[[#This Row],[Format (hide)]]="LIST"),"BLANK CELL","")</f>
        <v>BLANK CELL</v>
      </c>
      <c r="J250" s="93" t="str">
        <f>IF(OR(PartDProcessing[[#This Row],[Format (hide)]]="HEAD",PartDProcessing[[#This Row],[Format (hide)]]="LIST"),"BLANK CELL","")</f>
        <v>BLANK CELL</v>
      </c>
      <c r="K250" s="93" t="str">
        <f>IF(OR(PartDProcessing[[#This Row],[Format (hide)]]="HEAD",PartDProcessing[[#This Row],[Format (hide)]]="LIST"),"BLANK CELL","")</f>
        <v>BLANK CELL</v>
      </c>
      <c r="L250" s="93" t="str">
        <f>IF(OR(PartDProcessing[[#This Row],[Format (hide)]]="HEAD",PartDProcessing[[#This Row],[Format (hide)]]="LIST"),"BLANK CELL","")</f>
        <v>BLANK CELL</v>
      </c>
      <c r="M250" s="93" t="str">
        <f>IF(OR(PartDProcessing[[#This Row],[Format (hide)]]="HEAD",PartDProcessing[[#This Row],[Format (hide)]]="LIST"),"BLANK CELL","")</f>
        <v>BLANK CELL</v>
      </c>
      <c r="N250" s="93" t="str">
        <f>IF(OR(PartDProcessing[[#This Row],[Format (hide)]]="HEAD",PartDProcessing[[#This Row],[Format (hide)]]="LIST"),"BLANK CELL","")</f>
        <v>BLANK CELL</v>
      </c>
      <c r="O250" s="93" t="str">
        <f>IF(OR(PartDProcessing[[#This Row],[Format (hide)]]="HEAD",PartDProcessing[[#This Row],[Format (hide)]]="LIST"),"BLANK CELL","")</f>
        <v>BLANK CELL</v>
      </c>
      <c r="P250" s="93" t="str">
        <f>IF(OR(PartDProcessing[[#This Row],[Format (hide)]]="HEAD",PartDProcessing[[#This Row],[Format (hide)]]="LIST"),"BLANK CELL","")</f>
        <v>BLANK CELL</v>
      </c>
      <c r="Q250" s="93" t="str">
        <f>IF(OR(PartDProcessing[[#This Row],[Format (hide)]]="HEAD",PartDProcessing[[#This Row],[Format (hide)]]="LIST"),"BLANK CELL","")</f>
        <v>BLANK CELL</v>
      </c>
    </row>
    <row r="251" spans="1:17" ht="99" x14ac:dyDescent="0.3">
      <c r="A251" s="91">
        <f t="array" aca="1" ref="A251" ca="1">SUM((TRIM(MID(SUBSTITUTE(C251,".",REPT(" ",256)),(ROW(INDIRECT("1:"&amp;LEN(C251)-LEN(SUBSTITUTE(C251,".",""))+1))-1)*256+1,256)))*(10^((10-ROW(INDIRECT("1:"&amp;LEN(C251)-LEN(SUBSTITUTE(C251,".",""))+1)))*2)))</f>
        <v>1.1010401E+19</v>
      </c>
      <c r="B251" s="92" t="s">
        <v>3299</v>
      </c>
      <c r="C251" s="92" t="s">
        <v>3381</v>
      </c>
      <c r="D251" s="93"/>
      <c r="E251" s="92" t="s">
        <v>2400</v>
      </c>
      <c r="F251" s="92" t="s">
        <v>501</v>
      </c>
      <c r="G251" s="62"/>
      <c r="H251" s="92" t="s">
        <v>2508</v>
      </c>
      <c r="I251" s="62" t="str">
        <f>IF($I$1="Yes","Compliant","")</f>
        <v/>
      </c>
      <c r="J251" s="227" t="str">
        <f>IF(OR(PartDProcessing[[#This Row],[Format (hide)]]="HEAD",PartDProcessing[[#This Row],[Format (hide)]]="LIST"),"BLANK CELL","")</f>
        <v/>
      </c>
      <c r="K251" s="227" t="str">
        <f>IF(OR(PartDProcessing[[#This Row],[Format (hide)]]="HEAD",PartDProcessing[[#This Row],[Format (hide)]]="LIST"),"BLANK CELL","")</f>
        <v/>
      </c>
      <c r="L251" s="227" t="str">
        <f>IF(OR(PartDProcessing[[#This Row],[Format (hide)]]="HEAD",PartDProcessing[[#This Row],[Format (hide)]]="LIST"),"BLANK CELL","")</f>
        <v/>
      </c>
      <c r="M251" s="62" t="str">
        <f>IF(OR(PartDProcessing[[#This Row],[Format (hide)]]="HEAD",PartDProcessing[[#This Row],[Format (hide)]]="LIST"),"BLANK CELL","")</f>
        <v/>
      </c>
      <c r="N251" s="62" t="str">
        <f>IF(OR(PartDProcessing[[#This Row],[Format (hide)]]="HEAD",PartDProcessing[[#This Row],[Format (hide)]]="LIST"),"BLANK CELL","")</f>
        <v/>
      </c>
      <c r="O251" s="62" t="str">
        <f>IF(OR(PartDProcessing[[#This Row],[Format (hide)]]="HEAD",PartDProcessing[[#This Row],[Format (hide)]]="LIST"),"BLANK CELL","")</f>
        <v/>
      </c>
      <c r="P251" s="62" t="str">
        <f>IF(OR(PartDProcessing[[#This Row],[Format (hide)]]="HEAD",PartDProcessing[[#This Row],[Format (hide)]]="LIST"),"BLANK CELL","")</f>
        <v/>
      </c>
      <c r="Q251" s="62" t="str">
        <f>IF(OR(PartDProcessing[[#This Row],[Format (hide)]]="HEAD",PartDProcessing[[#This Row],[Format (hide)]]="LIST"),"BLANK CELL","")</f>
        <v/>
      </c>
    </row>
    <row r="252" spans="1:17" ht="82.5" x14ac:dyDescent="0.3">
      <c r="A252" s="91">
        <f t="array" aca="1" ref="A252" ca="1">SUM((TRIM(MID(SUBSTITUTE(C252,".",REPT(" ",256)),(ROW(INDIRECT("1:"&amp;LEN(C252)-LEN(SUBSTITUTE(C252,".",""))+1))-1)*256+1,256)))*(10^((10-ROW(INDIRECT("1:"&amp;LEN(C252)-LEN(SUBSTITUTE(C252,".",""))+1)))*2)))</f>
        <v>1.1010402E+19</v>
      </c>
      <c r="B252" s="92" t="s">
        <v>3299</v>
      </c>
      <c r="C252" s="92" t="s">
        <v>3382</v>
      </c>
      <c r="D252" s="93"/>
      <c r="E252" s="92" t="s">
        <v>2401</v>
      </c>
      <c r="F252" s="92" t="s">
        <v>502</v>
      </c>
      <c r="G252" s="62"/>
      <c r="H252" s="92" t="s">
        <v>2508</v>
      </c>
      <c r="I252" s="62" t="str">
        <f>IF($I$1="Yes","Compliant","")</f>
        <v/>
      </c>
      <c r="J252" s="227" t="str">
        <f>IF(OR(PartDProcessing[[#This Row],[Format (hide)]]="HEAD",PartDProcessing[[#This Row],[Format (hide)]]="LIST"),"BLANK CELL","")</f>
        <v/>
      </c>
      <c r="K252" s="227" t="str">
        <f>IF(OR(PartDProcessing[[#This Row],[Format (hide)]]="HEAD",PartDProcessing[[#This Row],[Format (hide)]]="LIST"),"BLANK CELL","")</f>
        <v/>
      </c>
      <c r="L252" s="227" t="str">
        <f>IF(OR(PartDProcessing[[#This Row],[Format (hide)]]="HEAD",PartDProcessing[[#This Row],[Format (hide)]]="LIST"),"BLANK CELL","")</f>
        <v/>
      </c>
      <c r="M252" s="62" t="str">
        <f>IF(OR(PartDProcessing[[#This Row],[Format (hide)]]="HEAD",PartDProcessing[[#This Row],[Format (hide)]]="LIST"),"BLANK CELL","")</f>
        <v/>
      </c>
      <c r="N252" s="62" t="str">
        <f>IF(OR(PartDProcessing[[#This Row],[Format (hide)]]="HEAD",PartDProcessing[[#This Row],[Format (hide)]]="LIST"),"BLANK CELL","")</f>
        <v/>
      </c>
      <c r="O252" s="62" t="str">
        <f>IF(OR(PartDProcessing[[#This Row],[Format (hide)]]="HEAD",PartDProcessing[[#This Row],[Format (hide)]]="LIST"),"BLANK CELL","")</f>
        <v/>
      </c>
      <c r="P252" s="62" t="str">
        <f>IF(OR(PartDProcessing[[#This Row],[Format (hide)]]="HEAD",PartDProcessing[[#This Row],[Format (hide)]]="LIST"),"BLANK CELL","")</f>
        <v/>
      </c>
      <c r="Q252" s="62" t="str">
        <f>IF(OR(PartDProcessing[[#This Row],[Format (hide)]]="HEAD",PartDProcessing[[#This Row],[Format (hide)]]="LIST"),"BLANK CELL","")</f>
        <v/>
      </c>
    </row>
    <row r="253" spans="1:17" ht="66" x14ac:dyDescent="0.3">
      <c r="A253" s="91">
        <f t="array" aca="1" ref="A253" ca="1">SUM((TRIM(MID(SUBSTITUTE(C253,".",REPT(" ",256)),(ROW(INDIRECT("1:"&amp;LEN(C253)-LEN(SUBSTITUTE(C253,".",""))+1))-1)*256+1,256)))*(10^((10-ROW(INDIRECT("1:"&amp;LEN(C253)-LEN(SUBSTITUTE(C253,".",""))+1)))*2)))</f>
        <v>1.1010403E+19</v>
      </c>
      <c r="B253" s="92" t="s">
        <v>3299</v>
      </c>
      <c r="C253" s="92" t="s">
        <v>3383</v>
      </c>
      <c r="D253" s="93"/>
      <c r="E253" s="92" t="s">
        <v>2402</v>
      </c>
      <c r="F253" s="92" t="s">
        <v>503</v>
      </c>
      <c r="G253" s="62"/>
      <c r="H253" s="92" t="s">
        <v>2508</v>
      </c>
      <c r="I253" s="62" t="str">
        <f>IF($I$1="Yes","Compliant","")</f>
        <v/>
      </c>
      <c r="J253" s="227" t="str">
        <f>IF(OR(PartDProcessing[[#This Row],[Format (hide)]]="HEAD",PartDProcessing[[#This Row],[Format (hide)]]="LIST"),"BLANK CELL","")</f>
        <v/>
      </c>
      <c r="K253" s="227" t="str">
        <f>IF(OR(PartDProcessing[[#This Row],[Format (hide)]]="HEAD",PartDProcessing[[#This Row],[Format (hide)]]="LIST"),"BLANK CELL","")</f>
        <v/>
      </c>
      <c r="L253" s="227" t="str">
        <f>IF(OR(PartDProcessing[[#This Row],[Format (hide)]]="HEAD",PartDProcessing[[#This Row],[Format (hide)]]="LIST"),"BLANK CELL","")</f>
        <v/>
      </c>
      <c r="M253" s="62" t="str">
        <f>IF(OR(PartDProcessing[[#This Row],[Format (hide)]]="HEAD",PartDProcessing[[#This Row],[Format (hide)]]="LIST"),"BLANK CELL","")</f>
        <v/>
      </c>
      <c r="N253" s="62" t="str">
        <f>IF(OR(PartDProcessing[[#This Row],[Format (hide)]]="HEAD",PartDProcessing[[#This Row],[Format (hide)]]="LIST"),"BLANK CELL","")</f>
        <v/>
      </c>
      <c r="O253" s="62" t="str">
        <f>IF(OR(PartDProcessing[[#This Row],[Format (hide)]]="HEAD",PartDProcessing[[#This Row],[Format (hide)]]="LIST"),"BLANK CELL","")</f>
        <v/>
      </c>
      <c r="P253" s="62" t="str">
        <f>IF(OR(PartDProcessing[[#This Row],[Format (hide)]]="HEAD",PartDProcessing[[#This Row],[Format (hide)]]="LIST"),"BLANK CELL","")</f>
        <v/>
      </c>
      <c r="Q253" s="62" t="str">
        <f>IF(OR(PartDProcessing[[#This Row],[Format (hide)]]="HEAD",PartDProcessing[[#This Row],[Format (hide)]]="LIST"),"BLANK CELL","")</f>
        <v/>
      </c>
    </row>
    <row r="254" spans="1:17" x14ac:dyDescent="0.3">
      <c r="A254" s="91">
        <f t="array" aca="1" ref="A254" ca="1">SUM((TRIM(MID(SUBSTITUTE(C254,".",REPT(" ",256)),(ROW(INDIRECT("1:"&amp;LEN(C254)-LEN(SUBSTITUTE(C254,".",""))+1))-1)*256+1,256)))*(10^((10-ROW(INDIRECT("1:"&amp;LEN(C254)-LEN(SUBSTITUTE(C254,".",""))+1)))*2)))</f>
        <v>1.102E+19</v>
      </c>
      <c r="B254" s="92" t="s">
        <v>3299</v>
      </c>
      <c r="C254" s="92" t="s">
        <v>3265</v>
      </c>
      <c r="D254" s="93" t="s">
        <v>1406</v>
      </c>
      <c r="E254" s="110" t="s">
        <v>2403</v>
      </c>
      <c r="F254" s="110" t="s">
        <v>2404</v>
      </c>
      <c r="G254" s="93" t="str">
        <f>IF(OR(PartDProcessing[[#This Row],[Format (hide)]]="HEAD",PartDProcessing[[#This Row],[Format (hide)]]="LIST"),"BLANK CELL","")</f>
        <v>BLANK CELL</v>
      </c>
      <c r="H254" s="92" t="str">
        <f>IF(OR(PartDProcessing[[#This Row],[Format (hide)]]="HEAD",PartDProcessing[[#This Row],[Format (hide)]]="LIST"),"BLANK CELL","")</f>
        <v>BLANK CELL</v>
      </c>
      <c r="I254" s="93" t="str">
        <f>IF(OR(PartDProcessing[[#This Row],[Format (hide)]]="HEAD",PartDProcessing[[#This Row],[Format (hide)]]="LIST"),"BLANK CELL","")</f>
        <v>BLANK CELL</v>
      </c>
      <c r="J254" s="93" t="str">
        <f>IF(OR(PartDProcessing[[#This Row],[Format (hide)]]="HEAD",PartDProcessing[[#This Row],[Format (hide)]]="LIST"),"BLANK CELL","")</f>
        <v>BLANK CELL</v>
      </c>
      <c r="K254" s="93" t="str">
        <f>IF(OR(PartDProcessing[[#This Row],[Format (hide)]]="HEAD",PartDProcessing[[#This Row],[Format (hide)]]="LIST"),"BLANK CELL","")</f>
        <v>BLANK CELL</v>
      </c>
      <c r="L254" s="93" t="str">
        <f>IF(OR(PartDProcessing[[#This Row],[Format (hide)]]="HEAD",PartDProcessing[[#This Row],[Format (hide)]]="LIST"),"BLANK CELL","")</f>
        <v>BLANK CELL</v>
      </c>
      <c r="M254" s="93" t="str">
        <f>IF(OR(PartDProcessing[[#This Row],[Format (hide)]]="HEAD",PartDProcessing[[#This Row],[Format (hide)]]="LIST"),"BLANK CELL","")</f>
        <v>BLANK CELL</v>
      </c>
      <c r="N254" s="93" t="str">
        <f>IF(OR(PartDProcessing[[#This Row],[Format (hide)]]="HEAD",PartDProcessing[[#This Row],[Format (hide)]]="LIST"),"BLANK CELL","")</f>
        <v>BLANK CELL</v>
      </c>
      <c r="O254" s="93" t="str">
        <f>IF(OR(PartDProcessing[[#This Row],[Format (hide)]]="HEAD",PartDProcessing[[#This Row],[Format (hide)]]="LIST"),"BLANK CELL","")</f>
        <v>BLANK CELL</v>
      </c>
      <c r="P254" s="93" t="str">
        <f>IF(OR(PartDProcessing[[#This Row],[Format (hide)]]="HEAD",PartDProcessing[[#This Row],[Format (hide)]]="LIST"),"BLANK CELL","")</f>
        <v>BLANK CELL</v>
      </c>
      <c r="Q254" s="93" t="str">
        <f>IF(OR(PartDProcessing[[#This Row],[Format (hide)]]="HEAD",PartDProcessing[[#This Row],[Format (hide)]]="LIST"),"BLANK CELL","")</f>
        <v>BLANK CELL</v>
      </c>
    </row>
    <row r="255" spans="1:17" ht="99" x14ac:dyDescent="0.3">
      <c r="A255" s="91">
        <f t="array" aca="1" ref="A255" ca="1">SUM((TRIM(MID(SUBSTITUTE(C255,".",REPT(" ",256)),(ROW(INDIRECT("1:"&amp;LEN(C255)-LEN(SUBSTITUTE(C255,".",""))+1))-1)*256+1,256)))*(10^((10-ROW(INDIRECT("1:"&amp;LEN(C255)-LEN(SUBSTITUTE(C255,".",""))+1)))*2)))</f>
        <v>1.10201E+19</v>
      </c>
      <c r="B255" s="92" t="s">
        <v>3299</v>
      </c>
      <c r="C255" s="92" t="s">
        <v>3384</v>
      </c>
      <c r="D255" s="93"/>
      <c r="E255" s="92" t="s">
        <v>2405</v>
      </c>
      <c r="F255" s="92" t="s">
        <v>2406</v>
      </c>
      <c r="G255" s="62"/>
      <c r="H255" s="92" t="s">
        <v>2508</v>
      </c>
      <c r="I255" s="62" t="str">
        <f t="shared" ref="I255:I266" si="15">IF($I$1="Yes","Compliant","")</f>
        <v/>
      </c>
      <c r="J255" s="227" t="str">
        <f>IF(OR(PartDProcessing[[#This Row],[Format (hide)]]="HEAD",PartDProcessing[[#This Row],[Format (hide)]]="LIST"),"BLANK CELL","")</f>
        <v/>
      </c>
      <c r="K255" s="227" t="str">
        <f>IF(OR(PartDProcessing[[#This Row],[Format (hide)]]="HEAD",PartDProcessing[[#This Row],[Format (hide)]]="LIST"),"BLANK CELL","")</f>
        <v/>
      </c>
      <c r="L255" s="227" t="str">
        <f>IF(OR(PartDProcessing[[#This Row],[Format (hide)]]="HEAD",PartDProcessing[[#This Row],[Format (hide)]]="LIST"),"BLANK CELL","")</f>
        <v/>
      </c>
      <c r="M255" s="62" t="str">
        <f>IF(OR(PartDProcessing[[#This Row],[Format (hide)]]="HEAD",PartDProcessing[[#This Row],[Format (hide)]]="LIST"),"BLANK CELL","")</f>
        <v/>
      </c>
      <c r="N255" s="62" t="str">
        <f>IF(OR(PartDProcessing[[#This Row],[Format (hide)]]="HEAD",PartDProcessing[[#This Row],[Format (hide)]]="LIST"),"BLANK CELL","")</f>
        <v/>
      </c>
      <c r="O255" s="62" t="str">
        <f>IF(OR(PartDProcessing[[#This Row],[Format (hide)]]="HEAD",PartDProcessing[[#This Row],[Format (hide)]]="LIST"),"BLANK CELL","")</f>
        <v/>
      </c>
      <c r="P255" s="62" t="str">
        <f>IF(OR(PartDProcessing[[#This Row],[Format (hide)]]="HEAD",PartDProcessing[[#This Row],[Format (hide)]]="LIST"),"BLANK CELL","")</f>
        <v/>
      </c>
      <c r="Q255" s="62" t="str">
        <f>IF(OR(PartDProcessing[[#This Row],[Format (hide)]]="HEAD",PartDProcessing[[#This Row],[Format (hide)]]="LIST"),"BLANK CELL","")</f>
        <v/>
      </c>
    </row>
    <row r="256" spans="1:17" ht="66" x14ac:dyDescent="0.3">
      <c r="A256" s="91">
        <f t="array" aca="1" ref="A256" ca="1">SUM((TRIM(MID(SUBSTITUTE(C256,".",REPT(" ",256)),(ROW(INDIRECT("1:"&amp;LEN(C256)-LEN(SUBSTITUTE(C256,".",""))+1))-1)*256+1,256)))*(10^((10-ROW(INDIRECT("1:"&amp;LEN(C256)-LEN(SUBSTITUTE(C256,".",""))+1)))*2)))</f>
        <v>1.1020101E+19</v>
      </c>
      <c r="B256" s="92" t="s">
        <v>3299</v>
      </c>
      <c r="C256" s="92" t="s">
        <v>3386</v>
      </c>
      <c r="D256" s="93"/>
      <c r="E256" s="92" t="s">
        <v>2408</v>
      </c>
      <c r="F256" s="92" t="s">
        <v>505</v>
      </c>
      <c r="G256" s="62"/>
      <c r="H256" s="92" t="s">
        <v>2508</v>
      </c>
      <c r="I256" s="62" t="str">
        <f t="shared" si="15"/>
        <v/>
      </c>
      <c r="J256" s="227" t="str">
        <f>IF(OR(PartDProcessing[[#This Row],[Format (hide)]]="HEAD",PartDProcessing[[#This Row],[Format (hide)]]="LIST"),"BLANK CELL","")</f>
        <v/>
      </c>
      <c r="K256" s="227" t="str">
        <f>IF(OR(PartDProcessing[[#This Row],[Format (hide)]]="HEAD",PartDProcessing[[#This Row],[Format (hide)]]="LIST"),"BLANK CELL","")</f>
        <v/>
      </c>
      <c r="L256" s="227" t="str">
        <f>IF(OR(PartDProcessing[[#This Row],[Format (hide)]]="HEAD",PartDProcessing[[#This Row],[Format (hide)]]="LIST"),"BLANK CELL","")</f>
        <v/>
      </c>
      <c r="M256" s="62" t="str">
        <f>IF(OR(PartDProcessing[[#This Row],[Format (hide)]]="HEAD",PartDProcessing[[#This Row],[Format (hide)]]="LIST"),"BLANK CELL","")</f>
        <v/>
      </c>
      <c r="N256" s="62" t="str">
        <f>IF(OR(PartDProcessing[[#This Row],[Format (hide)]]="HEAD",PartDProcessing[[#This Row],[Format (hide)]]="LIST"),"BLANK CELL","")</f>
        <v/>
      </c>
      <c r="O256" s="62" t="str">
        <f>IF(OR(PartDProcessing[[#This Row],[Format (hide)]]="HEAD",PartDProcessing[[#This Row],[Format (hide)]]="LIST"),"BLANK CELL","")</f>
        <v/>
      </c>
      <c r="P256" s="62" t="str">
        <f>IF(OR(PartDProcessing[[#This Row],[Format (hide)]]="HEAD",PartDProcessing[[#This Row],[Format (hide)]]="LIST"),"BLANK CELL","")</f>
        <v/>
      </c>
      <c r="Q256" s="62" t="str">
        <f>IF(OR(PartDProcessing[[#This Row],[Format (hide)]]="HEAD",PartDProcessing[[#This Row],[Format (hide)]]="LIST"),"BLANK CELL","")</f>
        <v/>
      </c>
    </row>
    <row r="257" spans="1:17" ht="66" x14ac:dyDescent="0.3">
      <c r="A257" s="91">
        <f t="array" aca="1" ref="A257" ca="1">SUM((TRIM(MID(SUBSTITUTE(C257,".",REPT(" ",256)),(ROW(INDIRECT("1:"&amp;LEN(C257)-LEN(SUBSTITUTE(C257,".",""))+1))-1)*256+1,256)))*(10^((10-ROW(INDIRECT("1:"&amp;LEN(C257)-LEN(SUBSTITUTE(C257,".",""))+1)))*2)))</f>
        <v>1.1020102E+19</v>
      </c>
      <c r="B257" s="92" t="s">
        <v>3299</v>
      </c>
      <c r="C257" s="92" t="s">
        <v>3385</v>
      </c>
      <c r="D257" s="93"/>
      <c r="E257" s="92" t="s">
        <v>2407</v>
      </c>
      <c r="F257" s="92" t="s">
        <v>504</v>
      </c>
      <c r="G257" s="62"/>
      <c r="H257" s="92" t="s">
        <v>2508</v>
      </c>
      <c r="I257" s="62" t="str">
        <f t="shared" si="15"/>
        <v/>
      </c>
      <c r="J257" s="227" t="str">
        <f>IF(OR(PartDProcessing[[#This Row],[Format (hide)]]="HEAD",PartDProcessing[[#This Row],[Format (hide)]]="LIST"),"BLANK CELL","")</f>
        <v/>
      </c>
      <c r="K257" s="227" t="str">
        <f>IF(OR(PartDProcessing[[#This Row],[Format (hide)]]="HEAD",PartDProcessing[[#This Row],[Format (hide)]]="LIST"),"BLANK CELL","")</f>
        <v/>
      </c>
      <c r="L257" s="227" t="str">
        <f>IF(OR(PartDProcessing[[#This Row],[Format (hide)]]="HEAD",PartDProcessing[[#This Row],[Format (hide)]]="LIST"),"BLANK CELL","")</f>
        <v/>
      </c>
      <c r="M257" s="62" t="str">
        <f>IF(OR(PartDProcessing[[#This Row],[Format (hide)]]="HEAD",PartDProcessing[[#This Row],[Format (hide)]]="LIST"),"BLANK CELL","")</f>
        <v/>
      </c>
      <c r="N257" s="62" t="str">
        <f>IF(OR(PartDProcessing[[#This Row],[Format (hide)]]="HEAD",PartDProcessing[[#This Row],[Format (hide)]]="LIST"),"BLANK CELL","")</f>
        <v/>
      </c>
      <c r="O257" s="62" t="str">
        <f>IF(OR(PartDProcessing[[#This Row],[Format (hide)]]="HEAD",PartDProcessing[[#This Row],[Format (hide)]]="LIST"),"BLANK CELL","")</f>
        <v/>
      </c>
      <c r="P257" s="62" t="str">
        <f>IF(OR(PartDProcessing[[#This Row],[Format (hide)]]="HEAD",PartDProcessing[[#This Row],[Format (hide)]]="LIST"),"BLANK CELL","")</f>
        <v/>
      </c>
      <c r="Q257" s="62" t="str">
        <f>IF(OR(PartDProcessing[[#This Row],[Format (hide)]]="HEAD",PartDProcessing[[#This Row],[Format (hide)]]="LIST"),"BLANK CELL","")</f>
        <v/>
      </c>
    </row>
    <row r="258" spans="1:17" ht="66" x14ac:dyDescent="0.3">
      <c r="A258" s="91">
        <f t="array" aca="1" ref="A258" ca="1">SUM((TRIM(MID(SUBSTITUTE(C258,".",REPT(" ",256)),(ROW(INDIRECT("1:"&amp;LEN(C258)-LEN(SUBSTITUTE(C258,".",""))+1))-1)*256+1,256)))*(10^((10-ROW(INDIRECT("1:"&amp;LEN(C258)-LEN(SUBSTITUTE(C258,".",""))+1)))*2)))</f>
        <v>1.1020103E+19</v>
      </c>
      <c r="B258" s="92" t="s">
        <v>3299</v>
      </c>
      <c r="C258" s="92" t="s">
        <v>3387</v>
      </c>
      <c r="D258" s="93"/>
      <c r="E258" s="92" t="s">
        <v>2409</v>
      </c>
      <c r="F258" s="92" t="s">
        <v>2410</v>
      </c>
      <c r="G258" s="62"/>
      <c r="H258" s="92" t="s">
        <v>2508</v>
      </c>
      <c r="I258" s="62" t="str">
        <f t="shared" si="15"/>
        <v/>
      </c>
      <c r="J258" s="227" t="str">
        <f>IF(OR(PartDProcessing[[#This Row],[Format (hide)]]="HEAD",PartDProcessing[[#This Row],[Format (hide)]]="LIST"),"BLANK CELL","")</f>
        <v/>
      </c>
      <c r="K258" s="227" t="str">
        <f>IF(OR(PartDProcessing[[#This Row],[Format (hide)]]="HEAD",PartDProcessing[[#This Row],[Format (hide)]]="LIST"),"BLANK CELL","")</f>
        <v/>
      </c>
      <c r="L258" s="227" t="str">
        <f>IF(OR(PartDProcessing[[#This Row],[Format (hide)]]="HEAD",PartDProcessing[[#This Row],[Format (hide)]]="LIST"),"BLANK CELL","")</f>
        <v/>
      </c>
      <c r="M258" s="62" t="str">
        <f>IF(OR(PartDProcessing[[#This Row],[Format (hide)]]="HEAD",PartDProcessing[[#This Row],[Format (hide)]]="LIST"),"BLANK CELL","")</f>
        <v/>
      </c>
      <c r="N258" s="62" t="str">
        <f>IF(OR(PartDProcessing[[#This Row],[Format (hide)]]="HEAD",PartDProcessing[[#This Row],[Format (hide)]]="LIST"),"BLANK CELL","")</f>
        <v/>
      </c>
      <c r="O258" s="62" t="str">
        <f>IF(OR(PartDProcessing[[#This Row],[Format (hide)]]="HEAD",PartDProcessing[[#This Row],[Format (hide)]]="LIST"),"BLANK CELL","")</f>
        <v/>
      </c>
      <c r="P258" s="62" t="str">
        <f>IF(OR(PartDProcessing[[#This Row],[Format (hide)]]="HEAD",PartDProcessing[[#This Row],[Format (hide)]]="LIST"),"BLANK CELL","")</f>
        <v/>
      </c>
      <c r="Q258" s="62" t="str">
        <f>IF(OR(PartDProcessing[[#This Row],[Format (hide)]]="HEAD",PartDProcessing[[#This Row],[Format (hide)]]="LIST"),"BLANK CELL","")</f>
        <v/>
      </c>
    </row>
    <row r="259" spans="1:17" ht="66" x14ac:dyDescent="0.3">
      <c r="A259" s="91">
        <f t="array" aca="1" ref="A259" ca="1">SUM((TRIM(MID(SUBSTITUTE(C259,".",REPT(" ",256)),(ROW(INDIRECT("1:"&amp;LEN(C259)-LEN(SUBSTITUTE(C259,".",""))+1))-1)*256+1,256)))*(10^((10-ROW(INDIRECT("1:"&amp;LEN(C259)-LEN(SUBSTITUTE(C259,".",""))+1)))*2)))</f>
        <v>1.1020104E+19</v>
      </c>
      <c r="B259" s="92" t="s">
        <v>3299</v>
      </c>
      <c r="C259" s="92" t="s">
        <v>3388</v>
      </c>
      <c r="D259" s="93"/>
      <c r="E259" s="92" t="s">
        <v>2411</v>
      </c>
      <c r="F259" s="92" t="s">
        <v>506</v>
      </c>
      <c r="G259" s="62"/>
      <c r="H259" s="92" t="s">
        <v>2508</v>
      </c>
      <c r="I259" s="62" t="str">
        <f t="shared" si="15"/>
        <v/>
      </c>
      <c r="J259" s="227" t="str">
        <f>IF(OR(PartDProcessing[[#This Row],[Format (hide)]]="HEAD",PartDProcessing[[#This Row],[Format (hide)]]="LIST"),"BLANK CELL","")</f>
        <v/>
      </c>
      <c r="K259" s="227" t="str">
        <f>IF(OR(PartDProcessing[[#This Row],[Format (hide)]]="HEAD",PartDProcessing[[#This Row],[Format (hide)]]="LIST"),"BLANK CELL","")</f>
        <v/>
      </c>
      <c r="L259" s="227" t="str">
        <f>IF(OR(PartDProcessing[[#This Row],[Format (hide)]]="HEAD",PartDProcessing[[#This Row],[Format (hide)]]="LIST"),"BLANK CELL","")</f>
        <v/>
      </c>
      <c r="M259" s="62" t="str">
        <f>IF(OR(PartDProcessing[[#This Row],[Format (hide)]]="HEAD",PartDProcessing[[#This Row],[Format (hide)]]="LIST"),"BLANK CELL","")</f>
        <v/>
      </c>
      <c r="N259" s="62" t="str">
        <f>IF(OR(PartDProcessing[[#This Row],[Format (hide)]]="HEAD",PartDProcessing[[#This Row],[Format (hide)]]="LIST"),"BLANK CELL","")</f>
        <v/>
      </c>
      <c r="O259" s="62" t="str">
        <f>IF(OR(PartDProcessing[[#This Row],[Format (hide)]]="HEAD",PartDProcessing[[#This Row],[Format (hide)]]="LIST"),"BLANK CELL","")</f>
        <v/>
      </c>
      <c r="P259" s="62" t="str">
        <f>IF(OR(PartDProcessing[[#This Row],[Format (hide)]]="HEAD",PartDProcessing[[#This Row],[Format (hide)]]="LIST"),"BLANK CELL","")</f>
        <v/>
      </c>
      <c r="Q259" s="62" t="str">
        <f>IF(OR(PartDProcessing[[#This Row],[Format (hide)]]="HEAD",PartDProcessing[[#This Row],[Format (hide)]]="LIST"),"BLANK CELL","")</f>
        <v/>
      </c>
    </row>
    <row r="260" spans="1:17" ht="66" x14ac:dyDescent="0.3">
      <c r="A260" s="91">
        <f t="array" aca="1" ref="A260" ca="1">SUM((TRIM(MID(SUBSTITUTE(C260,".",REPT(" ",256)),(ROW(INDIRECT("1:"&amp;LEN(C260)-LEN(SUBSTITUTE(C260,".",""))+1))-1)*256+1,256)))*(10^((10-ROW(INDIRECT("1:"&amp;LEN(C260)-LEN(SUBSTITUTE(C260,".",""))+1)))*2)))</f>
        <v>1.1020105E+19</v>
      </c>
      <c r="B260" s="92" t="s">
        <v>3299</v>
      </c>
      <c r="C260" s="92" t="s">
        <v>3392</v>
      </c>
      <c r="D260" s="93"/>
      <c r="E260" s="92" t="s">
        <v>2415</v>
      </c>
      <c r="F260" s="92" t="s">
        <v>510</v>
      </c>
      <c r="G260" s="62"/>
      <c r="H260" s="92" t="s">
        <v>2508</v>
      </c>
      <c r="I260" s="62" t="str">
        <f t="shared" si="15"/>
        <v/>
      </c>
      <c r="J260" s="227" t="str">
        <f>IF(OR(PartDProcessing[[#This Row],[Format (hide)]]="HEAD",PartDProcessing[[#This Row],[Format (hide)]]="LIST"),"BLANK CELL","")</f>
        <v/>
      </c>
      <c r="K260" s="227" t="str">
        <f>IF(OR(PartDProcessing[[#This Row],[Format (hide)]]="HEAD",PartDProcessing[[#This Row],[Format (hide)]]="LIST"),"BLANK CELL","")</f>
        <v/>
      </c>
      <c r="L260" s="227" t="str">
        <f>IF(OR(PartDProcessing[[#This Row],[Format (hide)]]="HEAD",PartDProcessing[[#This Row],[Format (hide)]]="LIST"),"BLANK CELL","")</f>
        <v/>
      </c>
      <c r="M260" s="62" t="str">
        <f>IF(OR(PartDProcessing[[#This Row],[Format (hide)]]="HEAD",PartDProcessing[[#This Row],[Format (hide)]]="LIST"),"BLANK CELL","")</f>
        <v/>
      </c>
      <c r="N260" s="62" t="str">
        <f>IF(OR(PartDProcessing[[#This Row],[Format (hide)]]="HEAD",PartDProcessing[[#This Row],[Format (hide)]]="LIST"),"BLANK CELL","")</f>
        <v/>
      </c>
      <c r="O260" s="62" t="str">
        <f>IF(OR(PartDProcessing[[#This Row],[Format (hide)]]="HEAD",PartDProcessing[[#This Row],[Format (hide)]]="LIST"),"BLANK CELL","")</f>
        <v/>
      </c>
      <c r="P260" s="62" t="str">
        <f>IF(OR(PartDProcessing[[#This Row],[Format (hide)]]="HEAD",PartDProcessing[[#This Row],[Format (hide)]]="LIST"),"BLANK CELL","")</f>
        <v/>
      </c>
      <c r="Q260" s="62" t="str">
        <f>IF(OR(PartDProcessing[[#This Row],[Format (hide)]]="HEAD",PartDProcessing[[#This Row],[Format (hide)]]="LIST"),"BLANK CELL","")</f>
        <v/>
      </c>
    </row>
    <row r="261" spans="1:17" ht="66" x14ac:dyDescent="0.3">
      <c r="A261" s="91">
        <f t="array" aca="1" ref="A261" ca="1">SUM((TRIM(MID(SUBSTITUTE(C261,".",REPT(" ",256)),(ROW(INDIRECT("1:"&amp;LEN(C261)-LEN(SUBSTITUTE(C261,".",""))+1))-1)*256+1,256)))*(10^((10-ROW(INDIRECT("1:"&amp;LEN(C261)-LEN(SUBSTITUTE(C261,".",""))+1)))*2)))</f>
        <v>1.1020106E+19</v>
      </c>
      <c r="B261" s="92" t="s">
        <v>3299</v>
      </c>
      <c r="C261" s="92" t="s">
        <v>3389</v>
      </c>
      <c r="D261" s="93"/>
      <c r="E261" s="92" t="s">
        <v>2412</v>
      </c>
      <c r="F261" s="92" t="s">
        <v>507</v>
      </c>
      <c r="G261" s="62"/>
      <c r="H261" s="92" t="s">
        <v>2508</v>
      </c>
      <c r="I261" s="62" t="str">
        <f t="shared" si="15"/>
        <v/>
      </c>
      <c r="J261" s="227" t="str">
        <f>IF(OR(PartDProcessing[[#This Row],[Format (hide)]]="HEAD",PartDProcessing[[#This Row],[Format (hide)]]="LIST"),"BLANK CELL","")</f>
        <v/>
      </c>
      <c r="K261" s="227" t="str">
        <f>IF(OR(PartDProcessing[[#This Row],[Format (hide)]]="HEAD",PartDProcessing[[#This Row],[Format (hide)]]="LIST"),"BLANK CELL","")</f>
        <v/>
      </c>
      <c r="L261" s="227" t="str">
        <f>IF(OR(PartDProcessing[[#This Row],[Format (hide)]]="HEAD",PartDProcessing[[#This Row],[Format (hide)]]="LIST"),"BLANK CELL","")</f>
        <v/>
      </c>
      <c r="M261" s="62" t="str">
        <f>IF(OR(PartDProcessing[[#This Row],[Format (hide)]]="HEAD",PartDProcessing[[#This Row],[Format (hide)]]="LIST"),"BLANK CELL","")</f>
        <v/>
      </c>
      <c r="N261" s="62" t="str">
        <f>IF(OR(PartDProcessing[[#This Row],[Format (hide)]]="HEAD",PartDProcessing[[#This Row],[Format (hide)]]="LIST"),"BLANK CELL","")</f>
        <v/>
      </c>
      <c r="O261" s="62" t="str">
        <f>IF(OR(PartDProcessing[[#This Row],[Format (hide)]]="HEAD",PartDProcessing[[#This Row],[Format (hide)]]="LIST"),"BLANK CELL","")</f>
        <v/>
      </c>
      <c r="P261" s="62" t="str">
        <f>IF(OR(PartDProcessing[[#This Row],[Format (hide)]]="HEAD",PartDProcessing[[#This Row],[Format (hide)]]="LIST"),"BLANK CELL","")</f>
        <v/>
      </c>
      <c r="Q261" s="62" t="str">
        <f>IF(OR(PartDProcessing[[#This Row],[Format (hide)]]="HEAD",PartDProcessing[[#This Row],[Format (hide)]]="LIST"),"BLANK CELL","")</f>
        <v/>
      </c>
    </row>
    <row r="262" spans="1:17" ht="66" x14ac:dyDescent="0.3">
      <c r="A262" s="91">
        <f t="array" aca="1" ref="A262" ca="1">SUM((TRIM(MID(SUBSTITUTE(C262,".",REPT(" ",256)),(ROW(INDIRECT("1:"&amp;LEN(C262)-LEN(SUBSTITUTE(C262,".",""))+1))-1)*256+1,256)))*(10^((10-ROW(INDIRECT("1:"&amp;LEN(C262)-LEN(SUBSTITUTE(C262,".",""))+1)))*2)))</f>
        <v>1.1020107E+19</v>
      </c>
      <c r="B262" s="92" t="s">
        <v>3299</v>
      </c>
      <c r="C262" s="92" t="s">
        <v>3390</v>
      </c>
      <c r="D262" s="93"/>
      <c r="E262" s="92" t="s">
        <v>2413</v>
      </c>
      <c r="F262" s="92" t="s">
        <v>508</v>
      </c>
      <c r="G262" s="62"/>
      <c r="H262" s="92" t="s">
        <v>2508</v>
      </c>
      <c r="I262" s="62" t="str">
        <f t="shared" si="15"/>
        <v/>
      </c>
      <c r="J262" s="227" t="str">
        <f>IF(OR(PartDProcessing[[#This Row],[Format (hide)]]="HEAD",PartDProcessing[[#This Row],[Format (hide)]]="LIST"),"BLANK CELL","")</f>
        <v/>
      </c>
      <c r="K262" s="227" t="str">
        <f>IF(OR(PartDProcessing[[#This Row],[Format (hide)]]="HEAD",PartDProcessing[[#This Row],[Format (hide)]]="LIST"),"BLANK CELL","")</f>
        <v/>
      </c>
      <c r="L262" s="227" t="str">
        <f>IF(OR(PartDProcessing[[#This Row],[Format (hide)]]="HEAD",PartDProcessing[[#This Row],[Format (hide)]]="LIST"),"BLANK CELL","")</f>
        <v/>
      </c>
      <c r="M262" s="62" t="str">
        <f>IF(OR(PartDProcessing[[#This Row],[Format (hide)]]="HEAD",PartDProcessing[[#This Row],[Format (hide)]]="LIST"),"BLANK CELL","")</f>
        <v/>
      </c>
      <c r="N262" s="62" t="str">
        <f>IF(OR(PartDProcessing[[#This Row],[Format (hide)]]="HEAD",PartDProcessing[[#This Row],[Format (hide)]]="LIST"),"BLANK CELL","")</f>
        <v/>
      </c>
      <c r="O262" s="62" t="str">
        <f>IF(OR(PartDProcessing[[#This Row],[Format (hide)]]="HEAD",PartDProcessing[[#This Row],[Format (hide)]]="LIST"),"BLANK CELL","")</f>
        <v/>
      </c>
      <c r="P262" s="62" t="str">
        <f>IF(OR(PartDProcessing[[#This Row],[Format (hide)]]="HEAD",PartDProcessing[[#This Row],[Format (hide)]]="LIST"),"BLANK CELL","")</f>
        <v/>
      </c>
      <c r="Q262" s="62" t="str">
        <f>IF(OR(PartDProcessing[[#This Row],[Format (hide)]]="HEAD",PartDProcessing[[#This Row],[Format (hide)]]="LIST"),"BLANK CELL","")</f>
        <v/>
      </c>
    </row>
    <row r="263" spans="1:17" ht="66" x14ac:dyDescent="0.3">
      <c r="A263" s="91">
        <f t="array" aca="1" ref="A263" ca="1">SUM((TRIM(MID(SUBSTITUTE(C263,".",REPT(" ",256)),(ROW(INDIRECT("1:"&amp;LEN(C263)-LEN(SUBSTITUTE(C263,".",""))+1))-1)*256+1,256)))*(10^((10-ROW(INDIRECT("1:"&amp;LEN(C263)-LEN(SUBSTITUTE(C263,".",""))+1)))*2)))</f>
        <v>1.1020108E+19</v>
      </c>
      <c r="B263" s="92" t="s">
        <v>3299</v>
      </c>
      <c r="C263" s="92" t="s">
        <v>3391</v>
      </c>
      <c r="D263" s="93"/>
      <c r="E263" s="92" t="s">
        <v>2414</v>
      </c>
      <c r="F263" s="92" t="s">
        <v>509</v>
      </c>
      <c r="G263" s="62"/>
      <c r="H263" s="92" t="s">
        <v>2508</v>
      </c>
      <c r="I263" s="62" t="str">
        <f t="shared" si="15"/>
        <v/>
      </c>
      <c r="J263" s="227" t="str">
        <f>IF(OR(PartDProcessing[[#This Row],[Format (hide)]]="HEAD",PartDProcessing[[#This Row],[Format (hide)]]="LIST"),"BLANK CELL","")</f>
        <v/>
      </c>
      <c r="K263" s="227" t="str">
        <f>IF(OR(PartDProcessing[[#This Row],[Format (hide)]]="HEAD",PartDProcessing[[#This Row],[Format (hide)]]="LIST"),"BLANK CELL","")</f>
        <v/>
      </c>
      <c r="L263" s="227" t="str">
        <f>IF(OR(PartDProcessing[[#This Row],[Format (hide)]]="HEAD",PartDProcessing[[#This Row],[Format (hide)]]="LIST"),"BLANK CELL","")</f>
        <v/>
      </c>
      <c r="M263" s="62" t="str">
        <f>IF(OR(PartDProcessing[[#This Row],[Format (hide)]]="HEAD",PartDProcessing[[#This Row],[Format (hide)]]="LIST"),"BLANK CELL","")</f>
        <v/>
      </c>
      <c r="N263" s="62" t="str">
        <f>IF(OR(PartDProcessing[[#This Row],[Format (hide)]]="HEAD",PartDProcessing[[#This Row],[Format (hide)]]="LIST"),"BLANK CELL","")</f>
        <v/>
      </c>
      <c r="O263" s="62" t="str">
        <f>IF(OR(PartDProcessing[[#This Row],[Format (hide)]]="HEAD",PartDProcessing[[#This Row],[Format (hide)]]="LIST"),"BLANK CELL","")</f>
        <v/>
      </c>
      <c r="P263" s="62" t="str">
        <f>IF(OR(PartDProcessing[[#This Row],[Format (hide)]]="HEAD",PartDProcessing[[#This Row],[Format (hide)]]="LIST"),"BLANK CELL","")</f>
        <v/>
      </c>
      <c r="Q263" s="62" t="str">
        <f>IF(OR(PartDProcessing[[#This Row],[Format (hide)]]="HEAD",PartDProcessing[[#This Row],[Format (hide)]]="LIST"),"BLANK CELL","")</f>
        <v/>
      </c>
    </row>
    <row r="264" spans="1:17" ht="99" x14ac:dyDescent="0.3">
      <c r="A264" s="91">
        <f t="array" aca="1" ref="A264" ca="1">SUM((TRIM(MID(SUBSTITUTE(C264,".",REPT(" ",256)),(ROW(INDIRECT("1:"&amp;LEN(C264)-LEN(SUBSTITUTE(C264,".",""))+1))-1)*256+1,256)))*(10^((10-ROW(INDIRECT("1:"&amp;LEN(C264)-LEN(SUBSTITUTE(C264,".",""))+1)))*2)))</f>
        <v>1.1020109E+19</v>
      </c>
      <c r="B264" s="92" t="s">
        <v>3299</v>
      </c>
      <c r="C264" s="92" t="s">
        <v>3393</v>
      </c>
      <c r="D264" s="93"/>
      <c r="E264" s="92" t="s">
        <v>2416</v>
      </c>
      <c r="F264" s="92" t="s">
        <v>511</v>
      </c>
      <c r="G264" s="62"/>
      <c r="H264" s="92" t="s">
        <v>2508</v>
      </c>
      <c r="I264" s="62" t="str">
        <f t="shared" si="15"/>
        <v/>
      </c>
      <c r="J264" s="227" t="str">
        <f>IF(OR(PartDProcessing[[#This Row],[Format (hide)]]="HEAD",PartDProcessing[[#This Row],[Format (hide)]]="LIST"),"BLANK CELL","")</f>
        <v/>
      </c>
      <c r="K264" s="227" t="str">
        <f>IF(OR(PartDProcessing[[#This Row],[Format (hide)]]="HEAD",PartDProcessing[[#This Row],[Format (hide)]]="LIST"),"BLANK CELL","")</f>
        <v/>
      </c>
      <c r="L264" s="227" t="str">
        <f>IF(OR(PartDProcessing[[#This Row],[Format (hide)]]="HEAD",PartDProcessing[[#This Row],[Format (hide)]]="LIST"),"BLANK CELL","")</f>
        <v/>
      </c>
      <c r="M264" s="62" t="str">
        <f>IF(OR(PartDProcessing[[#This Row],[Format (hide)]]="HEAD",PartDProcessing[[#This Row],[Format (hide)]]="LIST"),"BLANK CELL","")</f>
        <v/>
      </c>
      <c r="N264" s="62" t="str">
        <f>IF(OR(PartDProcessing[[#This Row],[Format (hide)]]="HEAD",PartDProcessing[[#This Row],[Format (hide)]]="LIST"),"BLANK CELL","")</f>
        <v/>
      </c>
      <c r="O264" s="62" t="str">
        <f>IF(OR(PartDProcessing[[#This Row],[Format (hide)]]="HEAD",PartDProcessing[[#This Row],[Format (hide)]]="LIST"),"BLANK CELL","")</f>
        <v/>
      </c>
      <c r="P264" s="62" t="str">
        <f>IF(OR(PartDProcessing[[#This Row],[Format (hide)]]="HEAD",PartDProcessing[[#This Row],[Format (hide)]]="LIST"),"BLANK CELL","")</f>
        <v/>
      </c>
      <c r="Q264" s="62" t="str">
        <f>IF(OR(PartDProcessing[[#This Row],[Format (hide)]]="HEAD",PartDProcessing[[#This Row],[Format (hide)]]="LIST"),"BLANK CELL","")</f>
        <v/>
      </c>
    </row>
    <row r="265" spans="1:17" ht="66" x14ac:dyDescent="0.3">
      <c r="A265" s="91">
        <f t="array" aca="1" ref="A265" ca="1">SUM((TRIM(MID(SUBSTITUTE(C265,".",REPT(" ",256)),(ROW(INDIRECT("1:"&amp;LEN(C265)-LEN(SUBSTITUTE(C265,".",""))+1))-1)*256+1,256)))*(10^((10-ROW(INDIRECT("1:"&amp;LEN(C265)-LEN(SUBSTITUTE(C265,".",""))+1)))*2)))</f>
        <v>1.102011E+19</v>
      </c>
      <c r="B265" s="92" t="s">
        <v>3299</v>
      </c>
      <c r="C265" s="92" t="s">
        <v>3394</v>
      </c>
      <c r="D265" s="93"/>
      <c r="E265" s="92" t="s">
        <v>2417</v>
      </c>
      <c r="F265" s="92" t="s">
        <v>512</v>
      </c>
      <c r="G265" s="62"/>
      <c r="H265" s="92" t="s">
        <v>2508</v>
      </c>
      <c r="I265" s="62" t="str">
        <f t="shared" si="15"/>
        <v/>
      </c>
      <c r="J265" s="227" t="str">
        <f>IF(OR(PartDProcessing[[#This Row],[Format (hide)]]="HEAD",PartDProcessing[[#This Row],[Format (hide)]]="LIST"),"BLANK CELL","")</f>
        <v/>
      </c>
      <c r="K265" s="227" t="str">
        <f>IF(OR(PartDProcessing[[#This Row],[Format (hide)]]="HEAD",PartDProcessing[[#This Row],[Format (hide)]]="LIST"),"BLANK CELL","")</f>
        <v/>
      </c>
      <c r="L265" s="227" t="str">
        <f>IF(OR(PartDProcessing[[#This Row],[Format (hide)]]="HEAD",PartDProcessing[[#This Row],[Format (hide)]]="LIST"),"BLANK CELL","")</f>
        <v/>
      </c>
      <c r="M265" s="62" t="str">
        <f>IF(OR(PartDProcessing[[#This Row],[Format (hide)]]="HEAD",PartDProcessing[[#This Row],[Format (hide)]]="LIST"),"BLANK CELL","")</f>
        <v/>
      </c>
      <c r="N265" s="62" t="str">
        <f>IF(OR(PartDProcessing[[#This Row],[Format (hide)]]="HEAD",PartDProcessing[[#This Row],[Format (hide)]]="LIST"),"BLANK CELL","")</f>
        <v/>
      </c>
      <c r="O265" s="62" t="str">
        <f>IF(OR(PartDProcessing[[#This Row],[Format (hide)]]="HEAD",PartDProcessing[[#This Row],[Format (hide)]]="LIST"),"BLANK CELL","")</f>
        <v/>
      </c>
      <c r="P265" s="62" t="str">
        <f>IF(OR(PartDProcessing[[#This Row],[Format (hide)]]="HEAD",PartDProcessing[[#This Row],[Format (hide)]]="LIST"),"BLANK CELL","")</f>
        <v/>
      </c>
      <c r="Q265" s="62" t="str">
        <f>IF(OR(PartDProcessing[[#This Row],[Format (hide)]]="HEAD",PartDProcessing[[#This Row],[Format (hide)]]="LIST"),"BLANK CELL","")</f>
        <v/>
      </c>
    </row>
    <row r="266" spans="1:17" ht="66" x14ac:dyDescent="0.3">
      <c r="A266" s="91">
        <f t="array" aca="1" ref="A266" ca="1">SUM((TRIM(MID(SUBSTITUTE(C266,".",REPT(" ",256)),(ROW(INDIRECT("1:"&amp;LEN(C266)-LEN(SUBSTITUTE(C266,".",""))+1))-1)*256+1,256)))*(10^((10-ROW(INDIRECT("1:"&amp;LEN(C266)-LEN(SUBSTITUTE(C266,".",""))+1)))*2)))</f>
        <v>1.1020111E+19</v>
      </c>
      <c r="B266" s="92" t="s">
        <v>3299</v>
      </c>
      <c r="C266" s="92" t="s">
        <v>3395</v>
      </c>
      <c r="D266" s="93"/>
      <c r="E266" s="92" t="s">
        <v>2418</v>
      </c>
      <c r="F266" s="92" t="s">
        <v>513</v>
      </c>
      <c r="G266" s="62"/>
      <c r="H266" s="92" t="s">
        <v>2508</v>
      </c>
      <c r="I266" s="62" t="str">
        <f t="shared" si="15"/>
        <v/>
      </c>
      <c r="J266" s="227" t="str">
        <f>IF(OR(PartDProcessing[[#This Row],[Format (hide)]]="HEAD",PartDProcessing[[#This Row],[Format (hide)]]="LIST"),"BLANK CELL","")</f>
        <v/>
      </c>
      <c r="K266" s="227" t="str">
        <f>IF(OR(PartDProcessing[[#This Row],[Format (hide)]]="HEAD",PartDProcessing[[#This Row],[Format (hide)]]="LIST"),"BLANK CELL","")</f>
        <v/>
      </c>
      <c r="L266" s="227" t="str">
        <f>IF(OR(PartDProcessing[[#This Row],[Format (hide)]]="HEAD",PartDProcessing[[#This Row],[Format (hide)]]="LIST"),"BLANK CELL","")</f>
        <v/>
      </c>
      <c r="M266" s="62" t="str">
        <f>IF(OR(PartDProcessing[[#This Row],[Format (hide)]]="HEAD",PartDProcessing[[#This Row],[Format (hide)]]="LIST"),"BLANK CELL","")</f>
        <v/>
      </c>
      <c r="N266" s="62" t="str">
        <f>IF(OR(PartDProcessing[[#This Row],[Format (hide)]]="HEAD",PartDProcessing[[#This Row],[Format (hide)]]="LIST"),"BLANK CELL","")</f>
        <v/>
      </c>
      <c r="O266" s="62" t="str">
        <f>IF(OR(PartDProcessing[[#This Row],[Format (hide)]]="HEAD",PartDProcessing[[#This Row],[Format (hide)]]="LIST"),"BLANK CELL","")</f>
        <v/>
      </c>
      <c r="P266" s="62" t="str">
        <f>IF(OR(PartDProcessing[[#This Row],[Format (hide)]]="HEAD",PartDProcessing[[#This Row],[Format (hide)]]="LIST"),"BLANK CELL","")</f>
        <v/>
      </c>
      <c r="Q266" s="62" t="str">
        <f>IF(OR(PartDProcessing[[#This Row],[Format (hide)]]="HEAD",PartDProcessing[[#This Row],[Format (hide)]]="LIST"),"BLANK CELL","")</f>
        <v/>
      </c>
    </row>
    <row r="267" spans="1:17" ht="28.5" x14ac:dyDescent="0.3">
      <c r="A267" s="91">
        <f t="array" aca="1" ref="A267" ca="1">SUM((TRIM(MID(SUBSTITUTE(C267,".",REPT(" ",256)),(ROW(INDIRECT("1:"&amp;LEN(C267)-LEN(SUBSTITUTE(C267,".",""))+1))-1)*256+1,256)))*(10^((10-ROW(INDIRECT("1:"&amp;LEN(C267)-LEN(SUBSTITUTE(C267,".",""))+1)))*2)))</f>
        <v>1.103E+19</v>
      </c>
      <c r="B267" s="92" t="s">
        <v>3299</v>
      </c>
      <c r="C267" s="92" t="s">
        <v>3266</v>
      </c>
      <c r="D267" s="93" t="s">
        <v>1406</v>
      </c>
      <c r="E267" s="110" t="s">
        <v>2419</v>
      </c>
      <c r="F267" s="110" t="s">
        <v>2420</v>
      </c>
      <c r="G267" s="93" t="str">
        <f>IF(OR(PartDProcessing[[#This Row],[Format (hide)]]="HEAD",PartDProcessing[[#This Row],[Format (hide)]]="LIST"),"BLANK CELL","")</f>
        <v>BLANK CELL</v>
      </c>
      <c r="H267" s="92" t="str">
        <f>IF(OR(PartDProcessing[[#This Row],[Format (hide)]]="HEAD",PartDProcessing[[#This Row],[Format (hide)]]="LIST"),"BLANK CELL","")</f>
        <v>BLANK CELL</v>
      </c>
      <c r="I267" s="93" t="str">
        <f>IF(OR(PartDProcessing[[#This Row],[Format (hide)]]="HEAD",PartDProcessing[[#This Row],[Format (hide)]]="LIST"),"BLANK CELL","")</f>
        <v>BLANK CELL</v>
      </c>
      <c r="J267" s="93" t="str">
        <f>IF(OR(PartDProcessing[[#This Row],[Format (hide)]]="HEAD",PartDProcessing[[#This Row],[Format (hide)]]="LIST"),"BLANK CELL","")</f>
        <v>BLANK CELL</v>
      </c>
      <c r="K267" s="93" t="str">
        <f>IF(OR(PartDProcessing[[#This Row],[Format (hide)]]="HEAD",PartDProcessing[[#This Row],[Format (hide)]]="LIST"),"BLANK CELL","")</f>
        <v>BLANK CELL</v>
      </c>
      <c r="L267" s="93" t="str">
        <f>IF(OR(PartDProcessing[[#This Row],[Format (hide)]]="HEAD",PartDProcessing[[#This Row],[Format (hide)]]="LIST"),"BLANK CELL","")</f>
        <v>BLANK CELL</v>
      </c>
      <c r="M267" s="93" t="str">
        <f>IF(OR(PartDProcessing[[#This Row],[Format (hide)]]="HEAD",PartDProcessing[[#This Row],[Format (hide)]]="LIST"),"BLANK CELL","")</f>
        <v>BLANK CELL</v>
      </c>
      <c r="N267" s="93" t="str">
        <f>IF(OR(PartDProcessing[[#This Row],[Format (hide)]]="HEAD",PartDProcessing[[#This Row],[Format (hide)]]="LIST"),"BLANK CELL","")</f>
        <v>BLANK CELL</v>
      </c>
      <c r="O267" s="93" t="str">
        <f>IF(OR(PartDProcessing[[#This Row],[Format (hide)]]="HEAD",PartDProcessing[[#This Row],[Format (hide)]]="LIST"),"BLANK CELL","")</f>
        <v>BLANK CELL</v>
      </c>
      <c r="P267" s="93" t="str">
        <f>IF(OR(PartDProcessing[[#This Row],[Format (hide)]]="HEAD",PartDProcessing[[#This Row],[Format (hide)]]="LIST"),"BLANK CELL","")</f>
        <v>BLANK CELL</v>
      </c>
      <c r="Q267" s="93" t="str">
        <f>IF(OR(PartDProcessing[[#This Row],[Format (hide)]]="HEAD",PartDProcessing[[#This Row],[Format (hide)]]="LIST"),"BLANK CELL","")</f>
        <v>BLANK CELL</v>
      </c>
    </row>
    <row r="268" spans="1:17" ht="82.5" x14ac:dyDescent="0.3">
      <c r="A268" s="91">
        <f t="array" aca="1" ref="A268" ca="1">SUM((TRIM(MID(SUBSTITUTE(C268,".",REPT(" ",256)),(ROW(INDIRECT("1:"&amp;LEN(C268)-LEN(SUBSTITUTE(C268,".",""))+1))-1)*256+1,256)))*(10^((10-ROW(INDIRECT("1:"&amp;LEN(C268)-LEN(SUBSTITUTE(C268,".",""))+1)))*2)))</f>
        <v>1.10301E+19</v>
      </c>
      <c r="B268" s="92" t="s">
        <v>3299</v>
      </c>
      <c r="C268" s="92" t="s">
        <v>3267</v>
      </c>
      <c r="D268" s="93"/>
      <c r="E268" s="92" t="s">
        <v>2421</v>
      </c>
      <c r="F268" s="92" t="s">
        <v>2422</v>
      </c>
      <c r="G268" s="62"/>
      <c r="H268" s="92" t="s">
        <v>2508</v>
      </c>
      <c r="I268" s="62" t="str">
        <f>IF($I$1="Yes","Compliant","")</f>
        <v/>
      </c>
      <c r="J268" s="227" t="str">
        <f>IF(OR(PartDProcessing[[#This Row],[Format (hide)]]="HEAD",PartDProcessing[[#This Row],[Format (hide)]]="LIST"),"BLANK CELL","")</f>
        <v/>
      </c>
      <c r="K268" s="227" t="str">
        <f>IF(OR(PartDProcessing[[#This Row],[Format (hide)]]="HEAD",PartDProcessing[[#This Row],[Format (hide)]]="LIST"),"BLANK CELL","")</f>
        <v/>
      </c>
      <c r="L268" s="227" t="str">
        <f>IF(OR(PartDProcessing[[#This Row],[Format (hide)]]="HEAD",PartDProcessing[[#This Row],[Format (hide)]]="LIST"),"BLANK CELL","")</f>
        <v/>
      </c>
      <c r="M268" s="62" t="str">
        <f>IF(OR(PartDProcessing[[#This Row],[Format (hide)]]="HEAD",PartDProcessing[[#This Row],[Format (hide)]]="LIST"),"BLANK CELL","")</f>
        <v/>
      </c>
      <c r="N268" s="62" t="str">
        <f>IF(OR(PartDProcessing[[#This Row],[Format (hide)]]="HEAD",PartDProcessing[[#This Row],[Format (hide)]]="LIST"),"BLANK CELL","")</f>
        <v/>
      </c>
      <c r="O268" s="62" t="str">
        <f>IF(OR(PartDProcessing[[#This Row],[Format (hide)]]="HEAD",PartDProcessing[[#This Row],[Format (hide)]]="LIST"),"BLANK CELL","")</f>
        <v/>
      </c>
      <c r="P268" s="62" t="str">
        <f>IF(OR(PartDProcessing[[#This Row],[Format (hide)]]="HEAD",PartDProcessing[[#This Row],[Format (hide)]]="LIST"),"BLANK CELL","")</f>
        <v/>
      </c>
      <c r="Q268" s="62" t="str">
        <f>IF(OR(PartDProcessing[[#This Row],[Format (hide)]]="HEAD",PartDProcessing[[#This Row],[Format (hide)]]="LIST"),"BLANK CELL","")</f>
        <v/>
      </c>
    </row>
    <row r="269" spans="1:17" ht="49.5" x14ac:dyDescent="0.3">
      <c r="A269" s="91">
        <f t="array" aca="1" ref="A269" ca="1">SUM((TRIM(MID(SUBSTITUTE(C269,".",REPT(" ",256)),(ROW(INDIRECT("1:"&amp;LEN(C269)-LEN(SUBSTITUTE(C269,".",""))+1))-1)*256+1,256)))*(10^((10-ROW(INDIRECT("1:"&amp;LEN(C269)-LEN(SUBSTITUTE(C269,".",""))+1)))*2)))</f>
        <v>1.10302E+19</v>
      </c>
      <c r="B269" s="92" t="s">
        <v>3299</v>
      </c>
      <c r="C269" s="92" t="s">
        <v>3268</v>
      </c>
      <c r="D269" s="93" t="s">
        <v>557</v>
      </c>
      <c r="E269" s="92" t="s">
        <v>2423</v>
      </c>
      <c r="F269" s="92" t="s">
        <v>514</v>
      </c>
      <c r="G269" s="93" t="str">
        <f>IF(OR(PartDProcessing[[#This Row],[Format (hide)]]="HEAD",PartDProcessing[[#This Row],[Format (hide)]]="LIST"),"BLANK CELL","")</f>
        <v>BLANK CELL</v>
      </c>
      <c r="H269" s="92" t="str">
        <f>IF(OR(PartDProcessing[[#This Row],[Format (hide)]]="HEAD",PartDProcessing[[#This Row],[Format (hide)]]="LIST"),"BLANK CELL","")</f>
        <v>BLANK CELL</v>
      </c>
      <c r="I269" s="93" t="str">
        <f>IF(OR(PartDProcessing[[#This Row],[Format (hide)]]="HEAD",PartDProcessing[[#This Row],[Format (hide)]]="LIST"),"BLANK CELL","")</f>
        <v>BLANK CELL</v>
      </c>
      <c r="J269" s="93" t="str">
        <f>IF(OR(PartDProcessing[[#This Row],[Format (hide)]]="HEAD",PartDProcessing[[#This Row],[Format (hide)]]="LIST"),"BLANK CELL","")</f>
        <v>BLANK CELL</v>
      </c>
      <c r="K269" s="93" t="str">
        <f>IF(OR(PartDProcessing[[#This Row],[Format (hide)]]="HEAD",PartDProcessing[[#This Row],[Format (hide)]]="LIST"),"BLANK CELL","")</f>
        <v>BLANK CELL</v>
      </c>
      <c r="L269" s="93" t="str">
        <f>IF(OR(PartDProcessing[[#This Row],[Format (hide)]]="HEAD",PartDProcessing[[#This Row],[Format (hide)]]="LIST"),"BLANK CELL","")</f>
        <v>BLANK CELL</v>
      </c>
      <c r="M269" s="93" t="str">
        <f>IF(OR(PartDProcessing[[#This Row],[Format (hide)]]="HEAD",PartDProcessing[[#This Row],[Format (hide)]]="LIST"),"BLANK CELL","")</f>
        <v>BLANK CELL</v>
      </c>
      <c r="N269" s="93" t="str">
        <f>IF(OR(PartDProcessing[[#This Row],[Format (hide)]]="HEAD",PartDProcessing[[#This Row],[Format (hide)]]="LIST"),"BLANK CELL","")</f>
        <v>BLANK CELL</v>
      </c>
      <c r="O269" s="93" t="str">
        <f>IF(OR(PartDProcessing[[#This Row],[Format (hide)]]="HEAD",PartDProcessing[[#This Row],[Format (hide)]]="LIST"),"BLANK CELL","")</f>
        <v>BLANK CELL</v>
      </c>
      <c r="P269" s="93" t="str">
        <f>IF(OR(PartDProcessing[[#This Row],[Format (hide)]]="HEAD",PartDProcessing[[#This Row],[Format (hide)]]="LIST"),"BLANK CELL","")</f>
        <v>BLANK CELL</v>
      </c>
      <c r="Q269" s="93" t="str">
        <f>IF(OR(PartDProcessing[[#This Row],[Format (hide)]]="HEAD",PartDProcessing[[#This Row],[Format (hide)]]="LIST"),"BLANK CELL","")</f>
        <v>BLANK CELL</v>
      </c>
    </row>
    <row r="270" spans="1:17" ht="66" x14ac:dyDescent="0.3">
      <c r="A270" s="91">
        <f t="array" aca="1" ref="A270" ca="1">SUM((TRIM(MID(SUBSTITUTE(C270,".",REPT(" ",256)),(ROW(INDIRECT("1:"&amp;LEN(C270)-LEN(SUBSTITUTE(C270,".",""))+1))-1)*256+1,256)))*(10^((10-ROW(INDIRECT("1:"&amp;LEN(C270)-LEN(SUBSTITUTE(C270,".",""))+1)))*2)))</f>
        <v>1.1030201E+19</v>
      </c>
      <c r="B270" s="92" t="s">
        <v>3299</v>
      </c>
      <c r="C270" s="92" t="s">
        <v>3396</v>
      </c>
      <c r="D270" s="93"/>
      <c r="E270" s="92" t="s">
        <v>2424</v>
      </c>
      <c r="F270" s="92" t="s">
        <v>515</v>
      </c>
      <c r="G270" s="62"/>
      <c r="H270" s="92" t="s">
        <v>2508</v>
      </c>
      <c r="I270" s="62" t="str">
        <f t="shared" ref="I270:I282" si="16">IF($I$1="Yes","Compliant","")</f>
        <v/>
      </c>
      <c r="J270" s="227" t="str">
        <f>IF(OR(PartDProcessing[[#This Row],[Format (hide)]]="HEAD",PartDProcessing[[#This Row],[Format (hide)]]="LIST"),"BLANK CELL","")</f>
        <v/>
      </c>
      <c r="K270" s="227" t="str">
        <f>IF(OR(PartDProcessing[[#This Row],[Format (hide)]]="HEAD",PartDProcessing[[#This Row],[Format (hide)]]="LIST"),"BLANK CELL","")</f>
        <v/>
      </c>
      <c r="L270" s="227" t="str">
        <f>IF(OR(PartDProcessing[[#This Row],[Format (hide)]]="HEAD",PartDProcessing[[#This Row],[Format (hide)]]="LIST"),"BLANK CELL","")</f>
        <v/>
      </c>
      <c r="M270" s="62" t="str">
        <f>IF(OR(PartDProcessing[[#This Row],[Format (hide)]]="HEAD",PartDProcessing[[#This Row],[Format (hide)]]="LIST"),"BLANK CELL","")</f>
        <v/>
      </c>
      <c r="N270" s="62" t="str">
        <f>IF(OR(PartDProcessing[[#This Row],[Format (hide)]]="HEAD",PartDProcessing[[#This Row],[Format (hide)]]="LIST"),"BLANK CELL","")</f>
        <v/>
      </c>
      <c r="O270" s="62" t="str">
        <f>IF(OR(PartDProcessing[[#This Row],[Format (hide)]]="HEAD",PartDProcessing[[#This Row],[Format (hide)]]="LIST"),"BLANK CELL","")</f>
        <v/>
      </c>
      <c r="P270" s="62" t="str">
        <f>IF(OR(PartDProcessing[[#This Row],[Format (hide)]]="HEAD",PartDProcessing[[#This Row],[Format (hide)]]="LIST"),"BLANK CELL","")</f>
        <v/>
      </c>
      <c r="Q270" s="62" t="str">
        <f>IF(OR(PartDProcessing[[#This Row],[Format (hide)]]="HEAD",PartDProcessing[[#This Row],[Format (hide)]]="LIST"),"BLANK CELL","")</f>
        <v/>
      </c>
    </row>
    <row r="271" spans="1:17" ht="66" x14ac:dyDescent="0.3">
      <c r="A271" s="91">
        <f t="array" aca="1" ref="A271" ca="1">SUM((TRIM(MID(SUBSTITUTE(C271,".",REPT(" ",256)),(ROW(INDIRECT("1:"&amp;LEN(C271)-LEN(SUBSTITUTE(C271,".",""))+1))-1)*256+1,256)))*(10^((10-ROW(INDIRECT("1:"&amp;LEN(C271)-LEN(SUBSTITUTE(C271,".",""))+1)))*2)))</f>
        <v>1.1030202E+19</v>
      </c>
      <c r="B271" s="92" t="s">
        <v>3299</v>
      </c>
      <c r="C271" s="92" t="s">
        <v>3397</v>
      </c>
      <c r="D271" s="93"/>
      <c r="E271" s="92" t="s">
        <v>2425</v>
      </c>
      <c r="F271" s="92" t="s">
        <v>516</v>
      </c>
      <c r="G271" s="62"/>
      <c r="H271" s="92" t="s">
        <v>2508</v>
      </c>
      <c r="I271" s="62" t="str">
        <f t="shared" si="16"/>
        <v/>
      </c>
      <c r="J271" s="227" t="str">
        <f>IF(OR(PartDProcessing[[#This Row],[Format (hide)]]="HEAD",PartDProcessing[[#This Row],[Format (hide)]]="LIST"),"BLANK CELL","")</f>
        <v/>
      </c>
      <c r="K271" s="227" t="str">
        <f>IF(OR(PartDProcessing[[#This Row],[Format (hide)]]="HEAD",PartDProcessing[[#This Row],[Format (hide)]]="LIST"),"BLANK CELL","")</f>
        <v/>
      </c>
      <c r="L271" s="227" t="str">
        <f>IF(OR(PartDProcessing[[#This Row],[Format (hide)]]="HEAD",PartDProcessing[[#This Row],[Format (hide)]]="LIST"),"BLANK CELL","")</f>
        <v/>
      </c>
      <c r="M271" s="62" t="str">
        <f>IF(OR(PartDProcessing[[#This Row],[Format (hide)]]="HEAD",PartDProcessing[[#This Row],[Format (hide)]]="LIST"),"BLANK CELL","")</f>
        <v/>
      </c>
      <c r="N271" s="62" t="str">
        <f>IF(OR(PartDProcessing[[#This Row],[Format (hide)]]="HEAD",PartDProcessing[[#This Row],[Format (hide)]]="LIST"),"BLANK CELL","")</f>
        <v/>
      </c>
      <c r="O271" s="62" t="str">
        <f>IF(OR(PartDProcessing[[#This Row],[Format (hide)]]="HEAD",PartDProcessing[[#This Row],[Format (hide)]]="LIST"),"BLANK CELL","")</f>
        <v/>
      </c>
      <c r="P271" s="62" t="str">
        <f>IF(OR(PartDProcessing[[#This Row],[Format (hide)]]="HEAD",PartDProcessing[[#This Row],[Format (hide)]]="LIST"),"BLANK CELL","")</f>
        <v/>
      </c>
      <c r="Q271" s="62" t="str">
        <f>IF(OR(PartDProcessing[[#This Row],[Format (hide)]]="HEAD",PartDProcessing[[#This Row],[Format (hide)]]="LIST"),"BLANK CELL","")</f>
        <v/>
      </c>
    </row>
    <row r="272" spans="1:17" ht="66" x14ac:dyDescent="0.3">
      <c r="A272" s="91">
        <f t="array" aca="1" ref="A272" ca="1">SUM((TRIM(MID(SUBSTITUTE(C272,".",REPT(" ",256)),(ROW(INDIRECT("1:"&amp;LEN(C272)-LEN(SUBSTITUTE(C272,".",""))+1))-1)*256+1,256)))*(10^((10-ROW(INDIRECT("1:"&amp;LEN(C272)-LEN(SUBSTITUTE(C272,".",""))+1)))*2)))</f>
        <v>1.1030203E+19</v>
      </c>
      <c r="B272" s="92" t="s">
        <v>3299</v>
      </c>
      <c r="C272" s="92" t="s">
        <v>3398</v>
      </c>
      <c r="D272" s="93"/>
      <c r="E272" s="92" t="s">
        <v>2426</v>
      </c>
      <c r="F272" s="92" t="s">
        <v>517</v>
      </c>
      <c r="G272" s="62"/>
      <c r="H272" s="92" t="s">
        <v>2508</v>
      </c>
      <c r="I272" s="62" t="str">
        <f t="shared" si="16"/>
        <v/>
      </c>
      <c r="J272" s="227" t="str">
        <f>IF(OR(PartDProcessing[[#This Row],[Format (hide)]]="HEAD",PartDProcessing[[#This Row],[Format (hide)]]="LIST"),"BLANK CELL","")</f>
        <v/>
      </c>
      <c r="K272" s="227" t="str">
        <f>IF(OR(PartDProcessing[[#This Row],[Format (hide)]]="HEAD",PartDProcessing[[#This Row],[Format (hide)]]="LIST"),"BLANK CELL","")</f>
        <v/>
      </c>
      <c r="L272" s="227" t="str">
        <f>IF(OR(PartDProcessing[[#This Row],[Format (hide)]]="HEAD",PartDProcessing[[#This Row],[Format (hide)]]="LIST"),"BLANK CELL","")</f>
        <v/>
      </c>
      <c r="M272" s="62" t="str">
        <f>IF(OR(PartDProcessing[[#This Row],[Format (hide)]]="HEAD",PartDProcessing[[#This Row],[Format (hide)]]="LIST"),"BLANK CELL","")</f>
        <v/>
      </c>
      <c r="N272" s="62" t="str">
        <f>IF(OR(PartDProcessing[[#This Row],[Format (hide)]]="HEAD",PartDProcessing[[#This Row],[Format (hide)]]="LIST"),"BLANK CELL","")</f>
        <v/>
      </c>
      <c r="O272" s="62" t="str">
        <f>IF(OR(PartDProcessing[[#This Row],[Format (hide)]]="HEAD",PartDProcessing[[#This Row],[Format (hide)]]="LIST"),"BLANK CELL","")</f>
        <v/>
      </c>
      <c r="P272" s="62" t="str">
        <f>IF(OR(PartDProcessing[[#This Row],[Format (hide)]]="HEAD",PartDProcessing[[#This Row],[Format (hide)]]="LIST"),"BLANK CELL","")</f>
        <v/>
      </c>
      <c r="Q272" s="62" t="str">
        <f>IF(OR(PartDProcessing[[#This Row],[Format (hide)]]="HEAD",PartDProcessing[[#This Row],[Format (hide)]]="LIST"),"BLANK CELL","")</f>
        <v/>
      </c>
    </row>
    <row r="273" spans="1:17" ht="82.5" x14ac:dyDescent="0.3">
      <c r="A273" s="91">
        <f t="array" aca="1" ref="A273" ca="1">SUM((TRIM(MID(SUBSTITUTE(C273,".",REPT(" ",256)),(ROW(INDIRECT("1:"&amp;LEN(C273)-LEN(SUBSTITUTE(C273,".",""))+1))-1)*256+1,256)))*(10^((10-ROW(INDIRECT("1:"&amp;LEN(C273)-LEN(SUBSTITUTE(C273,".",""))+1)))*2)))</f>
        <v>1.10303E+19</v>
      </c>
      <c r="B273" s="92" t="s">
        <v>3299</v>
      </c>
      <c r="C273" s="92" t="s">
        <v>3400</v>
      </c>
      <c r="D273" s="93"/>
      <c r="E273" s="92" t="s">
        <v>2429</v>
      </c>
      <c r="F273" s="92" t="s">
        <v>2430</v>
      </c>
      <c r="G273" s="62"/>
      <c r="H273" s="92" t="s">
        <v>2508</v>
      </c>
      <c r="I273" s="62" t="str">
        <f t="shared" si="16"/>
        <v/>
      </c>
      <c r="J273" s="227" t="str">
        <f>IF(OR(PartDProcessing[[#This Row],[Format (hide)]]="HEAD",PartDProcessing[[#This Row],[Format (hide)]]="LIST"),"BLANK CELL","")</f>
        <v/>
      </c>
      <c r="K273" s="227" t="str">
        <f>IF(OR(PartDProcessing[[#This Row],[Format (hide)]]="HEAD",PartDProcessing[[#This Row],[Format (hide)]]="LIST"),"BLANK CELL","")</f>
        <v/>
      </c>
      <c r="L273" s="227" t="str">
        <f>IF(OR(PartDProcessing[[#This Row],[Format (hide)]]="HEAD",PartDProcessing[[#This Row],[Format (hide)]]="LIST"),"BLANK CELL","")</f>
        <v/>
      </c>
      <c r="M273" s="62" t="str">
        <f>IF(OR(PartDProcessing[[#This Row],[Format (hide)]]="HEAD",PartDProcessing[[#This Row],[Format (hide)]]="LIST"),"BLANK CELL","")</f>
        <v/>
      </c>
      <c r="N273" s="62" t="str">
        <f>IF(OR(PartDProcessing[[#This Row],[Format (hide)]]="HEAD",PartDProcessing[[#This Row],[Format (hide)]]="LIST"),"BLANK CELL","")</f>
        <v/>
      </c>
      <c r="O273" s="62" t="str">
        <f>IF(OR(PartDProcessing[[#This Row],[Format (hide)]]="HEAD",PartDProcessing[[#This Row],[Format (hide)]]="LIST"),"BLANK CELL","")</f>
        <v/>
      </c>
      <c r="P273" s="62" t="str">
        <f>IF(OR(PartDProcessing[[#This Row],[Format (hide)]]="HEAD",PartDProcessing[[#This Row],[Format (hide)]]="LIST"),"BLANK CELL","")</f>
        <v/>
      </c>
      <c r="Q273" s="62" t="str">
        <f>IF(OR(PartDProcessing[[#This Row],[Format (hide)]]="HEAD",PartDProcessing[[#This Row],[Format (hide)]]="LIST"),"BLANK CELL","")</f>
        <v/>
      </c>
    </row>
    <row r="274" spans="1:17" ht="82.5" x14ac:dyDescent="0.3">
      <c r="A274" s="91">
        <f t="array" aca="1" ref="A274" ca="1">SUM((TRIM(MID(SUBSTITUTE(C274,".",REPT(" ",256)),(ROW(INDIRECT("1:"&amp;LEN(C274)-LEN(SUBSTITUTE(C274,".",""))+1))-1)*256+1,256)))*(10^((10-ROW(INDIRECT("1:"&amp;LEN(C274)-LEN(SUBSTITUTE(C274,".",""))+1)))*2)))</f>
        <v>1.1030301E+19</v>
      </c>
      <c r="B274" s="92" t="s">
        <v>3299</v>
      </c>
      <c r="C274" s="92" t="s">
        <v>3401</v>
      </c>
      <c r="D274" s="93"/>
      <c r="E274" s="92" t="s">
        <v>2431</v>
      </c>
      <c r="F274" s="92" t="s">
        <v>2432</v>
      </c>
      <c r="G274" s="62"/>
      <c r="H274" s="92" t="s">
        <v>2508</v>
      </c>
      <c r="I274" s="62" t="str">
        <f t="shared" si="16"/>
        <v/>
      </c>
      <c r="J274" s="227" t="str">
        <f>IF(OR(PartDProcessing[[#This Row],[Format (hide)]]="HEAD",PartDProcessing[[#This Row],[Format (hide)]]="LIST"),"BLANK CELL","")</f>
        <v/>
      </c>
      <c r="K274" s="227" t="str">
        <f>IF(OR(PartDProcessing[[#This Row],[Format (hide)]]="HEAD",PartDProcessing[[#This Row],[Format (hide)]]="LIST"),"BLANK CELL","")</f>
        <v/>
      </c>
      <c r="L274" s="227" t="str">
        <f>IF(OR(PartDProcessing[[#This Row],[Format (hide)]]="HEAD",PartDProcessing[[#This Row],[Format (hide)]]="LIST"),"BLANK CELL","")</f>
        <v/>
      </c>
      <c r="M274" s="62" t="str">
        <f>IF(OR(PartDProcessing[[#This Row],[Format (hide)]]="HEAD",PartDProcessing[[#This Row],[Format (hide)]]="LIST"),"BLANK CELL","")</f>
        <v/>
      </c>
      <c r="N274" s="62" t="str">
        <f>IF(OR(PartDProcessing[[#This Row],[Format (hide)]]="HEAD",PartDProcessing[[#This Row],[Format (hide)]]="LIST"),"BLANK CELL","")</f>
        <v/>
      </c>
      <c r="O274" s="62" t="str">
        <f>IF(OR(PartDProcessing[[#This Row],[Format (hide)]]="HEAD",PartDProcessing[[#This Row],[Format (hide)]]="LIST"),"BLANK CELL","")</f>
        <v/>
      </c>
      <c r="P274" s="62" t="str">
        <f>IF(OR(PartDProcessing[[#This Row],[Format (hide)]]="HEAD",PartDProcessing[[#This Row],[Format (hide)]]="LIST"),"BLANK CELL","")</f>
        <v/>
      </c>
      <c r="Q274" s="62" t="str">
        <f>IF(OR(PartDProcessing[[#This Row],[Format (hide)]]="HEAD",PartDProcessing[[#This Row],[Format (hide)]]="LIST"),"BLANK CELL","")</f>
        <v/>
      </c>
    </row>
    <row r="275" spans="1:17" ht="82.5" x14ac:dyDescent="0.3">
      <c r="A275" s="91">
        <f t="array" aca="1" ref="A275" ca="1">SUM((TRIM(MID(SUBSTITUTE(C275,".",REPT(" ",256)),(ROW(INDIRECT("1:"&amp;LEN(C275)-LEN(SUBSTITUTE(C275,".",""))+1))-1)*256+1,256)))*(10^((10-ROW(INDIRECT("1:"&amp;LEN(C275)-LEN(SUBSTITUTE(C275,".",""))+1)))*2)))</f>
        <v>1.1030302E+19</v>
      </c>
      <c r="B275" s="92" t="s">
        <v>3299</v>
      </c>
      <c r="C275" s="92" t="s">
        <v>3402</v>
      </c>
      <c r="D275" s="93"/>
      <c r="E275" s="92" t="s">
        <v>2433</v>
      </c>
      <c r="F275" s="92" t="s">
        <v>2434</v>
      </c>
      <c r="G275" s="62"/>
      <c r="H275" s="92" t="s">
        <v>2508</v>
      </c>
      <c r="I275" s="62" t="str">
        <f t="shared" si="16"/>
        <v/>
      </c>
      <c r="J275" s="227" t="str">
        <f>IF(OR(PartDProcessing[[#This Row],[Format (hide)]]="HEAD",PartDProcessing[[#This Row],[Format (hide)]]="LIST"),"BLANK CELL","")</f>
        <v/>
      </c>
      <c r="K275" s="227" t="str">
        <f>IF(OR(PartDProcessing[[#This Row],[Format (hide)]]="HEAD",PartDProcessing[[#This Row],[Format (hide)]]="LIST"),"BLANK CELL","")</f>
        <v/>
      </c>
      <c r="L275" s="227" t="str">
        <f>IF(OR(PartDProcessing[[#This Row],[Format (hide)]]="HEAD",PartDProcessing[[#This Row],[Format (hide)]]="LIST"),"BLANK CELL","")</f>
        <v/>
      </c>
      <c r="M275" s="62" t="str">
        <f>IF(OR(PartDProcessing[[#This Row],[Format (hide)]]="HEAD",PartDProcessing[[#This Row],[Format (hide)]]="LIST"),"BLANK CELL","")</f>
        <v/>
      </c>
      <c r="N275" s="62" t="str">
        <f>IF(OR(PartDProcessing[[#This Row],[Format (hide)]]="HEAD",PartDProcessing[[#This Row],[Format (hide)]]="LIST"),"BLANK CELL","")</f>
        <v/>
      </c>
      <c r="O275" s="62" t="str">
        <f>IF(OR(PartDProcessing[[#This Row],[Format (hide)]]="HEAD",PartDProcessing[[#This Row],[Format (hide)]]="LIST"),"BLANK CELL","")</f>
        <v/>
      </c>
      <c r="P275" s="62" t="str">
        <f>IF(OR(PartDProcessing[[#This Row],[Format (hide)]]="HEAD",PartDProcessing[[#This Row],[Format (hide)]]="LIST"),"BLANK CELL","")</f>
        <v/>
      </c>
      <c r="Q275" s="62" t="str">
        <f>IF(OR(PartDProcessing[[#This Row],[Format (hide)]]="HEAD",PartDProcessing[[#This Row],[Format (hide)]]="LIST"),"BLANK CELL","")</f>
        <v/>
      </c>
    </row>
    <row r="276" spans="1:17" ht="82.5" x14ac:dyDescent="0.3">
      <c r="A276" s="91">
        <f t="array" aca="1" ref="A276" ca="1">SUM((TRIM(MID(SUBSTITUTE(C276,".",REPT(" ",256)),(ROW(INDIRECT("1:"&amp;LEN(C276)-LEN(SUBSTITUTE(C276,".",""))+1))-1)*256+1,256)))*(10^((10-ROW(INDIRECT("1:"&amp;LEN(C276)-LEN(SUBSTITUTE(C276,".",""))+1)))*2)))</f>
        <v>1.10304E+19</v>
      </c>
      <c r="B276" s="92" t="s">
        <v>3299</v>
      </c>
      <c r="C276" s="92" t="s">
        <v>3403</v>
      </c>
      <c r="D276" s="93"/>
      <c r="E276" s="92" t="s">
        <v>2435</v>
      </c>
      <c r="F276" s="92" t="s">
        <v>2436</v>
      </c>
      <c r="G276" s="62"/>
      <c r="H276" s="92" t="s">
        <v>2508</v>
      </c>
      <c r="I276" s="62" t="str">
        <f t="shared" si="16"/>
        <v/>
      </c>
      <c r="J276" s="227" t="str">
        <f>IF(OR(PartDProcessing[[#This Row],[Format (hide)]]="HEAD",PartDProcessing[[#This Row],[Format (hide)]]="LIST"),"BLANK CELL","")</f>
        <v/>
      </c>
      <c r="K276" s="227" t="str">
        <f>IF(OR(PartDProcessing[[#This Row],[Format (hide)]]="HEAD",PartDProcessing[[#This Row],[Format (hide)]]="LIST"),"BLANK CELL","")</f>
        <v/>
      </c>
      <c r="L276" s="227" t="str">
        <f>IF(OR(PartDProcessing[[#This Row],[Format (hide)]]="HEAD",PartDProcessing[[#This Row],[Format (hide)]]="LIST"),"BLANK CELL","")</f>
        <v/>
      </c>
      <c r="M276" s="62" t="str">
        <f>IF(OR(PartDProcessing[[#This Row],[Format (hide)]]="HEAD",PartDProcessing[[#This Row],[Format (hide)]]="LIST"),"BLANK CELL","")</f>
        <v/>
      </c>
      <c r="N276" s="62" t="str">
        <f>IF(OR(PartDProcessing[[#This Row],[Format (hide)]]="HEAD",PartDProcessing[[#This Row],[Format (hide)]]="LIST"),"BLANK CELL","")</f>
        <v/>
      </c>
      <c r="O276" s="62" t="str">
        <f>IF(OR(PartDProcessing[[#This Row],[Format (hide)]]="HEAD",PartDProcessing[[#This Row],[Format (hide)]]="LIST"),"BLANK CELL","")</f>
        <v/>
      </c>
      <c r="P276" s="62" t="str">
        <f>IF(OR(PartDProcessing[[#This Row],[Format (hide)]]="HEAD",PartDProcessing[[#This Row],[Format (hide)]]="LIST"),"BLANK CELL","")</f>
        <v/>
      </c>
      <c r="Q276" s="62" t="str">
        <f>IF(OR(PartDProcessing[[#This Row],[Format (hide)]]="HEAD",PartDProcessing[[#This Row],[Format (hide)]]="LIST"),"BLANK CELL","")</f>
        <v/>
      </c>
    </row>
    <row r="277" spans="1:17" ht="115.5" x14ac:dyDescent="0.3">
      <c r="A277" s="91">
        <f t="array" aca="1" ref="A277" ca="1">SUM((TRIM(MID(SUBSTITUTE(C277,".",REPT(" ",256)),(ROW(INDIRECT("1:"&amp;LEN(C277)-LEN(SUBSTITUTE(C277,".",""))+1))-1)*256+1,256)))*(10^((10-ROW(INDIRECT("1:"&amp;LEN(C277)-LEN(SUBSTITUTE(C277,".",""))+1)))*2)))</f>
        <v>1.10305E+19</v>
      </c>
      <c r="B277" s="92" t="s">
        <v>3299</v>
      </c>
      <c r="C277" s="92" t="s">
        <v>3404</v>
      </c>
      <c r="D277" s="93"/>
      <c r="E277" s="92" t="s">
        <v>2437</v>
      </c>
      <c r="F277" s="92" t="s">
        <v>2438</v>
      </c>
      <c r="G277" s="62"/>
      <c r="H277" s="92" t="s">
        <v>2508</v>
      </c>
      <c r="I277" s="62" t="str">
        <f t="shared" si="16"/>
        <v/>
      </c>
      <c r="J277" s="227" t="str">
        <f>IF(OR(PartDProcessing[[#This Row],[Format (hide)]]="HEAD",PartDProcessing[[#This Row],[Format (hide)]]="LIST"),"BLANK CELL","")</f>
        <v/>
      </c>
      <c r="K277" s="227" t="str">
        <f>IF(OR(PartDProcessing[[#This Row],[Format (hide)]]="HEAD",PartDProcessing[[#This Row],[Format (hide)]]="LIST"),"BLANK CELL","")</f>
        <v/>
      </c>
      <c r="L277" s="227" t="str">
        <f>IF(OR(PartDProcessing[[#This Row],[Format (hide)]]="HEAD",PartDProcessing[[#This Row],[Format (hide)]]="LIST"),"BLANK CELL","")</f>
        <v/>
      </c>
      <c r="M277" s="62" t="str">
        <f>IF(OR(PartDProcessing[[#This Row],[Format (hide)]]="HEAD",PartDProcessing[[#This Row],[Format (hide)]]="LIST"),"BLANK CELL","")</f>
        <v/>
      </c>
      <c r="N277" s="62" t="str">
        <f>IF(OR(PartDProcessing[[#This Row],[Format (hide)]]="HEAD",PartDProcessing[[#This Row],[Format (hide)]]="LIST"),"BLANK CELL","")</f>
        <v/>
      </c>
      <c r="O277" s="62" t="str">
        <f>IF(OR(PartDProcessing[[#This Row],[Format (hide)]]="HEAD",PartDProcessing[[#This Row],[Format (hide)]]="LIST"),"BLANK CELL","")</f>
        <v/>
      </c>
      <c r="P277" s="62" t="str">
        <f>IF(OR(PartDProcessing[[#This Row],[Format (hide)]]="HEAD",PartDProcessing[[#This Row],[Format (hide)]]="LIST"),"BLANK CELL","")</f>
        <v/>
      </c>
      <c r="Q277" s="62" t="str">
        <f>IF(OR(PartDProcessing[[#This Row],[Format (hide)]]="HEAD",PartDProcessing[[#This Row],[Format (hide)]]="LIST"),"BLANK CELL","")</f>
        <v/>
      </c>
    </row>
    <row r="278" spans="1:17" ht="115.5" x14ac:dyDescent="0.3">
      <c r="A278" s="91">
        <f t="array" aca="1" ref="A278" ca="1">SUM((TRIM(MID(SUBSTITUTE(C278,".",REPT(" ",256)),(ROW(INDIRECT("1:"&amp;LEN(C278)-LEN(SUBSTITUTE(C278,".",""))+1))-1)*256+1,256)))*(10^((10-ROW(INDIRECT("1:"&amp;LEN(C278)-LEN(SUBSTITUTE(C278,".",""))+1)))*2)))</f>
        <v>1.10306E+19</v>
      </c>
      <c r="B278" s="92" t="s">
        <v>3299</v>
      </c>
      <c r="C278" s="92" t="s">
        <v>3399</v>
      </c>
      <c r="D278" s="93"/>
      <c r="E278" s="92" t="s">
        <v>2427</v>
      </c>
      <c r="F278" s="92" t="s">
        <v>2428</v>
      </c>
      <c r="G278" s="62"/>
      <c r="H278" s="92" t="s">
        <v>2508</v>
      </c>
      <c r="I278" s="62" t="str">
        <f t="shared" si="16"/>
        <v/>
      </c>
      <c r="J278" s="227" t="str">
        <f>IF(OR(PartDProcessing[[#This Row],[Format (hide)]]="HEAD",PartDProcessing[[#This Row],[Format (hide)]]="LIST"),"BLANK CELL","")</f>
        <v/>
      </c>
      <c r="K278" s="227" t="str">
        <f>IF(OR(PartDProcessing[[#This Row],[Format (hide)]]="HEAD",PartDProcessing[[#This Row],[Format (hide)]]="LIST"),"BLANK CELL","")</f>
        <v/>
      </c>
      <c r="L278" s="227" t="str">
        <f>IF(OR(PartDProcessing[[#This Row],[Format (hide)]]="HEAD",PartDProcessing[[#This Row],[Format (hide)]]="LIST"),"BLANK CELL","")</f>
        <v/>
      </c>
      <c r="M278" s="62" t="str">
        <f>IF(OR(PartDProcessing[[#This Row],[Format (hide)]]="HEAD",PartDProcessing[[#This Row],[Format (hide)]]="LIST"),"BLANK CELL","")</f>
        <v/>
      </c>
      <c r="N278" s="62" t="str">
        <f>IF(OR(PartDProcessing[[#This Row],[Format (hide)]]="HEAD",PartDProcessing[[#This Row],[Format (hide)]]="LIST"),"BLANK CELL","")</f>
        <v/>
      </c>
      <c r="O278" s="62" t="str">
        <f>IF(OR(PartDProcessing[[#This Row],[Format (hide)]]="HEAD",PartDProcessing[[#This Row],[Format (hide)]]="LIST"),"BLANK CELL","")</f>
        <v/>
      </c>
      <c r="P278" s="62" t="str">
        <f>IF(OR(PartDProcessing[[#This Row],[Format (hide)]]="HEAD",PartDProcessing[[#This Row],[Format (hide)]]="LIST"),"BLANK CELL","")</f>
        <v/>
      </c>
      <c r="Q278" s="62" t="str">
        <f>IF(OR(PartDProcessing[[#This Row],[Format (hide)]]="HEAD",PartDProcessing[[#This Row],[Format (hide)]]="LIST"),"BLANK CELL","")</f>
        <v/>
      </c>
    </row>
    <row r="279" spans="1:17" ht="82.5" x14ac:dyDescent="0.3">
      <c r="A279" s="91">
        <f t="array" aca="1" ref="A279" ca="1">SUM((TRIM(MID(SUBSTITUTE(C279,".",REPT(" ",256)),(ROW(INDIRECT("1:"&amp;LEN(C279)-LEN(SUBSTITUTE(C279,".",""))+1))-1)*256+1,256)))*(10^((10-ROW(INDIRECT("1:"&amp;LEN(C279)-LEN(SUBSTITUTE(C279,".",""))+1)))*2)))</f>
        <v>1.10307E+19</v>
      </c>
      <c r="B279" s="92" t="s">
        <v>3299</v>
      </c>
      <c r="C279" s="92" t="s">
        <v>3405</v>
      </c>
      <c r="D279" s="93"/>
      <c r="E279" s="92" t="s">
        <v>2439</v>
      </c>
      <c r="F279" s="92" t="s">
        <v>518</v>
      </c>
      <c r="G279" s="62"/>
      <c r="H279" s="92" t="s">
        <v>2508</v>
      </c>
      <c r="I279" s="62" t="str">
        <f t="shared" si="16"/>
        <v/>
      </c>
      <c r="J279" s="227" t="str">
        <f>IF(OR(PartDProcessing[[#This Row],[Format (hide)]]="HEAD",PartDProcessing[[#This Row],[Format (hide)]]="LIST"),"BLANK CELL","")</f>
        <v/>
      </c>
      <c r="K279" s="227" t="str">
        <f>IF(OR(PartDProcessing[[#This Row],[Format (hide)]]="HEAD",PartDProcessing[[#This Row],[Format (hide)]]="LIST"),"BLANK CELL","")</f>
        <v/>
      </c>
      <c r="L279" s="227" t="str">
        <f>IF(OR(PartDProcessing[[#This Row],[Format (hide)]]="HEAD",PartDProcessing[[#This Row],[Format (hide)]]="LIST"),"BLANK CELL","")</f>
        <v/>
      </c>
      <c r="M279" s="62" t="str">
        <f>IF(OR(PartDProcessing[[#This Row],[Format (hide)]]="HEAD",PartDProcessing[[#This Row],[Format (hide)]]="LIST"),"BLANK CELL","")</f>
        <v/>
      </c>
      <c r="N279" s="62" t="str">
        <f>IF(OR(PartDProcessing[[#This Row],[Format (hide)]]="HEAD",PartDProcessing[[#This Row],[Format (hide)]]="LIST"),"BLANK CELL","")</f>
        <v/>
      </c>
      <c r="O279" s="62" t="str">
        <f>IF(OR(PartDProcessing[[#This Row],[Format (hide)]]="HEAD",PartDProcessing[[#This Row],[Format (hide)]]="LIST"),"BLANK CELL","")</f>
        <v/>
      </c>
      <c r="P279" s="62" t="str">
        <f>IF(OR(PartDProcessing[[#This Row],[Format (hide)]]="HEAD",PartDProcessing[[#This Row],[Format (hide)]]="LIST"),"BLANK CELL","")</f>
        <v/>
      </c>
      <c r="Q279" s="62" t="str">
        <f>IF(OR(PartDProcessing[[#This Row],[Format (hide)]]="HEAD",PartDProcessing[[#This Row],[Format (hide)]]="LIST"),"BLANK CELL","")</f>
        <v/>
      </c>
    </row>
    <row r="280" spans="1:17" ht="132" x14ac:dyDescent="0.3">
      <c r="A280" s="91">
        <f t="array" aca="1" ref="A280" ca="1">SUM((TRIM(MID(SUBSTITUTE(C280,".",REPT(" ",256)),(ROW(INDIRECT("1:"&amp;LEN(C280)-LEN(SUBSTITUTE(C280,".",""))+1))-1)*256+1,256)))*(10^((10-ROW(INDIRECT("1:"&amp;LEN(C280)-LEN(SUBSTITUTE(C280,".",""))+1)))*2)))</f>
        <v>1.1030701E+19</v>
      </c>
      <c r="B280" s="92" t="s">
        <v>3299</v>
      </c>
      <c r="C280" s="92" t="s">
        <v>3406</v>
      </c>
      <c r="D280" s="93"/>
      <c r="E280" s="92" t="s">
        <v>2440</v>
      </c>
      <c r="F280" s="92" t="s">
        <v>519</v>
      </c>
      <c r="G280" s="62"/>
      <c r="H280" s="92" t="s">
        <v>2508</v>
      </c>
      <c r="I280" s="62" t="str">
        <f t="shared" si="16"/>
        <v/>
      </c>
      <c r="J280" s="227" t="str">
        <f>IF(OR(PartDProcessing[[#This Row],[Format (hide)]]="HEAD",PartDProcessing[[#This Row],[Format (hide)]]="LIST"),"BLANK CELL","")</f>
        <v/>
      </c>
      <c r="K280" s="227" t="str">
        <f>IF(OR(PartDProcessing[[#This Row],[Format (hide)]]="HEAD",PartDProcessing[[#This Row],[Format (hide)]]="LIST"),"BLANK CELL","")</f>
        <v/>
      </c>
      <c r="L280" s="227" t="str">
        <f>IF(OR(PartDProcessing[[#This Row],[Format (hide)]]="HEAD",PartDProcessing[[#This Row],[Format (hide)]]="LIST"),"BLANK CELL","")</f>
        <v/>
      </c>
      <c r="M280" s="62" t="str">
        <f>IF(OR(PartDProcessing[[#This Row],[Format (hide)]]="HEAD",PartDProcessing[[#This Row],[Format (hide)]]="LIST"),"BLANK CELL","")</f>
        <v/>
      </c>
      <c r="N280" s="62" t="str">
        <f>IF(OR(PartDProcessing[[#This Row],[Format (hide)]]="HEAD",PartDProcessing[[#This Row],[Format (hide)]]="LIST"),"BLANK CELL","")</f>
        <v/>
      </c>
      <c r="O280" s="62" t="str">
        <f>IF(OR(PartDProcessing[[#This Row],[Format (hide)]]="HEAD",PartDProcessing[[#This Row],[Format (hide)]]="LIST"),"BLANK CELL","")</f>
        <v/>
      </c>
      <c r="P280" s="62" t="str">
        <f>IF(OR(PartDProcessing[[#This Row],[Format (hide)]]="HEAD",PartDProcessing[[#This Row],[Format (hide)]]="LIST"),"BLANK CELL","")</f>
        <v/>
      </c>
      <c r="Q280" s="62" t="str">
        <f>IF(OR(PartDProcessing[[#This Row],[Format (hide)]]="HEAD",PartDProcessing[[#This Row],[Format (hide)]]="LIST"),"BLANK CELL","")</f>
        <v/>
      </c>
    </row>
    <row r="281" spans="1:17" ht="214.5" x14ac:dyDescent="0.3">
      <c r="A281" s="91">
        <f t="array" aca="1" ref="A281" ca="1">SUM((TRIM(MID(SUBSTITUTE(C281,".",REPT(" ",256)),(ROW(INDIRECT("1:"&amp;LEN(C281)-LEN(SUBSTITUTE(C281,".",""))+1))-1)*256+1,256)))*(10^((10-ROW(INDIRECT("1:"&amp;LEN(C281)-LEN(SUBSTITUTE(C281,".",""))+1)))*2)))</f>
        <v>1.10308E+19</v>
      </c>
      <c r="B281" s="92" t="s">
        <v>3299</v>
      </c>
      <c r="C281" s="92" t="s">
        <v>3407</v>
      </c>
      <c r="D281" s="93"/>
      <c r="E281" s="92" t="s">
        <v>2441</v>
      </c>
      <c r="F281" s="92" t="s">
        <v>520</v>
      </c>
      <c r="G281" s="62"/>
      <c r="H281" s="92" t="s">
        <v>2508</v>
      </c>
      <c r="I281" s="62" t="str">
        <f t="shared" si="16"/>
        <v/>
      </c>
      <c r="J281" s="227" t="str">
        <f>IF(OR(PartDProcessing[[#This Row],[Format (hide)]]="HEAD",PartDProcessing[[#This Row],[Format (hide)]]="LIST"),"BLANK CELL","")</f>
        <v/>
      </c>
      <c r="K281" s="227" t="str">
        <f>IF(OR(PartDProcessing[[#This Row],[Format (hide)]]="HEAD",PartDProcessing[[#This Row],[Format (hide)]]="LIST"),"BLANK CELL","")</f>
        <v/>
      </c>
      <c r="L281" s="227" t="str">
        <f>IF(OR(PartDProcessing[[#This Row],[Format (hide)]]="HEAD",PartDProcessing[[#This Row],[Format (hide)]]="LIST"),"BLANK CELL","")</f>
        <v/>
      </c>
      <c r="M281" s="62" t="str">
        <f>IF(OR(PartDProcessing[[#This Row],[Format (hide)]]="HEAD",PartDProcessing[[#This Row],[Format (hide)]]="LIST"),"BLANK CELL","")</f>
        <v/>
      </c>
      <c r="N281" s="62" t="str">
        <f>IF(OR(PartDProcessing[[#This Row],[Format (hide)]]="HEAD",PartDProcessing[[#This Row],[Format (hide)]]="LIST"),"BLANK CELL","")</f>
        <v/>
      </c>
      <c r="O281" s="62" t="str">
        <f>IF(OR(PartDProcessing[[#This Row],[Format (hide)]]="HEAD",PartDProcessing[[#This Row],[Format (hide)]]="LIST"),"BLANK CELL","")</f>
        <v/>
      </c>
      <c r="P281" s="62" t="str">
        <f>IF(OR(PartDProcessing[[#This Row],[Format (hide)]]="HEAD",PartDProcessing[[#This Row],[Format (hide)]]="LIST"),"BLANK CELL","")</f>
        <v/>
      </c>
      <c r="Q281" s="62" t="str">
        <f>IF(OR(PartDProcessing[[#This Row],[Format (hide)]]="HEAD",PartDProcessing[[#This Row],[Format (hide)]]="LIST"),"BLANK CELL","")</f>
        <v/>
      </c>
    </row>
    <row r="282" spans="1:17" ht="99" x14ac:dyDescent="0.3">
      <c r="A282" s="91">
        <f t="array" aca="1" ref="A282" ca="1">SUM((TRIM(MID(SUBSTITUTE(C282,".",REPT(" ",256)),(ROW(INDIRECT("1:"&amp;LEN(C282)-LEN(SUBSTITUTE(C282,".",""))+1))-1)*256+1,256)))*(10^((10-ROW(INDIRECT("1:"&amp;LEN(C282)-LEN(SUBSTITUTE(C282,".",""))+1)))*2)))</f>
        <v>1.1030801E+19</v>
      </c>
      <c r="B282" s="92" t="s">
        <v>3299</v>
      </c>
      <c r="C282" s="92" t="s">
        <v>3408</v>
      </c>
      <c r="D282" s="93"/>
      <c r="E282" s="92" t="s">
        <v>2442</v>
      </c>
      <c r="F282" s="92" t="s">
        <v>2443</v>
      </c>
      <c r="G282" s="62"/>
      <c r="H282" s="92" t="s">
        <v>2508</v>
      </c>
      <c r="I282" s="62" t="str">
        <f t="shared" si="16"/>
        <v/>
      </c>
      <c r="J282" s="227" t="str">
        <f>IF(OR(PartDProcessing[[#This Row],[Format (hide)]]="HEAD",PartDProcessing[[#This Row],[Format (hide)]]="LIST"),"BLANK CELL","")</f>
        <v/>
      </c>
      <c r="K282" s="227" t="str">
        <f>IF(OR(PartDProcessing[[#This Row],[Format (hide)]]="HEAD",PartDProcessing[[#This Row],[Format (hide)]]="LIST"),"BLANK CELL","")</f>
        <v/>
      </c>
      <c r="L282" s="227" t="str">
        <f>IF(OR(PartDProcessing[[#This Row],[Format (hide)]]="HEAD",PartDProcessing[[#This Row],[Format (hide)]]="LIST"),"BLANK CELL","")</f>
        <v/>
      </c>
      <c r="M282" s="62" t="str">
        <f>IF(OR(PartDProcessing[[#This Row],[Format (hide)]]="HEAD",PartDProcessing[[#This Row],[Format (hide)]]="LIST"),"BLANK CELL","")</f>
        <v/>
      </c>
      <c r="N282" s="62" t="str">
        <f>IF(OR(PartDProcessing[[#This Row],[Format (hide)]]="HEAD",PartDProcessing[[#This Row],[Format (hide)]]="LIST"),"BLANK CELL","")</f>
        <v/>
      </c>
      <c r="O282" s="62" t="str">
        <f>IF(OR(PartDProcessing[[#This Row],[Format (hide)]]="HEAD",PartDProcessing[[#This Row],[Format (hide)]]="LIST"),"BLANK CELL","")</f>
        <v/>
      </c>
      <c r="P282" s="62" t="str">
        <f>IF(OR(PartDProcessing[[#This Row],[Format (hide)]]="HEAD",PartDProcessing[[#This Row],[Format (hide)]]="LIST"),"BLANK CELL","")</f>
        <v/>
      </c>
      <c r="Q282" s="62" t="str">
        <f>IF(OR(PartDProcessing[[#This Row],[Format (hide)]]="HEAD",PartDProcessing[[#This Row],[Format (hide)]]="LIST"),"BLANK CELL","")</f>
        <v/>
      </c>
    </row>
    <row r="283" spans="1:17" x14ac:dyDescent="0.3">
      <c r="A283" s="91">
        <f t="array" aca="1" ref="A283" ca="1">SUM((TRIM(MID(SUBSTITUTE(C283,".",REPT(" ",256)),(ROW(INDIRECT("1:"&amp;LEN(C283)-LEN(SUBSTITUTE(C283,".",""))+1))-1)*256+1,256)))*(10^((10-ROW(INDIRECT("1:"&amp;LEN(C283)-LEN(SUBSTITUTE(C283,".",""))+1)))*2)))</f>
        <v>1.2E+19</v>
      </c>
      <c r="B283" s="92" t="s">
        <v>3299</v>
      </c>
      <c r="C283" s="92">
        <v>12</v>
      </c>
      <c r="D283" s="93" t="s">
        <v>1406</v>
      </c>
      <c r="E283" s="110" t="s">
        <v>2444</v>
      </c>
      <c r="F283" s="110" t="s">
        <v>521</v>
      </c>
      <c r="G283" s="93" t="str">
        <f>IF(OR(PartDProcessing[[#This Row],[Format (hide)]]="HEAD",PartDProcessing[[#This Row],[Format (hide)]]="LIST"),"BLANK CELL","")</f>
        <v>BLANK CELL</v>
      </c>
      <c r="H283" s="92" t="str">
        <f>IF(OR(PartDProcessing[[#This Row],[Format (hide)]]="HEAD",PartDProcessing[[#This Row],[Format (hide)]]="LIST"),"BLANK CELL","")</f>
        <v>BLANK CELL</v>
      </c>
      <c r="I283" s="93" t="str">
        <f>IF(OR(PartDProcessing[[#This Row],[Format (hide)]]="HEAD",PartDProcessing[[#This Row],[Format (hide)]]="LIST"),"BLANK CELL","")</f>
        <v>BLANK CELL</v>
      </c>
      <c r="J283" s="93" t="str">
        <f>IF(OR(PartDProcessing[[#This Row],[Format (hide)]]="HEAD",PartDProcessing[[#This Row],[Format (hide)]]="LIST"),"BLANK CELL","")</f>
        <v>BLANK CELL</v>
      </c>
      <c r="K283" s="93" t="str">
        <f>IF(OR(PartDProcessing[[#This Row],[Format (hide)]]="HEAD",PartDProcessing[[#This Row],[Format (hide)]]="LIST"),"BLANK CELL","")</f>
        <v>BLANK CELL</v>
      </c>
      <c r="L283" s="93" t="str">
        <f>IF(OR(PartDProcessing[[#This Row],[Format (hide)]]="HEAD",PartDProcessing[[#This Row],[Format (hide)]]="LIST"),"BLANK CELL","")</f>
        <v>BLANK CELL</v>
      </c>
      <c r="M283" s="93" t="str">
        <f>IF(OR(PartDProcessing[[#This Row],[Format (hide)]]="HEAD",PartDProcessing[[#This Row],[Format (hide)]]="LIST"),"BLANK CELL","")</f>
        <v>BLANK CELL</v>
      </c>
      <c r="N283" s="93" t="str">
        <f>IF(OR(PartDProcessing[[#This Row],[Format (hide)]]="HEAD",PartDProcessing[[#This Row],[Format (hide)]]="LIST"),"BLANK CELL","")</f>
        <v>BLANK CELL</v>
      </c>
      <c r="O283" s="93" t="str">
        <f>IF(OR(PartDProcessing[[#This Row],[Format (hide)]]="HEAD",PartDProcessing[[#This Row],[Format (hide)]]="LIST"),"BLANK CELL","")</f>
        <v>BLANK CELL</v>
      </c>
      <c r="P283" s="93" t="str">
        <f>IF(OR(PartDProcessing[[#This Row],[Format (hide)]]="HEAD",PartDProcessing[[#This Row],[Format (hide)]]="LIST"),"BLANK CELL","")</f>
        <v>BLANK CELL</v>
      </c>
      <c r="Q283" s="93" t="str">
        <f>IF(OR(PartDProcessing[[#This Row],[Format (hide)]]="HEAD",PartDProcessing[[#This Row],[Format (hide)]]="LIST"),"BLANK CELL","")</f>
        <v>BLANK CELL</v>
      </c>
    </row>
    <row r="284" spans="1:17" ht="49.5" x14ac:dyDescent="0.3">
      <c r="A284" s="91">
        <f t="array" aca="1" ref="A284" ca="1">SUM((TRIM(MID(SUBSTITUTE(C284,".",REPT(" ",256)),(ROW(INDIRECT("1:"&amp;LEN(C284)-LEN(SUBSTITUTE(C284,".",""))+1))-1)*256+1,256)))*(10^((10-ROW(INDIRECT("1:"&amp;LEN(C284)-LEN(SUBSTITUTE(C284,".",""))+1)))*2)))</f>
        <v>1.201E+19</v>
      </c>
      <c r="B284" s="92" t="s">
        <v>3299</v>
      </c>
      <c r="C284" s="92" t="s">
        <v>3241</v>
      </c>
      <c r="D284" s="93" t="s">
        <v>557</v>
      </c>
      <c r="E284" s="92" t="s">
        <v>2445</v>
      </c>
      <c r="F284" s="92" t="s">
        <v>522</v>
      </c>
      <c r="G284" s="93" t="str">
        <f>IF(OR(PartDProcessing[[#This Row],[Format (hide)]]="HEAD",PartDProcessing[[#This Row],[Format (hide)]]="LIST"),"BLANK CELL","")</f>
        <v>BLANK CELL</v>
      </c>
      <c r="H284" s="92" t="str">
        <f>IF(OR(PartDProcessing[[#This Row],[Format (hide)]]="HEAD",PartDProcessing[[#This Row],[Format (hide)]]="LIST"),"BLANK CELL","")</f>
        <v>BLANK CELL</v>
      </c>
      <c r="I284" s="93" t="str">
        <f>IF(OR(PartDProcessing[[#This Row],[Format (hide)]]="HEAD",PartDProcessing[[#This Row],[Format (hide)]]="LIST"),"BLANK CELL","")</f>
        <v>BLANK CELL</v>
      </c>
      <c r="J284" s="93" t="str">
        <f>IF(OR(PartDProcessing[[#This Row],[Format (hide)]]="HEAD",PartDProcessing[[#This Row],[Format (hide)]]="LIST"),"BLANK CELL","")</f>
        <v>BLANK CELL</v>
      </c>
      <c r="K284" s="93" t="str">
        <f>IF(OR(PartDProcessing[[#This Row],[Format (hide)]]="HEAD",PartDProcessing[[#This Row],[Format (hide)]]="LIST"),"BLANK CELL","")</f>
        <v>BLANK CELL</v>
      </c>
      <c r="L284" s="93" t="str">
        <f>IF(OR(PartDProcessing[[#This Row],[Format (hide)]]="HEAD",PartDProcessing[[#This Row],[Format (hide)]]="LIST"),"BLANK CELL","")</f>
        <v>BLANK CELL</v>
      </c>
      <c r="M284" s="93" t="str">
        <f>IF(OR(PartDProcessing[[#This Row],[Format (hide)]]="HEAD",PartDProcessing[[#This Row],[Format (hide)]]="LIST"),"BLANK CELL","")</f>
        <v>BLANK CELL</v>
      </c>
      <c r="N284" s="93" t="str">
        <f>IF(OR(PartDProcessing[[#This Row],[Format (hide)]]="HEAD",PartDProcessing[[#This Row],[Format (hide)]]="LIST"),"BLANK CELL","")</f>
        <v>BLANK CELL</v>
      </c>
      <c r="O284" s="93" t="str">
        <f>IF(OR(PartDProcessing[[#This Row],[Format (hide)]]="HEAD",PartDProcessing[[#This Row],[Format (hide)]]="LIST"),"BLANK CELL","")</f>
        <v>BLANK CELL</v>
      </c>
      <c r="P284" s="93" t="str">
        <f>IF(OR(PartDProcessing[[#This Row],[Format (hide)]]="HEAD",PartDProcessing[[#This Row],[Format (hide)]]="LIST"),"BLANK CELL","")</f>
        <v>BLANK CELL</v>
      </c>
      <c r="Q284" s="93" t="str">
        <f>IF(OR(PartDProcessing[[#This Row],[Format (hide)]]="HEAD",PartDProcessing[[#This Row],[Format (hide)]]="LIST"),"BLANK CELL","")</f>
        <v>BLANK CELL</v>
      </c>
    </row>
    <row r="285" spans="1:17" ht="132" x14ac:dyDescent="0.3">
      <c r="A285" s="91">
        <f t="array" aca="1" ref="A285" ca="1">SUM((TRIM(MID(SUBSTITUTE(C285,".",REPT(" ",256)),(ROW(INDIRECT("1:"&amp;LEN(C285)-LEN(SUBSTITUTE(C285,".",""))+1))-1)*256+1,256)))*(10^((10-ROW(INDIRECT("1:"&amp;LEN(C285)-LEN(SUBSTITUTE(C285,".",""))+1)))*2)))</f>
        <v>1.20101E+19</v>
      </c>
      <c r="B285" s="92" t="s">
        <v>3299</v>
      </c>
      <c r="C285" s="92" t="s">
        <v>3409</v>
      </c>
      <c r="D285" s="93"/>
      <c r="E285" s="92" t="s">
        <v>2446</v>
      </c>
      <c r="F285" s="92" t="s">
        <v>2447</v>
      </c>
      <c r="G285" s="62"/>
      <c r="H285" s="92" t="s">
        <v>2508</v>
      </c>
      <c r="I285" s="62" t="str">
        <f t="shared" ref="I285:I294" si="17">IF($I$1="Yes","Compliant","")</f>
        <v/>
      </c>
      <c r="J285" s="227" t="str">
        <f>IF(OR(PartDProcessing[[#This Row],[Format (hide)]]="HEAD",PartDProcessing[[#This Row],[Format (hide)]]="LIST"),"BLANK CELL","")</f>
        <v/>
      </c>
      <c r="K285" s="227" t="str">
        <f>IF(OR(PartDProcessing[[#This Row],[Format (hide)]]="HEAD",PartDProcessing[[#This Row],[Format (hide)]]="LIST"),"BLANK CELL","")</f>
        <v/>
      </c>
      <c r="L285" s="227" t="str">
        <f>IF(OR(PartDProcessing[[#This Row],[Format (hide)]]="HEAD",PartDProcessing[[#This Row],[Format (hide)]]="LIST"),"BLANK CELL","")</f>
        <v/>
      </c>
      <c r="M285" s="62" t="str">
        <f>IF(OR(PartDProcessing[[#This Row],[Format (hide)]]="HEAD",PartDProcessing[[#This Row],[Format (hide)]]="LIST"),"BLANK CELL","")</f>
        <v/>
      </c>
      <c r="N285" s="62" t="str">
        <f>IF(OR(PartDProcessing[[#This Row],[Format (hide)]]="HEAD",PartDProcessing[[#This Row],[Format (hide)]]="LIST"),"BLANK CELL","")</f>
        <v/>
      </c>
      <c r="O285" s="62" t="str">
        <f>IF(OR(PartDProcessing[[#This Row],[Format (hide)]]="HEAD",PartDProcessing[[#This Row],[Format (hide)]]="LIST"),"BLANK CELL","")</f>
        <v/>
      </c>
      <c r="P285" s="62" t="str">
        <f>IF(OR(PartDProcessing[[#This Row],[Format (hide)]]="HEAD",PartDProcessing[[#This Row],[Format (hide)]]="LIST"),"BLANK CELL","")</f>
        <v/>
      </c>
      <c r="Q285" s="62" t="str">
        <f>IF(OR(PartDProcessing[[#This Row],[Format (hide)]]="HEAD",PartDProcessing[[#This Row],[Format (hide)]]="LIST"),"BLANK CELL","")</f>
        <v/>
      </c>
    </row>
    <row r="286" spans="1:17" ht="99" x14ac:dyDescent="0.3">
      <c r="A286" s="91">
        <f t="array" aca="1" ref="A286" ca="1">SUM((TRIM(MID(SUBSTITUTE(C286,".",REPT(" ",256)),(ROW(INDIRECT("1:"&amp;LEN(C286)-LEN(SUBSTITUTE(C286,".",""))+1))-1)*256+1,256)))*(10^((10-ROW(INDIRECT("1:"&amp;LEN(C286)-LEN(SUBSTITUTE(C286,".",""))+1)))*2)))</f>
        <v>1.20102E+19</v>
      </c>
      <c r="B286" s="92" t="s">
        <v>3299</v>
      </c>
      <c r="C286" s="92" t="s">
        <v>3410</v>
      </c>
      <c r="D286" s="93"/>
      <c r="E286" s="92" t="s">
        <v>2448</v>
      </c>
      <c r="F286" s="92" t="s">
        <v>523</v>
      </c>
      <c r="G286" s="62"/>
      <c r="H286" s="92" t="s">
        <v>2508</v>
      </c>
      <c r="I286" s="62" t="str">
        <f t="shared" si="17"/>
        <v/>
      </c>
      <c r="J286" s="227" t="str">
        <f>IF(OR(PartDProcessing[[#This Row],[Format (hide)]]="HEAD",PartDProcessing[[#This Row],[Format (hide)]]="LIST"),"BLANK CELL","")</f>
        <v/>
      </c>
      <c r="K286" s="227" t="str">
        <f>IF(OR(PartDProcessing[[#This Row],[Format (hide)]]="HEAD",PartDProcessing[[#This Row],[Format (hide)]]="LIST"),"BLANK CELL","")</f>
        <v/>
      </c>
      <c r="L286" s="227" t="str">
        <f>IF(OR(PartDProcessing[[#This Row],[Format (hide)]]="HEAD",PartDProcessing[[#This Row],[Format (hide)]]="LIST"),"BLANK CELL","")</f>
        <v/>
      </c>
      <c r="M286" s="62" t="str">
        <f>IF(OR(PartDProcessing[[#This Row],[Format (hide)]]="HEAD",PartDProcessing[[#This Row],[Format (hide)]]="LIST"),"BLANK CELL","")</f>
        <v/>
      </c>
      <c r="N286" s="62" t="str">
        <f>IF(OR(PartDProcessing[[#This Row],[Format (hide)]]="HEAD",PartDProcessing[[#This Row],[Format (hide)]]="LIST"),"BLANK CELL","")</f>
        <v/>
      </c>
      <c r="O286" s="62" t="str">
        <f>IF(OR(PartDProcessing[[#This Row],[Format (hide)]]="HEAD",PartDProcessing[[#This Row],[Format (hide)]]="LIST"),"BLANK CELL","")</f>
        <v/>
      </c>
      <c r="P286" s="62" t="str">
        <f>IF(OR(PartDProcessing[[#This Row],[Format (hide)]]="HEAD",PartDProcessing[[#This Row],[Format (hide)]]="LIST"),"BLANK CELL","")</f>
        <v/>
      </c>
      <c r="Q286" s="62" t="str">
        <f>IF(OR(PartDProcessing[[#This Row],[Format (hide)]]="HEAD",PartDProcessing[[#This Row],[Format (hide)]]="LIST"),"BLANK CELL","")</f>
        <v/>
      </c>
    </row>
    <row r="287" spans="1:17" ht="66" x14ac:dyDescent="0.3">
      <c r="A287" s="91">
        <f t="array" aca="1" ref="A287" ca="1">SUM((TRIM(MID(SUBSTITUTE(C287,".",REPT(" ",256)),(ROW(INDIRECT("1:"&amp;LEN(C287)-LEN(SUBSTITUTE(C287,".",""))+1))-1)*256+1,256)))*(10^((10-ROW(INDIRECT("1:"&amp;LEN(C287)-LEN(SUBSTITUTE(C287,".",""))+1)))*2)))</f>
        <v>1.20103E+19</v>
      </c>
      <c r="B287" s="92" t="s">
        <v>3299</v>
      </c>
      <c r="C287" s="92" t="s">
        <v>3411</v>
      </c>
      <c r="D287" s="93"/>
      <c r="E287" s="92" t="s">
        <v>2449</v>
      </c>
      <c r="F287" s="92" t="s">
        <v>524</v>
      </c>
      <c r="G287" s="62"/>
      <c r="H287" s="92" t="s">
        <v>2508</v>
      </c>
      <c r="I287" s="62" t="str">
        <f t="shared" si="17"/>
        <v/>
      </c>
      <c r="J287" s="227" t="str">
        <f>IF(OR(PartDProcessing[[#This Row],[Format (hide)]]="HEAD",PartDProcessing[[#This Row],[Format (hide)]]="LIST"),"BLANK CELL","")</f>
        <v/>
      </c>
      <c r="K287" s="227" t="str">
        <f>IF(OR(PartDProcessing[[#This Row],[Format (hide)]]="HEAD",PartDProcessing[[#This Row],[Format (hide)]]="LIST"),"BLANK CELL","")</f>
        <v/>
      </c>
      <c r="L287" s="227" t="str">
        <f>IF(OR(PartDProcessing[[#This Row],[Format (hide)]]="HEAD",PartDProcessing[[#This Row],[Format (hide)]]="LIST"),"BLANK CELL","")</f>
        <v/>
      </c>
      <c r="M287" s="62" t="str">
        <f>IF(OR(PartDProcessing[[#This Row],[Format (hide)]]="HEAD",PartDProcessing[[#This Row],[Format (hide)]]="LIST"),"BLANK CELL","")</f>
        <v/>
      </c>
      <c r="N287" s="62" t="str">
        <f>IF(OR(PartDProcessing[[#This Row],[Format (hide)]]="HEAD",PartDProcessing[[#This Row],[Format (hide)]]="LIST"),"BLANK CELL","")</f>
        <v/>
      </c>
      <c r="O287" s="62" t="str">
        <f>IF(OR(PartDProcessing[[#This Row],[Format (hide)]]="HEAD",PartDProcessing[[#This Row],[Format (hide)]]="LIST"),"BLANK CELL","")</f>
        <v/>
      </c>
      <c r="P287" s="62" t="str">
        <f>IF(OR(PartDProcessing[[#This Row],[Format (hide)]]="HEAD",PartDProcessing[[#This Row],[Format (hide)]]="LIST"),"BLANK CELL","")</f>
        <v/>
      </c>
      <c r="Q287" s="62" t="str">
        <f>IF(OR(PartDProcessing[[#This Row],[Format (hide)]]="HEAD",PartDProcessing[[#This Row],[Format (hide)]]="LIST"),"BLANK CELL","")</f>
        <v/>
      </c>
    </row>
    <row r="288" spans="1:17" ht="66" x14ac:dyDescent="0.3">
      <c r="A288" s="91">
        <f t="array" aca="1" ref="A288" ca="1">SUM((TRIM(MID(SUBSTITUTE(C288,".",REPT(" ",256)),(ROW(INDIRECT("1:"&amp;LEN(C288)-LEN(SUBSTITUTE(C288,".",""))+1))-1)*256+1,256)))*(10^((10-ROW(INDIRECT("1:"&amp;LEN(C288)-LEN(SUBSTITUTE(C288,".",""))+1)))*2)))</f>
        <v>1.2010301E+19</v>
      </c>
      <c r="B288" s="92" t="s">
        <v>3299</v>
      </c>
      <c r="C288" s="92" t="s">
        <v>3412</v>
      </c>
      <c r="D288" s="93"/>
      <c r="E288" s="92" t="s">
        <v>2450</v>
      </c>
      <c r="F288" s="92" t="s">
        <v>525</v>
      </c>
      <c r="G288" s="62"/>
      <c r="H288" s="92" t="s">
        <v>2508</v>
      </c>
      <c r="I288" s="62" t="str">
        <f t="shared" si="17"/>
        <v/>
      </c>
      <c r="J288" s="227" t="str">
        <f>IF(OR(PartDProcessing[[#This Row],[Format (hide)]]="HEAD",PartDProcessing[[#This Row],[Format (hide)]]="LIST"),"BLANK CELL","")</f>
        <v/>
      </c>
      <c r="K288" s="227" t="str">
        <f>IF(OR(PartDProcessing[[#This Row],[Format (hide)]]="HEAD",PartDProcessing[[#This Row],[Format (hide)]]="LIST"),"BLANK CELL","")</f>
        <v/>
      </c>
      <c r="L288" s="227" t="str">
        <f>IF(OR(PartDProcessing[[#This Row],[Format (hide)]]="HEAD",PartDProcessing[[#This Row],[Format (hide)]]="LIST"),"BLANK CELL","")</f>
        <v/>
      </c>
      <c r="M288" s="62" t="str">
        <f>IF(OR(PartDProcessing[[#This Row],[Format (hide)]]="HEAD",PartDProcessing[[#This Row],[Format (hide)]]="LIST"),"BLANK CELL","")</f>
        <v/>
      </c>
      <c r="N288" s="62" t="str">
        <f>IF(OR(PartDProcessing[[#This Row],[Format (hide)]]="HEAD",PartDProcessing[[#This Row],[Format (hide)]]="LIST"),"BLANK CELL","")</f>
        <v/>
      </c>
      <c r="O288" s="62" t="str">
        <f>IF(OR(PartDProcessing[[#This Row],[Format (hide)]]="HEAD",PartDProcessing[[#This Row],[Format (hide)]]="LIST"),"BLANK CELL","")</f>
        <v/>
      </c>
      <c r="P288" s="62" t="str">
        <f>IF(OR(PartDProcessing[[#This Row],[Format (hide)]]="HEAD",PartDProcessing[[#This Row],[Format (hide)]]="LIST"),"BLANK CELL","")</f>
        <v/>
      </c>
      <c r="Q288" s="62" t="str">
        <f>IF(OR(PartDProcessing[[#This Row],[Format (hide)]]="HEAD",PartDProcessing[[#This Row],[Format (hide)]]="LIST"),"BLANK CELL","")</f>
        <v/>
      </c>
    </row>
    <row r="289" spans="1:17" ht="115.5" x14ac:dyDescent="0.3">
      <c r="A289" s="91">
        <f t="array" aca="1" ref="A289" ca="1">SUM((TRIM(MID(SUBSTITUTE(C289,".",REPT(" ",256)),(ROW(INDIRECT("1:"&amp;LEN(C289)-LEN(SUBSTITUTE(C289,".",""))+1))-1)*256+1,256)))*(10^((10-ROW(INDIRECT("1:"&amp;LEN(C289)-LEN(SUBSTITUTE(C289,".",""))+1)))*2)))</f>
        <v>1.20104E+19</v>
      </c>
      <c r="B289" s="92" t="s">
        <v>3299</v>
      </c>
      <c r="C289" s="92" t="s">
        <v>3413</v>
      </c>
      <c r="D289" s="93"/>
      <c r="E289" s="92" t="s">
        <v>2451</v>
      </c>
      <c r="F289" s="92" t="s">
        <v>2452</v>
      </c>
      <c r="G289" s="62"/>
      <c r="H289" s="92" t="s">
        <v>2508</v>
      </c>
      <c r="I289" s="62" t="str">
        <f t="shared" si="17"/>
        <v/>
      </c>
      <c r="J289" s="227" t="str">
        <f>IF(OR(PartDProcessing[[#This Row],[Format (hide)]]="HEAD",PartDProcessing[[#This Row],[Format (hide)]]="LIST"),"BLANK CELL","")</f>
        <v/>
      </c>
      <c r="K289" s="227" t="str">
        <f>IF(OR(PartDProcessing[[#This Row],[Format (hide)]]="HEAD",PartDProcessing[[#This Row],[Format (hide)]]="LIST"),"BLANK CELL","")</f>
        <v/>
      </c>
      <c r="L289" s="227" t="str">
        <f>IF(OR(PartDProcessing[[#This Row],[Format (hide)]]="HEAD",PartDProcessing[[#This Row],[Format (hide)]]="LIST"),"BLANK CELL","")</f>
        <v/>
      </c>
      <c r="M289" s="62" t="str">
        <f>IF(OR(PartDProcessing[[#This Row],[Format (hide)]]="HEAD",PartDProcessing[[#This Row],[Format (hide)]]="LIST"),"BLANK CELL","")</f>
        <v/>
      </c>
      <c r="N289" s="62" t="str">
        <f>IF(OR(PartDProcessing[[#This Row],[Format (hide)]]="HEAD",PartDProcessing[[#This Row],[Format (hide)]]="LIST"),"BLANK CELL","")</f>
        <v/>
      </c>
      <c r="O289" s="62" t="str">
        <f>IF(OR(PartDProcessing[[#This Row],[Format (hide)]]="HEAD",PartDProcessing[[#This Row],[Format (hide)]]="LIST"),"BLANK CELL","")</f>
        <v/>
      </c>
      <c r="P289" s="62" t="str">
        <f>IF(OR(PartDProcessing[[#This Row],[Format (hide)]]="HEAD",PartDProcessing[[#This Row],[Format (hide)]]="LIST"),"BLANK CELL","")</f>
        <v/>
      </c>
      <c r="Q289" s="62" t="str">
        <f>IF(OR(PartDProcessing[[#This Row],[Format (hide)]]="HEAD",PartDProcessing[[#This Row],[Format (hide)]]="LIST"),"BLANK CELL","")</f>
        <v/>
      </c>
    </row>
    <row r="290" spans="1:17" ht="99" x14ac:dyDescent="0.3">
      <c r="A290" s="91">
        <f t="array" aca="1" ref="A290" ca="1">SUM((TRIM(MID(SUBSTITUTE(C290,".",REPT(" ",256)),(ROW(INDIRECT("1:"&amp;LEN(C290)-LEN(SUBSTITUTE(C290,".",""))+1))-1)*256+1,256)))*(10^((10-ROW(INDIRECT("1:"&amp;LEN(C290)-LEN(SUBSTITUTE(C290,".",""))+1)))*2)))</f>
        <v>1.20105E+19</v>
      </c>
      <c r="B290" s="92" t="s">
        <v>3299</v>
      </c>
      <c r="C290" s="92" t="s">
        <v>3414</v>
      </c>
      <c r="D290" s="93"/>
      <c r="E290" s="92" t="s">
        <v>2453</v>
      </c>
      <c r="F290" s="92" t="s">
        <v>526</v>
      </c>
      <c r="G290" s="62"/>
      <c r="H290" s="92" t="s">
        <v>2508</v>
      </c>
      <c r="I290" s="62" t="str">
        <f t="shared" si="17"/>
        <v/>
      </c>
      <c r="J290" s="227" t="str">
        <f>IF(OR(PartDProcessing[[#This Row],[Format (hide)]]="HEAD",PartDProcessing[[#This Row],[Format (hide)]]="LIST"),"BLANK CELL","")</f>
        <v/>
      </c>
      <c r="K290" s="227" t="str">
        <f>IF(OR(PartDProcessing[[#This Row],[Format (hide)]]="HEAD",PartDProcessing[[#This Row],[Format (hide)]]="LIST"),"BLANK CELL","")</f>
        <v/>
      </c>
      <c r="L290" s="227" t="str">
        <f>IF(OR(PartDProcessing[[#This Row],[Format (hide)]]="HEAD",PartDProcessing[[#This Row],[Format (hide)]]="LIST"),"BLANK CELL","")</f>
        <v/>
      </c>
      <c r="M290" s="62" t="str">
        <f>IF(OR(PartDProcessing[[#This Row],[Format (hide)]]="HEAD",PartDProcessing[[#This Row],[Format (hide)]]="LIST"),"BLANK CELL","")</f>
        <v/>
      </c>
      <c r="N290" s="62" t="str">
        <f>IF(OR(PartDProcessing[[#This Row],[Format (hide)]]="HEAD",PartDProcessing[[#This Row],[Format (hide)]]="LIST"),"BLANK CELL","")</f>
        <v/>
      </c>
      <c r="O290" s="62" t="str">
        <f>IF(OR(PartDProcessing[[#This Row],[Format (hide)]]="HEAD",PartDProcessing[[#This Row],[Format (hide)]]="LIST"),"BLANK CELL","")</f>
        <v/>
      </c>
      <c r="P290" s="62" t="str">
        <f>IF(OR(PartDProcessing[[#This Row],[Format (hide)]]="HEAD",PartDProcessing[[#This Row],[Format (hide)]]="LIST"),"BLANK CELL","")</f>
        <v/>
      </c>
      <c r="Q290" s="62" t="str">
        <f>IF(OR(PartDProcessing[[#This Row],[Format (hide)]]="HEAD",PartDProcessing[[#This Row],[Format (hide)]]="LIST"),"BLANK CELL","")</f>
        <v/>
      </c>
    </row>
    <row r="291" spans="1:17" ht="99" x14ac:dyDescent="0.3">
      <c r="A291" s="91">
        <f t="array" aca="1" ref="A291" ca="1">SUM((TRIM(MID(SUBSTITUTE(C291,".",REPT(" ",256)),(ROW(INDIRECT("1:"&amp;LEN(C291)-LEN(SUBSTITUTE(C291,".",""))+1))-1)*256+1,256)))*(10^((10-ROW(INDIRECT("1:"&amp;LEN(C291)-LEN(SUBSTITUTE(C291,".",""))+1)))*2)))</f>
        <v>1.202E+19</v>
      </c>
      <c r="B291" s="92" t="s">
        <v>3299</v>
      </c>
      <c r="C291" s="92" t="s">
        <v>3415</v>
      </c>
      <c r="D291" s="93"/>
      <c r="E291" s="92" t="s">
        <v>2454</v>
      </c>
      <c r="F291" s="92" t="s">
        <v>527</v>
      </c>
      <c r="G291" s="62"/>
      <c r="H291" s="92" t="s">
        <v>2508</v>
      </c>
      <c r="I291" s="62" t="str">
        <f t="shared" si="17"/>
        <v/>
      </c>
      <c r="J291" s="227" t="str">
        <f>IF(OR(PartDProcessing[[#This Row],[Format (hide)]]="HEAD",PartDProcessing[[#This Row],[Format (hide)]]="LIST"),"BLANK CELL","")</f>
        <v/>
      </c>
      <c r="K291" s="227" t="str">
        <f>IF(OR(PartDProcessing[[#This Row],[Format (hide)]]="HEAD",PartDProcessing[[#This Row],[Format (hide)]]="LIST"),"BLANK CELL","")</f>
        <v/>
      </c>
      <c r="L291" s="227" t="str">
        <f>IF(OR(PartDProcessing[[#This Row],[Format (hide)]]="HEAD",PartDProcessing[[#This Row],[Format (hide)]]="LIST"),"BLANK CELL","")</f>
        <v/>
      </c>
      <c r="M291" s="62" t="str">
        <f>IF(OR(PartDProcessing[[#This Row],[Format (hide)]]="HEAD",PartDProcessing[[#This Row],[Format (hide)]]="LIST"),"BLANK CELL","")</f>
        <v/>
      </c>
      <c r="N291" s="62" t="str">
        <f>IF(OR(PartDProcessing[[#This Row],[Format (hide)]]="HEAD",PartDProcessing[[#This Row],[Format (hide)]]="LIST"),"BLANK CELL","")</f>
        <v/>
      </c>
      <c r="O291" s="62" t="str">
        <f>IF(OR(PartDProcessing[[#This Row],[Format (hide)]]="HEAD",PartDProcessing[[#This Row],[Format (hide)]]="LIST"),"BLANK CELL","")</f>
        <v/>
      </c>
      <c r="P291" s="62" t="str">
        <f>IF(OR(PartDProcessing[[#This Row],[Format (hide)]]="HEAD",PartDProcessing[[#This Row],[Format (hide)]]="LIST"),"BLANK CELL","")</f>
        <v/>
      </c>
      <c r="Q291" s="62" t="str">
        <f>IF(OR(PartDProcessing[[#This Row],[Format (hide)]]="HEAD",PartDProcessing[[#This Row],[Format (hide)]]="LIST"),"BLANK CELL","")</f>
        <v/>
      </c>
    </row>
    <row r="292" spans="1:17" ht="132" x14ac:dyDescent="0.3">
      <c r="A292" s="91">
        <f t="array" aca="1" ref="A292" ca="1">SUM((TRIM(MID(SUBSTITUTE(C292,".",REPT(" ",256)),(ROW(INDIRECT("1:"&amp;LEN(C292)-LEN(SUBSTITUTE(C292,".",""))+1))-1)*256+1,256)))*(10^((10-ROW(INDIRECT("1:"&amp;LEN(C292)-LEN(SUBSTITUTE(C292,".",""))+1)))*2)))</f>
        <v>1.20201E+19</v>
      </c>
      <c r="B292" s="92" t="s">
        <v>3299</v>
      </c>
      <c r="C292" s="92" t="s">
        <v>3416</v>
      </c>
      <c r="D292" s="93"/>
      <c r="E292" s="92" t="s">
        <v>2455</v>
      </c>
      <c r="F292" s="92" t="s">
        <v>528</v>
      </c>
      <c r="G292" s="62"/>
      <c r="H292" s="92" t="s">
        <v>2508</v>
      </c>
      <c r="I292" s="62" t="str">
        <f t="shared" si="17"/>
        <v/>
      </c>
      <c r="J292" s="227" t="str">
        <f>IF(OR(PartDProcessing[[#This Row],[Format (hide)]]="HEAD",PartDProcessing[[#This Row],[Format (hide)]]="LIST"),"BLANK CELL","")</f>
        <v/>
      </c>
      <c r="K292" s="227" t="str">
        <f>IF(OR(PartDProcessing[[#This Row],[Format (hide)]]="HEAD",PartDProcessing[[#This Row],[Format (hide)]]="LIST"),"BLANK CELL","")</f>
        <v/>
      </c>
      <c r="L292" s="227" t="str">
        <f>IF(OR(PartDProcessing[[#This Row],[Format (hide)]]="HEAD",PartDProcessing[[#This Row],[Format (hide)]]="LIST"),"BLANK CELL","")</f>
        <v/>
      </c>
      <c r="M292" s="62" t="str">
        <f>IF(OR(PartDProcessing[[#This Row],[Format (hide)]]="HEAD",PartDProcessing[[#This Row],[Format (hide)]]="LIST"),"BLANK CELL","")</f>
        <v/>
      </c>
      <c r="N292" s="62" t="str">
        <f>IF(OR(PartDProcessing[[#This Row],[Format (hide)]]="HEAD",PartDProcessing[[#This Row],[Format (hide)]]="LIST"),"BLANK CELL","")</f>
        <v/>
      </c>
      <c r="O292" s="62" t="str">
        <f>IF(OR(PartDProcessing[[#This Row],[Format (hide)]]="HEAD",PartDProcessing[[#This Row],[Format (hide)]]="LIST"),"BLANK CELL","")</f>
        <v/>
      </c>
      <c r="P292" s="62" t="str">
        <f>IF(OR(PartDProcessing[[#This Row],[Format (hide)]]="HEAD",PartDProcessing[[#This Row],[Format (hide)]]="LIST"),"BLANK CELL","")</f>
        <v/>
      </c>
      <c r="Q292" s="62" t="str">
        <f>IF(OR(PartDProcessing[[#This Row],[Format (hide)]]="HEAD",PartDProcessing[[#This Row],[Format (hide)]]="LIST"),"BLANK CELL","")</f>
        <v/>
      </c>
    </row>
    <row r="293" spans="1:17" ht="214.5" x14ac:dyDescent="0.3">
      <c r="A293" s="91">
        <f t="array" aca="1" ref="A293" ca="1">SUM((TRIM(MID(SUBSTITUTE(C293,".",REPT(" ",256)),(ROW(INDIRECT("1:"&amp;LEN(C293)-LEN(SUBSTITUTE(C293,".",""))+1))-1)*256+1,256)))*(10^((10-ROW(INDIRECT("1:"&amp;LEN(C293)-LEN(SUBSTITUTE(C293,".",""))+1)))*2)))</f>
        <v>1.20202E+19</v>
      </c>
      <c r="B293" s="92" t="s">
        <v>3299</v>
      </c>
      <c r="C293" s="92" t="s">
        <v>3417</v>
      </c>
      <c r="D293" s="93"/>
      <c r="E293" s="92" t="s">
        <v>2456</v>
      </c>
      <c r="F293" s="92" t="s">
        <v>529</v>
      </c>
      <c r="G293" s="62"/>
      <c r="H293" s="92" t="s">
        <v>2508</v>
      </c>
      <c r="I293" s="62" t="str">
        <f t="shared" si="17"/>
        <v/>
      </c>
      <c r="J293" s="227" t="str">
        <f>IF(OR(PartDProcessing[[#This Row],[Format (hide)]]="HEAD",PartDProcessing[[#This Row],[Format (hide)]]="LIST"),"BLANK CELL","")</f>
        <v/>
      </c>
      <c r="K293" s="227" t="str">
        <f>IF(OR(PartDProcessing[[#This Row],[Format (hide)]]="HEAD",PartDProcessing[[#This Row],[Format (hide)]]="LIST"),"BLANK CELL","")</f>
        <v/>
      </c>
      <c r="L293" s="227" t="str">
        <f>IF(OR(PartDProcessing[[#This Row],[Format (hide)]]="HEAD",PartDProcessing[[#This Row],[Format (hide)]]="LIST"),"BLANK CELL","")</f>
        <v/>
      </c>
      <c r="M293" s="62" t="str">
        <f>IF(OR(PartDProcessing[[#This Row],[Format (hide)]]="HEAD",PartDProcessing[[#This Row],[Format (hide)]]="LIST"),"BLANK CELL","")</f>
        <v/>
      </c>
      <c r="N293" s="62" t="str">
        <f>IF(OR(PartDProcessing[[#This Row],[Format (hide)]]="HEAD",PartDProcessing[[#This Row],[Format (hide)]]="LIST"),"BLANK CELL","")</f>
        <v/>
      </c>
      <c r="O293" s="62" t="str">
        <f>IF(OR(PartDProcessing[[#This Row],[Format (hide)]]="HEAD",PartDProcessing[[#This Row],[Format (hide)]]="LIST"),"BLANK CELL","")</f>
        <v/>
      </c>
      <c r="P293" s="62" t="str">
        <f>IF(OR(PartDProcessing[[#This Row],[Format (hide)]]="HEAD",PartDProcessing[[#This Row],[Format (hide)]]="LIST"),"BLANK CELL","")</f>
        <v/>
      </c>
      <c r="Q293" s="62" t="str">
        <f>IF(OR(PartDProcessing[[#This Row],[Format (hide)]]="HEAD",PartDProcessing[[#This Row],[Format (hide)]]="LIST"),"BLANK CELL","")</f>
        <v/>
      </c>
    </row>
    <row r="294" spans="1:17" ht="115.5" x14ac:dyDescent="0.3">
      <c r="A294" s="91">
        <f t="array" aca="1" ref="A294" ca="1">SUM((TRIM(MID(SUBSTITUTE(C294,".",REPT(" ",256)),(ROW(INDIRECT("1:"&amp;LEN(C294)-LEN(SUBSTITUTE(C294,".",""))+1))-1)*256+1,256)))*(10^((10-ROW(INDIRECT("1:"&amp;LEN(C294)-LEN(SUBSTITUTE(C294,".",""))+1)))*2)))</f>
        <v>1.203E+19</v>
      </c>
      <c r="B294" s="92" t="s">
        <v>3299</v>
      </c>
      <c r="C294" s="92" t="s">
        <v>3418</v>
      </c>
      <c r="D294" s="93"/>
      <c r="E294" s="92" t="s">
        <v>2457</v>
      </c>
      <c r="F294" s="92" t="s">
        <v>530</v>
      </c>
      <c r="G294" s="62"/>
      <c r="H294" s="92" t="s">
        <v>2508</v>
      </c>
      <c r="I294" s="62" t="str">
        <f t="shared" si="17"/>
        <v/>
      </c>
      <c r="J294" s="227" t="str">
        <f>IF(OR(PartDProcessing[[#This Row],[Format (hide)]]="HEAD",PartDProcessing[[#This Row],[Format (hide)]]="LIST"),"BLANK CELL","")</f>
        <v/>
      </c>
      <c r="K294" s="227" t="str">
        <f>IF(OR(PartDProcessing[[#This Row],[Format (hide)]]="HEAD",PartDProcessing[[#This Row],[Format (hide)]]="LIST"),"BLANK CELL","")</f>
        <v/>
      </c>
      <c r="L294" s="227" t="str">
        <f>IF(OR(PartDProcessing[[#This Row],[Format (hide)]]="HEAD",PartDProcessing[[#This Row],[Format (hide)]]="LIST"),"BLANK CELL","")</f>
        <v/>
      </c>
      <c r="M294" s="62" t="str">
        <f>IF(OR(PartDProcessing[[#This Row],[Format (hide)]]="HEAD",PartDProcessing[[#This Row],[Format (hide)]]="LIST"),"BLANK CELL","")</f>
        <v/>
      </c>
      <c r="N294" s="62" t="str">
        <f>IF(OR(PartDProcessing[[#This Row],[Format (hide)]]="HEAD",PartDProcessing[[#This Row],[Format (hide)]]="LIST"),"BLANK CELL","")</f>
        <v/>
      </c>
      <c r="O294" s="62" t="str">
        <f>IF(OR(PartDProcessing[[#This Row],[Format (hide)]]="HEAD",PartDProcessing[[#This Row],[Format (hide)]]="LIST"),"BLANK CELL","")</f>
        <v/>
      </c>
      <c r="P294" s="62" t="str">
        <f>IF(OR(PartDProcessing[[#This Row],[Format (hide)]]="HEAD",PartDProcessing[[#This Row],[Format (hide)]]="LIST"),"BLANK CELL","")</f>
        <v/>
      </c>
      <c r="Q294" s="62" t="str">
        <f>IF(OR(PartDProcessing[[#This Row],[Format (hide)]]="HEAD",PartDProcessing[[#This Row],[Format (hide)]]="LIST"),"BLANK CELL","")</f>
        <v/>
      </c>
    </row>
    <row r="295" spans="1:17" x14ac:dyDescent="0.3">
      <c r="A295" s="91">
        <f t="array" aca="1" ref="A295" ca="1">SUM((TRIM(MID(SUBSTITUTE(C295,".",REPT(" ",256)),(ROW(INDIRECT("1:"&amp;LEN(C295)-LEN(SUBSTITUTE(C295,".",""))+1))-1)*256+1,256)))*(10^((10-ROW(INDIRECT("1:"&amp;LEN(C295)-LEN(SUBSTITUTE(C295,".",""))+1)))*2)))</f>
        <v>1.3E+19</v>
      </c>
      <c r="B295" s="92" t="s">
        <v>3299</v>
      </c>
      <c r="C295" s="92">
        <v>13</v>
      </c>
      <c r="D295" s="93" t="s">
        <v>1406</v>
      </c>
      <c r="E295" s="110" t="s">
        <v>2458</v>
      </c>
      <c r="F295" s="110" t="s">
        <v>208</v>
      </c>
      <c r="G295" s="93" t="str">
        <f>IF(OR(PartDProcessing[[#This Row],[Format (hide)]]="HEAD",PartDProcessing[[#This Row],[Format (hide)]]="LIST"),"BLANK CELL","")</f>
        <v>BLANK CELL</v>
      </c>
      <c r="H295" s="92" t="str">
        <f>IF(OR(PartDProcessing[[#This Row],[Format (hide)]]="HEAD",PartDProcessing[[#This Row],[Format (hide)]]="LIST"),"BLANK CELL","")</f>
        <v>BLANK CELL</v>
      </c>
      <c r="I295" s="93" t="str">
        <f>IF(OR(PartDProcessing[[#This Row],[Format (hide)]]="HEAD",PartDProcessing[[#This Row],[Format (hide)]]="LIST"),"BLANK CELL","")</f>
        <v>BLANK CELL</v>
      </c>
      <c r="J295" s="93" t="str">
        <f>IF(OR(PartDProcessing[[#This Row],[Format (hide)]]="HEAD",PartDProcessing[[#This Row],[Format (hide)]]="LIST"),"BLANK CELL","")</f>
        <v>BLANK CELL</v>
      </c>
      <c r="K295" s="93" t="str">
        <f>IF(OR(PartDProcessing[[#This Row],[Format (hide)]]="HEAD",PartDProcessing[[#This Row],[Format (hide)]]="LIST"),"BLANK CELL","")</f>
        <v>BLANK CELL</v>
      </c>
      <c r="L295" s="93" t="str">
        <f>IF(OR(PartDProcessing[[#This Row],[Format (hide)]]="HEAD",PartDProcessing[[#This Row],[Format (hide)]]="LIST"),"BLANK CELL","")</f>
        <v>BLANK CELL</v>
      </c>
      <c r="M295" s="93" t="str">
        <f>IF(OR(PartDProcessing[[#This Row],[Format (hide)]]="HEAD",PartDProcessing[[#This Row],[Format (hide)]]="LIST"),"BLANK CELL","")</f>
        <v>BLANK CELL</v>
      </c>
      <c r="N295" s="93" t="str">
        <f>IF(OR(PartDProcessing[[#This Row],[Format (hide)]]="HEAD",PartDProcessing[[#This Row],[Format (hide)]]="LIST"),"BLANK CELL","")</f>
        <v>BLANK CELL</v>
      </c>
      <c r="O295" s="93" t="str">
        <f>IF(OR(PartDProcessing[[#This Row],[Format (hide)]]="HEAD",PartDProcessing[[#This Row],[Format (hide)]]="LIST"),"BLANK CELL","")</f>
        <v>BLANK CELL</v>
      </c>
      <c r="P295" s="93" t="str">
        <f>IF(OR(PartDProcessing[[#This Row],[Format (hide)]]="HEAD",PartDProcessing[[#This Row],[Format (hide)]]="LIST"),"BLANK CELL","")</f>
        <v>BLANK CELL</v>
      </c>
      <c r="Q295" s="93" t="str">
        <f>IF(OR(PartDProcessing[[#This Row],[Format (hide)]]="HEAD",PartDProcessing[[#This Row],[Format (hide)]]="LIST"),"BLANK CELL","")</f>
        <v>BLANK CELL</v>
      </c>
    </row>
    <row r="296" spans="1:17" ht="99" x14ac:dyDescent="0.3">
      <c r="A296" s="91">
        <f t="array" aca="1" ref="A296" ca="1">SUM((TRIM(MID(SUBSTITUTE(C296,".",REPT(" ",256)),(ROW(INDIRECT("1:"&amp;LEN(C296)-LEN(SUBSTITUTE(C296,".",""))+1))-1)*256+1,256)))*(10^((10-ROW(INDIRECT("1:"&amp;LEN(C296)-LEN(SUBSTITUTE(C296,".",""))+1)))*2)))</f>
        <v>1.301E+19</v>
      </c>
      <c r="B296" s="92" t="s">
        <v>3299</v>
      </c>
      <c r="C296" s="92" t="s">
        <v>3419</v>
      </c>
      <c r="D296" s="93"/>
      <c r="E296" s="92" t="s">
        <v>2459</v>
      </c>
      <c r="F296" s="92" t="s">
        <v>531</v>
      </c>
      <c r="G296" s="62"/>
      <c r="H296" s="92" t="s">
        <v>2508</v>
      </c>
      <c r="I296" s="62" t="str">
        <f t="shared" ref="I296:I303" si="18">IF($I$1="Yes","Compliant","")</f>
        <v/>
      </c>
      <c r="J296" s="227" t="str">
        <f>IF(OR(PartDProcessing[[#This Row],[Format (hide)]]="HEAD",PartDProcessing[[#This Row],[Format (hide)]]="LIST"),"BLANK CELL","")</f>
        <v/>
      </c>
      <c r="K296" s="227" t="str">
        <f>IF(OR(PartDProcessing[[#This Row],[Format (hide)]]="HEAD",PartDProcessing[[#This Row],[Format (hide)]]="LIST"),"BLANK CELL","")</f>
        <v/>
      </c>
      <c r="L296" s="227" t="str">
        <f>IF(OR(PartDProcessing[[#This Row],[Format (hide)]]="HEAD",PartDProcessing[[#This Row],[Format (hide)]]="LIST"),"BLANK CELL","")</f>
        <v/>
      </c>
      <c r="M296" s="62" t="str">
        <f>IF(OR(PartDProcessing[[#This Row],[Format (hide)]]="HEAD",PartDProcessing[[#This Row],[Format (hide)]]="LIST"),"BLANK CELL","")</f>
        <v/>
      </c>
      <c r="N296" s="62" t="str">
        <f>IF(OR(PartDProcessing[[#This Row],[Format (hide)]]="HEAD",PartDProcessing[[#This Row],[Format (hide)]]="LIST"),"BLANK CELL","")</f>
        <v/>
      </c>
      <c r="O296" s="62" t="str">
        <f>IF(OR(PartDProcessing[[#This Row],[Format (hide)]]="HEAD",PartDProcessing[[#This Row],[Format (hide)]]="LIST"),"BLANK CELL","")</f>
        <v/>
      </c>
      <c r="P296" s="62" t="str">
        <f>IF(OR(PartDProcessing[[#This Row],[Format (hide)]]="HEAD",PartDProcessing[[#This Row],[Format (hide)]]="LIST"),"BLANK CELL","")</f>
        <v/>
      </c>
      <c r="Q296" s="62" t="str">
        <f>IF(OR(PartDProcessing[[#This Row],[Format (hide)]]="HEAD",PartDProcessing[[#This Row],[Format (hide)]]="LIST"),"BLANK CELL","")</f>
        <v/>
      </c>
    </row>
    <row r="297" spans="1:17" ht="115.5" x14ac:dyDescent="0.3">
      <c r="A297" s="91">
        <f t="array" aca="1" ref="A297" ca="1">SUM((TRIM(MID(SUBSTITUTE(C297,".",REPT(" ",256)),(ROW(INDIRECT("1:"&amp;LEN(C297)-LEN(SUBSTITUTE(C297,".",""))+1))-1)*256+1,256)))*(10^((10-ROW(INDIRECT("1:"&amp;LEN(C297)-LEN(SUBSTITUTE(C297,".",""))+1)))*2)))</f>
        <v>1.30101E+19</v>
      </c>
      <c r="B297" s="92" t="s">
        <v>3299</v>
      </c>
      <c r="C297" s="92" t="s">
        <v>3420</v>
      </c>
      <c r="D297" s="93"/>
      <c r="E297" s="92" t="s">
        <v>2460</v>
      </c>
      <c r="F297" s="92" t="s">
        <v>532</v>
      </c>
      <c r="G297" s="62"/>
      <c r="H297" s="92" t="s">
        <v>2508</v>
      </c>
      <c r="I297" s="62" t="str">
        <f t="shared" si="18"/>
        <v/>
      </c>
      <c r="J297" s="227" t="str">
        <f>IF(OR(PartDProcessing[[#This Row],[Format (hide)]]="HEAD",PartDProcessing[[#This Row],[Format (hide)]]="LIST"),"BLANK CELL","")</f>
        <v/>
      </c>
      <c r="K297" s="227" t="str">
        <f>IF(OR(PartDProcessing[[#This Row],[Format (hide)]]="HEAD",PartDProcessing[[#This Row],[Format (hide)]]="LIST"),"BLANK CELL","")</f>
        <v/>
      </c>
      <c r="L297" s="227" t="str">
        <f>IF(OR(PartDProcessing[[#This Row],[Format (hide)]]="HEAD",PartDProcessing[[#This Row],[Format (hide)]]="LIST"),"BLANK CELL","")</f>
        <v/>
      </c>
      <c r="M297" s="62" t="str">
        <f>IF(OR(PartDProcessing[[#This Row],[Format (hide)]]="HEAD",PartDProcessing[[#This Row],[Format (hide)]]="LIST"),"BLANK CELL","")</f>
        <v/>
      </c>
      <c r="N297" s="62" t="str">
        <f>IF(OR(PartDProcessing[[#This Row],[Format (hide)]]="HEAD",PartDProcessing[[#This Row],[Format (hide)]]="LIST"),"BLANK CELL","")</f>
        <v/>
      </c>
      <c r="O297" s="62" t="str">
        <f>IF(OR(PartDProcessing[[#This Row],[Format (hide)]]="HEAD",PartDProcessing[[#This Row],[Format (hide)]]="LIST"),"BLANK CELL","")</f>
        <v/>
      </c>
      <c r="P297" s="62" t="str">
        <f>IF(OR(PartDProcessing[[#This Row],[Format (hide)]]="HEAD",PartDProcessing[[#This Row],[Format (hide)]]="LIST"),"BLANK CELL","")</f>
        <v/>
      </c>
      <c r="Q297" s="62" t="str">
        <f>IF(OR(PartDProcessing[[#This Row],[Format (hide)]]="HEAD",PartDProcessing[[#This Row],[Format (hide)]]="LIST"),"BLANK CELL","")</f>
        <v/>
      </c>
    </row>
    <row r="298" spans="1:17" ht="115.5" x14ac:dyDescent="0.3">
      <c r="A298" s="91">
        <f t="array" aca="1" ref="A298" ca="1">SUM((TRIM(MID(SUBSTITUTE(C298,".",REPT(" ",256)),(ROW(INDIRECT("1:"&amp;LEN(C298)-LEN(SUBSTITUTE(C298,".",""))+1))-1)*256+1,256)))*(10^((10-ROW(INDIRECT("1:"&amp;LEN(C298)-LEN(SUBSTITUTE(C298,".",""))+1)))*2)))</f>
        <v>1.30102E+19</v>
      </c>
      <c r="B298" s="92" t="s">
        <v>3299</v>
      </c>
      <c r="C298" s="92" t="s">
        <v>3421</v>
      </c>
      <c r="D298" s="93"/>
      <c r="E298" s="92" t="s">
        <v>2461</v>
      </c>
      <c r="F298" s="92" t="s">
        <v>533</v>
      </c>
      <c r="G298" s="62"/>
      <c r="H298" s="92" t="s">
        <v>2508</v>
      </c>
      <c r="I298" s="62" t="str">
        <f t="shared" si="18"/>
        <v/>
      </c>
      <c r="J298" s="227" t="str">
        <f>IF(OR(PartDProcessing[[#This Row],[Format (hide)]]="HEAD",PartDProcessing[[#This Row],[Format (hide)]]="LIST"),"BLANK CELL","")</f>
        <v/>
      </c>
      <c r="K298" s="227" t="str">
        <f>IF(OR(PartDProcessing[[#This Row],[Format (hide)]]="HEAD",PartDProcessing[[#This Row],[Format (hide)]]="LIST"),"BLANK CELL","")</f>
        <v/>
      </c>
      <c r="L298" s="227" t="str">
        <f>IF(OR(PartDProcessing[[#This Row],[Format (hide)]]="HEAD",PartDProcessing[[#This Row],[Format (hide)]]="LIST"),"BLANK CELL","")</f>
        <v/>
      </c>
      <c r="M298" s="62" t="str">
        <f>IF(OR(PartDProcessing[[#This Row],[Format (hide)]]="HEAD",PartDProcessing[[#This Row],[Format (hide)]]="LIST"),"BLANK CELL","")</f>
        <v/>
      </c>
      <c r="N298" s="62" t="str">
        <f>IF(OR(PartDProcessing[[#This Row],[Format (hide)]]="HEAD",PartDProcessing[[#This Row],[Format (hide)]]="LIST"),"BLANK CELL","")</f>
        <v/>
      </c>
      <c r="O298" s="62" t="str">
        <f>IF(OR(PartDProcessing[[#This Row],[Format (hide)]]="HEAD",PartDProcessing[[#This Row],[Format (hide)]]="LIST"),"BLANK CELL","")</f>
        <v/>
      </c>
      <c r="P298" s="62" t="str">
        <f>IF(OR(PartDProcessing[[#This Row],[Format (hide)]]="HEAD",PartDProcessing[[#This Row],[Format (hide)]]="LIST"),"BLANK CELL","")</f>
        <v/>
      </c>
      <c r="Q298" s="62" t="str">
        <f>IF(OR(PartDProcessing[[#This Row],[Format (hide)]]="HEAD",PartDProcessing[[#This Row],[Format (hide)]]="LIST"),"BLANK CELL","")</f>
        <v/>
      </c>
    </row>
    <row r="299" spans="1:17" ht="165" x14ac:dyDescent="0.3">
      <c r="A299" s="91">
        <f t="array" aca="1" ref="A299" ca="1">SUM((TRIM(MID(SUBSTITUTE(C299,".",REPT(" ",256)),(ROW(INDIRECT("1:"&amp;LEN(C299)-LEN(SUBSTITUTE(C299,".",""))+1))-1)*256+1,256)))*(10^((10-ROW(INDIRECT("1:"&amp;LEN(C299)-LEN(SUBSTITUTE(C299,".",""))+1)))*2)))</f>
        <v>1.30103E+19</v>
      </c>
      <c r="B299" s="92" t="s">
        <v>3299</v>
      </c>
      <c r="C299" s="92" t="s">
        <v>3422</v>
      </c>
      <c r="D299" s="93"/>
      <c r="E299" s="92" t="s">
        <v>2462</v>
      </c>
      <c r="F299" s="92" t="s">
        <v>534</v>
      </c>
      <c r="G299" s="62"/>
      <c r="H299" s="92" t="s">
        <v>2508</v>
      </c>
      <c r="I299" s="62" t="str">
        <f t="shared" si="18"/>
        <v/>
      </c>
      <c r="J299" s="227" t="str">
        <f>IF(OR(PartDProcessing[[#This Row],[Format (hide)]]="HEAD",PartDProcessing[[#This Row],[Format (hide)]]="LIST"),"BLANK CELL","")</f>
        <v/>
      </c>
      <c r="K299" s="227" t="str">
        <f>IF(OR(PartDProcessing[[#This Row],[Format (hide)]]="HEAD",PartDProcessing[[#This Row],[Format (hide)]]="LIST"),"BLANK CELL","")</f>
        <v/>
      </c>
      <c r="L299" s="227" t="str">
        <f>IF(OR(PartDProcessing[[#This Row],[Format (hide)]]="HEAD",PartDProcessing[[#This Row],[Format (hide)]]="LIST"),"BLANK CELL","")</f>
        <v/>
      </c>
      <c r="M299" s="62" t="str">
        <f>IF(OR(PartDProcessing[[#This Row],[Format (hide)]]="HEAD",PartDProcessing[[#This Row],[Format (hide)]]="LIST"),"BLANK CELL","")</f>
        <v/>
      </c>
      <c r="N299" s="62" t="str">
        <f>IF(OR(PartDProcessing[[#This Row],[Format (hide)]]="HEAD",PartDProcessing[[#This Row],[Format (hide)]]="LIST"),"BLANK CELL","")</f>
        <v/>
      </c>
      <c r="O299" s="62" t="str">
        <f>IF(OR(PartDProcessing[[#This Row],[Format (hide)]]="HEAD",PartDProcessing[[#This Row],[Format (hide)]]="LIST"),"BLANK CELL","")</f>
        <v/>
      </c>
      <c r="P299" s="62" t="str">
        <f>IF(OR(PartDProcessing[[#This Row],[Format (hide)]]="HEAD",PartDProcessing[[#This Row],[Format (hide)]]="LIST"),"BLANK CELL","")</f>
        <v/>
      </c>
      <c r="Q299" s="62" t="str">
        <f>IF(OR(PartDProcessing[[#This Row],[Format (hide)]]="HEAD",PartDProcessing[[#This Row],[Format (hide)]]="LIST"),"BLANK CELL","")</f>
        <v/>
      </c>
    </row>
    <row r="300" spans="1:17" ht="66" x14ac:dyDescent="0.3">
      <c r="A300" s="91">
        <f t="array" aca="1" ref="A300" ca="1">SUM((TRIM(MID(SUBSTITUTE(C300,".",REPT(" ",256)),(ROW(INDIRECT("1:"&amp;LEN(C300)-LEN(SUBSTITUTE(C300,".",""))+1))-1)*256+1,256)))*(10^((10-ROW(INDIRECT("1:"&amp;LEN(C300)-LEN(SUBSTITUTE(C300,".",""))+1)))*2)))</f>
        <v>1.30104E+19</v>
      </c>
      <c r="B300" s="92" t="s">
        <v>3299</v>
      </c>
      <c r="C300" s="92" t="s">
        <v>3423</v>
      </c>
      <c r="D300" s="93"/>
      <c r="E300" s="92" t="s">
        <v>2463</v>
      </c>
      <c r="F300" s="92" t="s">
        <v>535</v>
      </c>
      <c r="G300" s="62"/>
      <c r="H300" s="92" t="s">
        <v>2508</v>
      </c>
      <c r="I300" s="62" t="str">
        <f t="shared" si="18"/>
        <v/>
      </c>
      <c r="J300" s="227" t="str">
        <f>IF(OR(PartDProcessing[[#This Row],[Format (hide)]]="HEAD",PartDProcessing[[#This Row],[Format (hide)]]="LIST"),"BLANK CELL","")</f>
        <v/>
      </c>
      <c r="K300" s="227" t="str">
        <f>IF(OR(PartDProcessing[[#This Row],[Format (hide)]]="HEAD",PartDProcessing[[#This Row],[Format (hide)]]="LIST"),"BLANK CELL","")</f>
        <v/>
      </c>
      <c r="L300" s="227" t="str">
        <f>IF(OR(PartDProcessing[[#This Row],[Format (hide)]]="HEAD",PartDProcessing[[#This Row],[Format (hide)]]="LIST"),"BLANK CELL","")</f>
        <v/>
      </c>
      <c r="M300" s="62" t="str">
        <f>IF(OR(PartDProcessing[[#This Row],[Format (hide)]]="HEAD",PartDProcessing[[#This Row],[Format (hide)]]="LIST"),"BLANK CELL","")</f>
        <v/>
      </c>
      <c r="N300" s="62" t="str">
        <f>IF(OR(PartDProcessing[[#This Row],[Format (hide)]]="HEAD",PartDProcessing[[#This Row],[Format (hide)]]="LIST"),"BLANK CELL","")</f>
        <v/>
      </c>
      <c r="O300" s="62" t="str">
        <f>IF(OR(PartDProcessing[[#This Row],[Format (hide)]]="HEAD",PartDProcessing[[#This Row],[Format (hide)]]="LIST"),"BLANK CELL","")</f>
        <v/>
      </c>
      <c r="P300" s="62" t="str">
        <f>IF(OR(PartDProcessing[[#This Row],[Format (hide)]]="HEAD",PartDProcessing[[#This Row],[Format (hide)]]="LIST"),"BLANK CELL","")</f>
        <v/>
      </c>
      <c r="Q300" s="62" t="str">
        <f>IF(OR(PartDProcessing[[#This Row],[Format (hide)]]="HEAD",PartDProcessing[[#This Row],[Format (hide)]]="LIST"),"BLANK CELL","")</f>
        <v/>
      </c>
    </row>
    <row r="301" spans="1:17" ht="66" x14ac:dyDescent="0.3">
      <c r="A301" s="91">
        <f t="array" aca="1" ref="A301" ca="1">SUM((TRIM(MID(SUBSTITUTE(C301,".",REPT(" ",256)),(ROW(INDIRECT("1:"&amp;LEN(C301)-LEN(SUBSTITUTE(C301,".",""))+1))-1)*256+1,256)))*(10^((10-ROW(INDIRECT("1:"&amp;LEN(C301)-LEN(SUBSTITUTE(C301,".",""))+1)))*2)))</f>
        <v>1.30105E+19</v>
      </c>
      <c r="B301" s="92" t="s">
        <v>3299</v>
      </c>
      <c r="C301" s="92" t="s">
        <v>3424</v>
      </c>
      <c r="D301" s="93"/>
      <c r="E301" s="92" t="s">
        <v>2464</v>
      </c>
      <c r="F301" s="92" t="s">
        <v>1776</v>
      </c>
      <c r="G301" s="62"/>
      <c r="H301" s="92" t="s">
        <v>2508</v>
      </c>
      <c r="I301" s="62" t="str">
        <f t="shared" si="18"/>
        <v/>
      </c>
      <c r="J301" s="227" t="str">
        <f>IF(OR(PartDProcessing[[#This Row],[Format (hide)]]="HEAD",PartDProcessing[[#This Row],[Format (hide)]]="LIST"),"BLANK CELL","")</f>
        <v/>
      </c>
      <c r="K301" s="227" t="str">
        <f>IF(OR(PartDProcessing[[#This Row],[Format (hide)]]="HEAD",PartDProcessing[[#This Row],[Format (hide)]]="LIST"),"BLANK CELL","")</f>
        <v/>
      </c>
      <c r="L301" s="227" t="str">
        <f>IF(OR(PartDProcessing[[#This Row],[Format (hide)]]="HEAD",PartDProcessing[[#This Row],[Format (hide)]]="LIST"),"BLANK CELL","")</f>
        <v/>
      </c>
      <c r="M301" s="62" t="str">
        <f>IF(OR(PartDProcessing[[#This Row],[Format (hide)]]="HEAD",PartDProcessing[[#This Row],[Format (hide)]]="LIST"),"BLANK CELL","")</f>
        <v/>
      </c>
      <c r="N301" s="62" t="str">
        <f>IF(OR(PartDProcessing[[#This Row],[Format (hide)]]="HEAD",PartDProcessing[[#This Row],[Format (hide)]]="LIST"),"BLANK CELL","")</f>
        <v/>
      </c>
      <c r="O301" s="62" t="str">
        <f>IF(OR(PartDProcessing[[#This Row],[Format (hide)]]="HEAD",PartDProcessing[[#This Row],[Format (hide)]]="LIST"),"BLANK CELL","")</f>
        <v/>
      </c>
      <c r="P301" s="62" t="str">
        <f>IF(OR(PartDProcessing[[#This Row],[Format (hide)]]="HEAD",PartDProcessing[[#This Row],[Format (hide)]]="LIST"),"BLANK CELL","")</f>
        <v/>
      </c>
      <c r="Q301" s="62" t="str">
        <f>IF(OR(PartDProcessing[[#This Row],[Format (hide)]]="HEAD",PartDProcessing[[#This Row],[Format (hide)]]="LIST"),"BLANK CELL","")</f>
        <v/>
      </c>
    </row>
    <row r="302" spans="1:17" ht="148.5" x14ac:dyDescent="0.3">
      <c r="A302" s="91">
        <f t="array" aca="1" ref="A302" ca="1">SUM((TRIM(MID(SUBSTITUTE(C302,".",REPT(" ",256)),(ROW(INDIRECT("1:"&amp;LEN(C302)-LEN(SUBSTITUTE(C302,".",""))+1))-1)*256+1,256)))*(10^((10-ROW(INDIRECT("1:"&amp;LEN(C302)-LEN(SUBSTITUTE(C302,".",""))+1)))*2)))</f>
        <v>1.30106E+19</v>
      </c>
      <c r="B302" s="92" t="s">
        <v>3299</v>
      </c>
      <c r="C302" s="92" t="s">
        <v>3425</v>
      </c>
      <c r="D302" s="93"/>
      <c r="E302" s="92" t="s">
        <v>2465</v>
      </c>
      <c r="F302" s="92" t="s">
        <v>1774</v>
      </c>
      <c r="G302" s="62"/>
      <c r="H302" s="92" t="s">
        <v>2508</v>
      </c>
      <c r="I302" s="62" t="str">
        <f t="shared" si="18"/>
        <v/>
      </c>
      <c r="J302" s="227" t="str">
        <f>IF(OR(PartDProcessing[[#This Row],[Format (hide)]]="HEAD",PartDProcessing[[#This Row],[Format (hide)]]="LIST"),"BLANK CELL","")</f>
        <v/>
      </c>
      <c r="K302" s="227" t="str">
        <f>IF(OR(PartDProcessing[[#This Row],[Format (hide)]]="HEAD",PartDProcessing[[#This Row],[Format (hide)]]="LIST"),"BLANK CELL","")</f>
        <v/>
      </c>
      <c r="L302" s="227" t="str">
        <f>IF(OR(PartDProcessing[[#This Row],[Format (hide)]]="HEAD",PartDProcessing[[#This Row],[Format (hide)]]="LIST"),"BLANK CELL","")</f>
        <v/>
      </c>
      <c r="M302" s="62" t="str">
        <f>IF(OR(PartDProcessing[[#This Row],[Format (hide)]]="HEAD",PartDProcessing[[#This Row],[Format (hide)]]="LIST"),"BLANK CELL","")</f>
        <v/>
      </c>
      <c r="N302" s="62" t="str">
        <f>IF(OR(PartDProcessing[[#This Row],[Format (hide)]]="HEAD",PartDProcessing[[#This Row],[Format (hide)]]="LIST"),"BLANK CELL","")</f>
        <v/>
      </c>
      <c r="O302" s="62" t="str">
        <f>IF(OR(PartDProcessing[[#This Row],[Format (hide)]]="HEAD",PartDProcessing[[#This Row],[Format (hide)]]="LIST"),"BLANK CELL","")</f>
        <v/>
      </c>
      <c r="P302" s="62" t="str">
        <f>IF(OR(PartDProcessing[[#This Row],[Format (hide)]]="HEAD",PartDProcessing[[#This Row],[Format (hide)]]="LIST"),"BLANK CELL","")</f>
        <v/>
      </c>
      <c r="Q302" s="62" t="str">
        <f>IF(OR(PartDProcessing[[#This Row],[Format (hide)]]="HEAD",PartDProcessing[[#This Row],[Format (hide)]]="LIST"),"BLANK CELL","")</f>
        <v/>
      </c>
    </row>
    <row r="303" spans="1:17" ht="66" x14ac:dyDescent="0.3">
      <c r="A303" s="91">
        <f t="array" aca="1" ref="A303" ca="1">SUM((TRIM(MID(SUBSTITUTE(C303,".",REPT(" ",256)),(ROW(INDIRECT("1:"&amp;LEN(C303)-LEN(SUBSTITUTE(C303,".",""))+1))-1)*256+1,256)))*(10^((10-ROW(INDIRECT("1:"&amp;LEN(C303)-LEN(SUBSTITUTE(C303,".",""))+1)))*2)))</f>
        <v>1.302E+19</v>
      </c>
      <c r="B303" s="92" t="s">
        <v>3299</v>
      </c>
      <c r="C303" s="92" t="s">
        <v>3426</v>
      </c>
      <c r="D303" s="93"/>
      <c r="E303" s="92" t="s">
        <v>2466</v>
      </c>
      <c r="F303" s="92" t="s">
        <v>2467</v>
      </c>
      <c r="G303" s="62"/>
      <c r="H303" s="92" t="s">
        <v>2508</v>
      </c>
      <c r="I303" s="62" t="str">
        <f t="shared" si="18"/>
        <v/>
      </c>
      <c r="J303" s="227" t="str">
        <f>IF(OR(PartDProcessing[[#This Row],[Format (hide)]]="HEAD",PartDProcessing[[#This Row],[Format (hide)]]="LIST"),"BLANK CELL","")</f>
        <v/>
      </c>
      <c r="K303" s="227" t="str">
        <f>IF(OR(PartDProcessing[[#This Row],[Format (hide)]]="HEAD",PartDProcessing[[#This Row],[Format (hide)]]="LIST"),"BLANK CELL","")</f>
        <v/>
      </c>
      <c r="L303" s="227" t="str">
        <f>IF(OR(PartDProcessing[[#This Row],[Format (hide)]]="HEAD",PartDProcessing[[#This Row],[Format (hide)]]="LIST"),"BLANK CELL","")</f>
        <v/>
      </c>
      <c r="M303" s="62" t="str">
        <f>IF(OR(PartDProcessing[[#This Row],[Format (hide)]]="HEAD",PartDProcessing[[#This Row],[Format (hide)]]="LIST"),"BLANK CELL","")</f>
        <v/>
      </c>
      <c r="N303" s="62" t="str">
        <f>IF(OR(PartDProcessing[[#This Row],[Format (hide)]]="HEAD",PartDProcessing[[#This Row],[Format (hide)]]="LIST"),"BLANK CELL","")</f>
        <v/>
      </c>
      <c r="O303" s="62" t="str">
        <f>IF(OR(PartDProcessing[[#This Row],[Format (hide)]]="HEAD",PartDProcessing[[#This Row],[Format (hide)]]="LIST"),"BLANK CELL","")</f>
        <v/>
      </c>
      <c r="P303" s="62" t="str">
        <f>IF(OR(PartDProcessing[[#This Row],[Format (hide)]]="HEAD",PartDProcessing[[#This Row],[Format (hide)]]="LIST"),"BLANK CELL","")</f>
        <v/>
      </c>
      <c r="Q303" s="62" t="str">
        <f>IF(OR(PartDProcessing[[#This Row],[Format (hide)]]="HEAD",PartDProcessing[[#This Row],[Format (hide)]]="LIST"),"BLANK CELL","")</f>
        <v/>
      </c>
    </row>
    <row r="304" spans="1:17" x14ac:dyDescent="0.3">
      <c r="A304" s="91">
        <f t="array" aca="1" ref="A304" ca="1">SUM((TRIM(MID(SUBSTITUTE(C304,".",REPT(" ",256)),(ROW(INDIRECT("1:"&amp;LEN(C304)-LEN(SUBSTITUTE(C304,".",""))+1))-1)*256+1,256)))*(10^((10-ROW(INDIRECT("1:"&amp;LEN(C304)-LEN(SUBSTITUTE(C304,".",""))+1)))*2)))</f>
        <v>1.303E+19</v>
      </c>
      <c r="B304" s="92" t="s">
        <v>3299</v>
      </c>
      <c r="C304" s="92" t="s">
        <v>3427</v>
      </c>
      <c r="D304" s="93" t="s">
        <v>1406</v>
      </c>
      <c r="E304" s="110" t="s">
        <v>2468</v>
      </c>
      <c r="F304" s="110" t="s">
        <v>350</v>
      </c>
      <c r="G304" s="93" t="str">
        <f>IF(OR(PartDProcessing[[#This Row],[Format (hide)]]="HEAD",PartDProcessing[[#This Row],[Format (hide)]]="LIST"),"BLANK CELL","")</f>
        <v>BLANK CELL</v>
      </c>
      <c r="H304" s="92" t="str">
        <f>IF(OR(PartDProcessing[[#This Row],[Format (hide)]]="HEAD",PartDProcessing[[#This Row],[Format (hide)]]="LIST"),"BLANK CELL","")</f>
        <v>BLANK CELL</v>
      </c>
      <c r="I304" s="93" t="str">
        <f>IF(OR(PartDProcessing[[#This Row],[Format (hide)]]="HEAD",PartDProcessing[[#This Row],[Format (hide)]]="LIST"),"BLANK CELL","")</f>
        <v>BLANK CELL</v>
      </c>
      <c r="J304" s="93" t="str">
        <f>IF(OR(PartDProcessing[[#This Row],[Format (hide)]]="HEAD",PartDProcessing[[#This Row],[Format (hide)]]="LIST"),"BLANK CELL","")</f>
        <v>BLANK CELL</v>
      </c>
      <c r="K304" s="93" t="str">
        <f>IF(OR(PartDProcessing[[#This Row],[Format (hide)]]="HEAD",PartDProcessing[[#This Row],[Format (hide)]]="LIST"),"BLANK CELL","")</f>
        <v>BLANK CELL</v>
      </c>
      <c r="L304" s="93" t="str">
        <f>IF(OR(PartDProcessing[[#This Row],[Format (hide)]]="HEAD",PartDProcessing[[#This Row],[Format (hide)]]="LIST"),"BLANK CELL","")</f>
        <v>BLANK CELL</v>
      </c>
      <c r="M304" s="93" t="str">
        <f>IF(OR(PartDProcessing[[#This Row],[Format (hide)]]="HEAD",PartDProcessing[[#This Row],[Format (hide)]]="LIST"),"BLANK CELL","")</f>
        <v>BLANK CELL</v>
      </c>
      <c r="N304" s="93" t="str">
        <f>IF(OR(PartDProcessing[[#This Row],[Format (hide)]]="HEAD",PartDProcessing[[#This Row],[Format (hide)]]="LIST"),"BLANK CELL","")</f>
        <v>BLANK CELL</v>
      </c>
      <c r="O304" s="93" t="str">
        <f>IF(OR(PartDProcessing[[#This Row],[Format (hide)]]="HEAD",PartDProcessing[[#This Row],[Format (hide)]]="LIST"),"BLANK CELL","")</f>
        <v>BLANK CELL</v>
      </c>
      <c r="P304" s="93" t="str">
        <f>IF(OR(PartDProcessing[[#This Row],[Format (hide)]]="HEAD",PartDProcessing[[#This Row],[Format (hide)]]="LIST"),"BLANK CELL","")</f>
        <v>BLANK CELL</v>
      </c>
      <c r="Q304" s="93" t="str">
        <f>IF(OR(PartDProcessing[[#This Row],[Format (hide)]]="HEAD",PartDProcessing[[#This Row],[Format (hide)]]="LIST"),"BLANK CELL","")</f>
        <v>BLANK CELL</v>
      </c>
    </row>
    <row r="305" spans="1:17" ht="198" x14ac:dyDescent="0.3">
      <c r="A305" s="91">
        <f t="array" aca="1" ref="A305" ca="1">SUM((TRIM(MID(SUBSTITUTE(C305,".",REPT(" ",256)),(ROW(INDIRECT("1:"&amp;LEN(C305)-LEN(SUBSTITUTE(C305,".",""))+1))-1)*256+1,256)))*(10^((10-ROW(INDIRECT("1:"&amp;LEN(C305)-LEN(SUBSTITUTE(C305,".",""))+1)))*2)))</f>
        <v>1.30301E+19</v>
      </c>
      <c r="B305" s="92" t="s">
        <v>3299</v>
      </c>
      <c r="C305" s="92" t="s">
        <v>3428</v>
      </c>
      <c r="D305" s="93"/>
      <c r="E305" s="92" t="s">
        <v>2469</v>
      </c>
      <c r="F305" s="92" t="s">
        <v>536</v>
      </c>
      <c r="G305" s="62"/>
      <c r="H305" s="92" t="s">
        <v>2508</v>
      </c>
      <c r="I305" s="62" t="str">
        <f t="shared" ref="I305:I314" si="19">IF($I$1="Yes","Compliant","")</f>
        <v/>
      </c>
      <c r="J305" s="227" t="str">
        <f>IF(OR(PartDProcessing[[#This Row],[Format (hide)]]="HEAD",PartDProcessing[[#This Row],[Format (hide)]]="LIST"),"BLANK CELL","")</f>
        <v/>
      </c>
      <c r="K305" s="227" t="str">
        <f>IF(OR(PartDProcessing[[#This Row],[Format (hide)]]="HEAD",PartDProcessing[[#This Row],[Format (hide)]]="LIST"),"BLANK CELL","")</f>
        <v/>
      </c>
      <c r="L305" s="227" t="str">
        <f>IF(OR(PartDProcessing[[#This Row],[Format (hide)]]="HEAD",PartDProcessing[[#This Row],[Format (hide)]]="LIST"),"BLANK CELL","")</f>
        <v/>
      </c>
      <c r="M305" s="62" t="str">
        <f>IF(OR(PartDProcessing[[#This Row],[Format (hide)]]="HEAD",PartDProcessing[[#This Row],[Format (hide)]]="LIST"),"BLANK CELL","")</f>
        <v/>
      </c>
      <c r="N305" s="62" t="str">
        <f>IF(OR(PartDProcessing[[#This Row],[Format (hide)]]="HEAD",PartDProcessing[[#This Row],[Format (hide)]]="LIST"),"BLANK CELL","")</f>
        <v/>
      </c>
      <c r="O305" s="62" t="str">
        <f>IF(OR(PartDProcessing[[#This Row],[Format (hide)]]="HEAD",PartDProcessing[[#This Row],[Format (hide)]]="LIST"),"BLANK CELL","")</f>
        <v/>
      </c>
      <c r="P305" s="62" t="str">
        <f>IF(OR(PartDProcessing[[#This Row],[Format (hide)]]="HEAD",PartDProcessing[[#This Row],[Format (hide)]]="LIST"),"BLANK CELL","")</f>
        <v/>
      </c>
      <c r="Q305" s="62" t="str">
        <f>IF(OR(PartDProcessing[[#This Row],[Format (hide)]]="HEAD",PartDProcessing[[#This Row],[Format (hide)]]="LIST"),"BLANK CELL","")</f>
        <v/>
      </c>
    </row>
    <row r="306" spans="1:17" ht="132" x14ac:dyDescent="0.3">
      <c r="A306" s="91">
        <f t="array" aca="1" ref="A306" ca="1">SUM((TRIM(MID(SUBSTITUTE(C306,".",REPT(" ",256)),(ROW(INDIRECT("1:"&amp;LEN(C306)-LEN(SUBSTITUTE(C306,".",""))+1))-1)*256+1,256)))*(10^((10-ROW(INDIRECT("1:"&amp;LEN(C306)-LEN(SUBSTITUTE(C306,".",""))+1)))*2)))</f>
        <v>1.30302E+19</v>
      </c>
      <c r="B306" s="92" t="s">
        <v>3299</v>
      </c>
      <c r="C306" s="92" t="s">
        <v>3429</v>
      </c>
      <c r="D306" s="93"/>
      <c r="E306" s="92" t="s">
        <v>2470</v>
      </c>
      <c r="F306" s="92" t="s">
        <v>1385</v>
      </c>
      <c r="G306" s="62"/>
      <c r="H306" s="92" t="s">
        <v>2508</v>
      </c>
      <c r="I306" s="62" t="str">
        <f t="shared" si="19"/>
        <v/>
      </c>
      <c r="J306" s="227" t="str">
        <f>IF(OR(PartDProcessing[[#This Row],[Format (hide)]]="HEAD",PartDProcessing[[#This Row],[Format (hide)]]="LIST"),"BLANK CELL","")</f>
        <v/>
      </c>
      <c r="K306" s="227" t="str">
        <f>IF(OR(PartDProcessing[[#This Row],[Format (hide)]]="HEAD",PartDProcessing[[#This Row],[Format (hide)]]="LIST"),"BLANK CELL","")</f>
        <v/>
      </c>
      <c r="L306" s="227" t="str">
        <f>IF(OR(PartDProcessing[[#This Row],[Format (hide)]]="HEAD",PartDProcessing[[#This Row],[Format (hide)]]="LIST"),"BLANK CELL","")</f>
        <v/>
      </c>
      <c r="M306" s="62" t="str">
        <f>IF(OR(PartDProcessing[[#This Row],[Format (hide)]]="HEAD",PartDProcessing[[#This Row],[Format (hide)]]="LIST"),"BLANK CELL","")</f>
        <v/>
      </c>
      <c r="N306" s="62" t="str">
        <f>IF(OR(PartDProcessing[[#This Row],[Format (hide)]]="HEAD",PartDProcessing[[#This Row],[Format (hide)]]="LIST"),"BLANK CELL","")</f>
        <v/>
      </c>
      <c r="O306" s="62" t="str">
        <f>IF(OR(PartDProcessing[[#This Row],[Format (hide)]]="HEAD",PartDProcessing[[#This Row],[Format (hide)]]="LIST"),"BLANK CELL","")</f>
        <v/>
      </c>
      <c r="P306" s="62" t="str">
        <f>IF(OR(PartDProcessing[[#This Row],[Format (hide)]]="HEAD",PartDProcessing[[#This Row],[Format (hide)]]="LIST"),"BLANK CELL","")</f>
        <v/>
      </c>
      <c r="Q306" s="62" t="str">
        <f>IF(OR(PartDProcessing[[#This Row],[Format (hide)]]="HEAD",PartDProcessing[[#This Row],[Format (hide)]]="LIST"),"BLANK CELL","")</f>
        <v/>
      </c>
    </row>
    <row r="307" spans="1:17" ht="66" x14ac:dyDescent="0.3">
      <c r="A307" s="91">
        <f t="array" aca="1" ref="A307" ca="1">SUM((TRIM(MID(SUBSTITUTE(C307,".",REPT(" ",256)),(ROW(INDIRECT("1:"&amp;LEN(C307)-LEN(SUBSTITUTE(C307,".",""))+1))-1)*256+1,256)))*(10^((10-ROW(INDIRECT("1:"&amp;LEN(C307)-LEN(SUBSTITUTE(C307,".",""))+1)))*2)))</f>
        <v>1.30303E+19</v>
      </c>
      <c r="B307" s="92" t="s">
        <v>3299</v>
      </c>
      <c r="C307" s="92" t="s">
        <v>3430</v>
      </c>
      <c r="D307" s="93"/>
      <c r="E307" s="92" t="s">
        <v>2471</v>
      </c>
      <c r="F307" s="92" t="s">
        <v>352</v>
      </c>
      <c r="G307" s="62"/>
      <c r="H307" s="92" t="s">
        <v>2508</v>
      </c>
      <c r="I307" s="62" t="str">
        <f t="shared" si="19"/>
        <v/>
      </c>
      <c r="J307" s="227" t="str">
        <f>IF(OR(PartDProcessing[[#This Row],[Format (hide)]]="HEAD",PartDProcessing[[#This Row],[Format (hide)]]="LIST"),"BLANK CELL","")</f>
        <v/>
      </c>
      <c r="K307" s="227" t="str">
        <f>IF(OR(PartDProcessing[[#This Row],[Format (hide)]]="HEAD",PartDProcessing[[#This Row],[Format (hide)]]="LIST"),"BLANK CELL","")</f>
        <v/>
      </c>
      <c r="L307" s="227" t="str">
        <f>IF(OR(PartDProcessing[[#This Row],[Format (hide)]]="HEAD",PartDProcessing[[#This Row],[Format (hide)]]="LIST"),"BLANK CELL","")</f>
        <v/>
      </c>
      <c r="M307" s="62" t="str">
        <f>IF(OR(PartDProcessing[[#This Row],[Format (hide)]]="HEAD",PartDProcessing[[#This Row],[Format (hide)]]="LIST"),"BLANK CELL","")</f>
        <v/>
      </c>
      <c r="N307" s="62" t="str">
        <f>IF(OR(PartDProcessing[[#This Row],[Format (hide)]]="HEAD",PartDProcessing[[#This Row],[Format (hide)]]="LIST"),"BLANK CELL","")</f>
        <v/>
      </c>
      <c r="O307" s="62" t="str">
        <f>IF(OR(PartDProcessing[[#This Row],[Format (hide)]]="HEAD",PartDProcessing[[#This Row],[Format (hide)]]="LIST"),"BLANK CELL","")</f>
        <v/>
      </c>
      <c r="P307" s="62" t="str">
        <f>IF(OR(PartDProcessing[[#This Row],[Format (hide)]]="HEAD",PartDProcessing[[#This Row],[Format (hide)]]="LIST"),"BLANK CELL","")</f>
        <v/>
      </c>
      <c r="Q307" s="62" t="str">
        <f>IF(OR(PartDProcessing[[#This Row],[Format (hide)]]="HEAD",PartDProcessing[[#This Row],[Format (hide)]]="LIST"),"BLANK CELL","")</f>
        <v/>
      </c>
    </row>
    <row r="308" spans="1:17" ht="66" x14ac:dyDescent="0.3">
      <c r="A308" s="91">
        <f t="array" aca="1" ref="A308" ca="1">SUM((TRIM(MID(SUBSTITUTE(C308,".",REPT(" ",256)),(ROW(INDIRECT("1:"&amp;LEN(C308)-LEN(SUBSTITUTE(C308,".",""))+1))-1)*256+1,256)))*(10^((10-ROW(INDIRECT("1:"&amp;LEN(C308)-LEN(SUBSTITUTE(C308,".",""))+1)))*2)))</f>
        <v>1.30304E+19</v>
      </c>
      <c r="B308" s="92" t="s">
        <v>3299</v>
      </c>
      <c r="C308" s="92" t="s">
        <v>3431</v>
      </c>
      <c r="D308" s="93"/>
      <c r="E308" s="92" t="s">
        <v>2472</v>
      </c>
      <c r="F308" s="92" t="s">
        <v>537</v>
      </c>
      <c r="G308" s="62"/>
      <c r="H308" s="92" t="s">
        <v>2508</v>
      </c>
      <c r="I308" s="62" t="str">
        <f t="shared" si="19"/>
        <v/>
      </c>
      <c r="J308" s="227" t="str">
        <f>IF(OR(PartDProcessing[[#This Row],[Format (hide)]]="HEAD",PartDProcessing[[#This Row],[Format (hide)]]="LIST"),"BLANK CELL","")</f>
        <v/>
      </c>
      <c r="K308" s="227" t="str">
        <f>IF(OR(PartDProcessing[[#This Row],[Format (hide)]]="HEAD",PartDProcessing[[#This Row],[Format (hide)]]="LIST"),"BLANK CELL","")</f>
        <v/>
      </c>
      <c r="L308" s="227" t="str">
        <f>IF(OR(PartDProcessing[[#This Row],[Format (hide)]]="HEAD",PartDProcessing[[#This Row],[Format (hide)]]="LIST"),"BLANK CELL","")</f>
        <v/>
      </c>
      <c r="M308" s="62" t="str">
        <f>IF(OR(PartDProcessing[[#This Row],[Format (hide)]]="HEAD",PartDProcessing[[#This Row],[Format (hide)]]="LIST"),"BLANK CELL","")</f>
        <v/>
      </c>
      <c r="N308" s="62" t="str">
        <f>IF(OR(PartDProcessing[[#This Row],[Format (hide)]]="HEAD",PartDProcessing[[#This Row],[Format (hide)]]="LIST"),"BLANK CELL","")</f>
        <v/>
      </c>
      <c r="O308" s="62" t="str">
        <f>IF(OR(PartDProcessing[[#This Row],[Format (hide)]]="HEAD",PartDProcessing[[#This Row],[Format (hide)]]="LIST"),"BLANK CELL","")</f>
        <v/>
      </c>
      <c r="P308" s="62" t="str">
        <f>IF(OR(PartDProcessing[[#This Row],[Format (hide)]]="HEAD",PartDProcessing[[#This Row],[Format (hide)]]="LIST"),"BLANK CELL","")</f>
        <v/>
      </c>
      <c r="Q308" s="62" t="str">
        <f>IF(OR(PartDProcessing[[#This Row],[Format (hide)]]="HEAD",PartDProcessing[[#This Row],[Format (hide)]]="LIST"),"BLANK CELL","")</f>
        <v/>
      </c>
    </row>
    <row r="309" spans="1:17" ht="82.5" x14ac:dyDescent="0.3">
      <c r="A309" s="91">
        <f t="array" aca="1" ref="A309" ca="1">SUM((TRIM(MID(SUBSTITUTE(C309,".",REPT(" ",256)),(ROW(INDIRECT("1:"&amp;LEN(C309)-LEN(SUBSTITUTE(C309,".",""))+1))-1)*256+1,256)))*(10^((10-ROW(INDIRECT("1:"&amp;LEN(C309)-LEN(SUBSTITUTE(C309,".",""))+1)))*2)))</f>
        <v>1.30305E+19</v>
      </c>
      <c r="B309" s="92" t="s">
        <v>3299</v>
      </c>
      <c r="C309" s="92" t="s">
        <v>3432</v>
      </c>
      <c r="D309" s="93"/>
      <c r="E309" s="92" t="s">
        <v>2473</v>
      </c>
      <c r="F309" s="92" t="s">
        <v>353</v>
      </c>
      <c r="G309" s="62"/>
      <c r="H309" s="92" t="s">
        <v>2508</v>
      </c>
      <c r="I309" s="62" t="str">
        <f t="shared" si="19"/>
        <v/>
      </c>
      <c r="J309" s="227" t="str">
        <f>IF(OR(PartDProcessing[[#This Row],[Format (hide)]]="HEAD",PartDProcessing[[#This Row],[Format (hide)]]="LIST"),"BLANK CELL","")</f>
        <v/>
      </c>
      <c r="K309" s="227" t="str">
        <f>IF(OR(PartDProcessing[[#This Row],[Format (hide)]]="HEAD",PartDProcessing[[#This Row],[Format (hide)]]="LIST"),"BLANK CELL","")</f>
        <v/>
      </c>
      <c r="L309" s="227" t="str">
        <f>IF(OR(PartDProcessing[[#This Row],[Format (hide)]]="HEAD",PartDProcessing[[#This Row],[Format (hide)]]="LIST"),"BLANK CELL","")</f>
        <v/>
      </c>
      <c r="M309" s="62" t="str">
        <f>IF(OR(PartDProcessing[[#This Row],[Format (hide)]]="HEAD",PartDProcessing[[#This Row],[Format (hide)]]="LIST"),"BLANK CELL","")</f>
        <v/>
      </c>
      <c r="N309" s="62" t="str">
        <f>IF(OR(PartDProcessing[[#This Row],[Format (hide)]]="HEAD",PartDProcessing[[#This Row],[Format (hide)]]="LIST"),"BLANK CELL","")</f>
        <v/>
      </c>
      <c r="O309" s="62" t="str">
        <f>IF(OR(PartDProcessing[[#This Row],[Format (hide)]]="HEAD",PartDProcessing[[#This Row],[Format (hide)]]="LIST"),"BLANK CELL","")</f>
        <v/>
      </c>
      <c r="P309" s="62" t="str">
        <f>IF(OR(PartDProcessing[[#This Row],[Format (hide)]]="HEAD",PartDProcessing[[#This Row],[Format (hide)]]="LIST"),"BLANK CELL","")</f>
        <v/>
      </c>
      <c r="Q309" s="62" t="str">
        <f>IF(OR(PartDProcessing[[#This Row],[Format (hide)]]="HEAD",PartDProcessing[[#This Row],[Format (hide)]]="LIST"),"BLANK CELL","")</f>
        <v/>
      </c>
    </row>
    <row r="310" spans="1:17" ht="198" x14ac:dyDescent="0.3">
      <c r="A310" s="91">
        <f t="array" aca="1" ref="A310" ca="1">SUM((TRIM(MID(SUBSTITUTE(C310,".",REPT(" ",256)),(ROW(INDIRECT("1:"&amp;LEN(C310)-LEN(SUBSTITUTE(C310,".",""))+1))-1)*256+1,256)))*(10^((10-ROW(INDIRECT("1:"&amp;LEN(C310)-LEN(SUBSTITUTE(C310,".",""))+1)))*2)))</f>
        <v>1.30306E+19</v>
      </c>
      <c r="B310" s="92" t="s">
        <v>3299</v>
      </c>
      <c r="C310" s="92" t="s">
        <v>3433</v>
      </c>
      <c r="D310" s="93"/>
      <c r="E310" s="92" t="s">
        <v>2474</v>
      </c>
      <c r="F310" s="92" t="s">
        <v>538</v>
      </c>
      <c r="G310" s="62"/>
      <c r="H310" s="92" t="s">
        <v>2508</v>
      </c>
      <c r="I310" s="62" t="str">
        <f t="shared" si="19"/>
        <v/>
      </c>
      <c r="J310" s="227" t="str">
        <f>IF(OR(PartDProcessing[[#This Row],[Format (hide)]]="HEAD",PartDProcessing[[#This Row],[Format (hide)]]="LIST"),"BLANK CELL","")</f>
        <v/>
      </c>
      <c r="K310" s="227" t="str">
        <f>IF(OR(PartDProcessing[[#This Row],[Format (hide)]]="HEAD",PartDProcessing[[#This Row],[Format (hide)]]="LIST"),"BLANK CELL","")</f>
        <v/>
      </c>
      <c r="L310" s="227" t="str">
        <f>IF(OR(PartDProcessing[[#This Row],[Format (hide)]]="HEAD",PartDProcessing[[#This Row],[Format (hide)]]="LIST"),"BLANK CELL","")</f>
        <v/>
      </c>
      <c r="M310" s="62" t="str">
        <f>IF(OR(PartDProcessing[[#This Row],[Format (hide)]]="HEAD",PartDProcessing[[#This Row],[Format (hide)]]="LIST"),"BLANK CELL","")</f>
        <v/>
      </c>
      <c r="N310" s="62" t="str">
        <f>IF(OR(PartDProcessing[[#This Row],[Format (hide)]]="HEAD",PartDProcessing[[#This Row],[Format (hide)]]="LIST"),"BLANK CELL","")</f>
        <v/>
      </c>
      <c r="O310" s="62" t="str">
        <f>IF(OR(PartDProcessing[[#This Row],[Format (hide)]]="HEAD",PartDProcessing[[#This Row],[Format (hide)]]="LIST"),"BLANK CELL","")</f>
        <v/>
      </c>
      <c r="P310" s="62" t="str">
        <f>IF(OR(PartDProcessing[[#This Row],[Format (hide)]]="HEAD",PartDProcessing[[#This Row],[Format (hide)]]="LIST"),"BLANK CELL","")</f>
        <v/>
      </c>
      <c r="Q310" s="62" t="str">
        <f>IF(OR(PartDProcessing[[#This Row],[Format (hide)]]="HEAD",PartDProcessing[[#This Row],[Format (hide)]]="LIST"),"BLANK CELL","")</f>
        <v/>
      </c>
    </row>
    <row r="311" spans="1:17" ht="82.5" x14ac:dyDescent="0.3">
      <c r="A311" s="91">
        <f t="array" aca="1" ref="A311" ca="1">SUM((TRIM(MID(SUBSTITUTE(C311,".",REPT(" ",256)),(ROW(INDIRECT("1:"&amp;LEN(C311)-LEN(SUBSTITUTE(C311,".",""))+1))-1)*256+1,256)))*(10^((10-ROW(INDIRECT("1:"&amp;LEN(C311)-LEN(SUBSTITUTE(C311,".",""))+1)))*2)))</f>
        <v>1.30307E+19</v>
      </c>
      <c r="B311" s="92" t="s">
        <v>3299</v>
      </c>
      <c r="C311" s="92" t="s">
        <v>3434</v>
      </c>
      <c r="D311" s="93"/>
      <c r="E311" s="92" t="s">
        <v>2475</v>
      </c>
      <c r="F311" s="92" t="s">
        <v>1392</v>
      </c>
      <c r="G311" s="62"/>
      <c r="H311" s="92" t="s">
        <v>2508</v>
      </c>
      <c r="I311" s="62" t="str">
        <f t="shared" si="19"/>
        <v/>
      </c>
      <c r="J311" s="227" t="str">
        <f>IF(OR(PartDProcessing[[#This Row],[Format (hide)]]="HEAD",PartDProcessing[[#This Row],[Format (hide)]]="LIST"),"BLANK CELL","")</f>
        <v/>
      </c>
      <c r="K311" s="227" t="str">
        <f>IF(OR(PartDProcessing[[#This Row],[Format (hide)]]="HEAD",PartDProcessing[[#This Row],[Format (hide)]]="LIST"),"BLANK CELL","")</f>
        <v/>
      </c>
      <c r="L311" s="227" t="str">
        <f>IF(OR(PartDProcessing[[#This Row],[Format (hide)]]="HEAD",PartDProcessing[[#This Row],[Format (hide)]]="LIST"),"BLANK CELL","")</f>
        <v/>
      </c>
      <c r="M311" s="62" t="str">
        <f>IF(OR(PartDProcessing[[#This Row],[Format (hide)]]="HEAD",PartDProcessing[[#This Row],[Format (hide)]]="LIST"),"BLANK CELL","")</f>
        <v/>
      </c>
      <c r="N311" s="62" t="str">
        <f>IF(OR(PartDProcessing[[#This Row],[Format (hide)]]="HEAD",PartDProcessing[[#This Row],[Format (hide)]]="LIST"),"BLANK CELL","")</f>
        <v/>
      </c>
      <c r="O311" s="62" t="str">
        <f>IF(OR(PartDProcessing[[#This Row],[Format (hide)]]="HEAD",PartDProcessing[[#This Row],[Format (hide)]]="LIST"),"BLANK CELL","")</f>
        <v/>
      </c>
      <c r="P311" s="62" t="str">
        <f>IF(OR(PartDProcessing[[#This Row],[Format (hide)]]="HEAD",PartDProcessing[[#This Row],[Format (hide)]]="LIST"),"BLANK CELL","")</f>
        <v/>
      </c>
      <c r="Q311" s="62" t="str">
        <f>IF(OR(PartDProcessing[[#This Row],[Format (hide)]]="HEAD",PartDProcessing[[#This Row],[Format (hide)]]="LIST"),"BLANK CELL","")</f>
        <v/>
      </c>
    </row>
    <row r="312" spans="1:17" ht="66" x14ac:dyDescent="0.3">
      <c r="A312" s="91">
        <f t="array" aca="1" ref="A312" ca="1">SUM((TRIM(MID(SUBSTITUTE(C312,".",REPT(" ",256)),(ROW(INDIRECT("1:"&amp;LEN(C312)-LEN(SUBSTITUTE(C312,".",""))+1))-1)*256+1,256)))*(10^((10-ROW(INDIRECT("1:"&amp;LEN(C312)-LEN(SUBSTITUTE(C312,".",""))+1)))*2)))</f>
        <v>1.3030701E+19</v>
      </c>
      <c r="B312" s="92" t="s">
        <v>3299</v>
      </c>
      <c r="C312" s="92" t="s">
        <v>3435</v>
      </c>
      <c r="D312" s="93"/>
      <c r="E312" s="92" t="s">
        <v>2476</v>
      </c>
      <c r="F312" s="92" t="s">
        <v>355</v>
      </c>
      <c r="G312" s="62"/>
      <c r="H312" s="92" t="s">
        <v>2508</v>
      </c>
      <c r="I312" s="62" t="str">
        <f t="shared" si="19"/>
        <v/>
      </c>
      <c r="J312" s="227" t="str">
        <f>IF(OR(PartDProcessing[[#This Row],[Format (hide)]]="HEAD",PartDProcessing[[#This Row],[Format (hide)]]="LIST"),"BLANK CELL","")</f>
        <v/>
      </c>
      <c r="K312" s="227" t="str">
        <f>IF(OR(PartDProcessing[[#This Row],[Format (hide)]]="HEAD",PartDProcessing[[#This Row],[Format (hide)]]="LIST"),"BLANK CELL","")</f>
        <v/>
      </c>
      <c r="L312" s="227" t="str">
        <f>IF(OR(PartDProcessing[[#This Row],[Format (hide)]]="HEAD",PartDProcessing[[#This Row],[Format (hide)]]="LIST"),"BLANK CELL","")</f>
        <v/>
      </c>
      <c r="M312" s="62" t="str">
        <f>IF(OR(PartDProcessing[[#This Row],[Format (hide)]]="HEAD",PartDProcessing[[#This Row],[Format (hide)]]="LIST"),"BLANK CELL","")</f>
        <v/>
      </c>
      <c r="N312" s="62" t="str">
        <f>IF(OR(PartDProcessing[[#This Row],[Format (hide)]]="HEAD",PartDProcessing[[#This Row],[Format (hide)]]="LIST"),"BLANK CELL","")</f>
        <v/>
      </c>
      <c r="O312" s="62" t="str">
        <f>IF(OR(PartDProcessing[[#This Row],[Format (hide)]]="HEAD",PartDProcessing[[#This Row],[Format (hide)]]="LIST"),"BLANK CELL","")</f>
        <v/>
      </c>
      <c r="P312" s="62" t="str">
        <f>IF(OR(PartDProcessing[[#This Row],[Format (hide)]]="HEAD",PartDProcessing[[#This Row],[Format (hide)]]="LIST"),"BLANK CELL","")</f>
        <v/>
      </c>
      <c r="Q312" s="62" t="str">
        <f>IF(OR(PartDProcessing[[#This Row],[Format (hide)]]="HEAD",PartDProcessing[[#This Row],[Format (hide)]]="LIST"),"BLANK CELL","")</f>
        <v/>
      </c>
    </row>
    <row r="313" spans="1:17" ht="82.5" x14ac:dyDescent="0.3">
      <c r="A313" s="91">
        <f t="array" aca="1" ref="A313" ca="1">SUM((TRIM(MID(SUBSTITUTE(C313,".",REPT(" ",256)),(ROW(INDIRECT("1:"&amp;LEN(C313)-LEN(SUBSTITUTE(C313,".",""))+1))-1)*256+1,256)))*(10^((10-ROW(INDIRECT("1:"&amp;LEN(C313)-LEN(SUBSTITUTE(C313,".",""))+1)))*2)))</f>
        <v>1.3030702E+19</v>
      </c>
      <c r="B313" s="92" t="s">
        <v>3299</v>
      </c>
      <c r="C313" s="92" t="s">
        <v>3436</v>
      </c>
      <c r="D313" s="93"/>
      <c r="E313" s="92" t="s">
        <v>2477</v>
      </c>
      <c r="F313" s="92" t="s">
        <v>356</v>
      </c>
      <c r="G313" s="62"/>
      <c r="H313" s="92" t="s">
        <v>2508</v>
      </c>
      <c r="I313" s="62" t="str">
        <f t="shared" si="19"/>
        <v/>
      </c>
      <c r="J313" s="227" t="str">
        <f>IF(OR(PartDProcessing[[#This Row],[Format (hide)]]="HEAD",PartDProcessing[[#This Row],[Format (hide)]]="LIST"),"BLANK CELL","")</f>
        <v/>
      </c>
      <c r="K313" s="227" t="str">
        <f>IF(OR(PartDProcessing[[#This Row],[Format (hide)]]="HEAD",PartDProcessing[[#This Row],[Format (hide)]]="LIST"),"BLANK CELL","")</f>
        <v/>
      </c>
      <c r="L313" s="227" t="str">
        <f>IF(OR(PartDProcessing[[#This Row],[Format (hide)]]="HEAD",PartDProcessing[[#This Row],[Format (hide)]]="LIST"),"BLANK CELL","")</f>
        <v/>
      </c>
      <c r="M313" s="62" t="str">
        <f>IF(OR(PartDProcessing[[#This Row],[Format (hide)]]="HEAD",PartDProcessing[[#This Row],[Format (hide)]]="LIST"),"BLANK CELL","")</f>
        <v/>
      </c>
      <c r="N313" s="62" t="str">
        <f>IF(OR(PartDProcessing[[#This Row],[Format (hide)]]="HEAD",PartDProcessing[[#This Row],[Format (hide)]]="LIST"),"BLANK CELL","")</f>
        <v/>
      </c>
      <c r="O313" s="62" t="str">
        <f>IF(OR(PartDProcessing[[#This Row],[Format (hide)]]="HEAD",PartDProcessing[[#This Row],[Format (hide)]]="LIST"),"BLANK CELL","")</f>
        <v/>
      </c>
      <c r="P313" s="62" t="str">
        <f>IF(OR(PartDProcessing[[#This Row],[Format (hide)]]="HEAD",PartDProcessing[[#This Row],[Format (hide)]]="LIST"),"BLANK CELL","")</f>
        <v/>
      </c>
      <c r="Q313" s="62" t="str">
        <f>IF(OR(PartDProcessing[[#This Row],[Format (hide)]]="HEAD",PartDProcessing[[#This Row],[Format (hide)]]="LIST"),"BLANK CELL","")</f>
        <v/>
      </c>
    </row>
    <row r="314" spans="1:17" ht="115.5" x14ac:dyDescent="0.3">
      <c r="A314" s="91">
        <f t="array" aca="1" ref="A314" ca="1">SUM((TRIM(MID(SUBSTITUTE(C314,".",REPT(" ",256)),(ROW(INDIRECT("1:"&amp;LEN(C314)-LEN(SUBSTITUTE(C314,".",""))+1))-1)*256+1,256)))*(10^((10-ROW(INDIRECT("1:"&amp;LEN(C314)-LEN(SUBSTITUTE(C314,".",""))+1)))*2)))</f>
        <v>1.30308E+19</v>
      </c>
      <c r="B314" s="92" t="s">
        <v>3299</v>
      </c>
      <c r="C314" s="92" t="s">
        <v>3437</v>
      </c>
      <c r="D314" s="93"/>
      <c r="E314" s="92" t="s">
        <v>2478</v>
      </c>
      <c r="F314" s="92" t="s">
        <v>357</v>
      </c>
      <c r="G314" s="62"/>
      <c r="H314" s="92" t="s">
        <v>2508</v>
      </c>
      <c r="I314" s="62" t="str">
        <f t="shared" si="19"/>
        <v/>
      </c>
      <c r="J314" s="227" t="str">
        <f>IF(OR(PartDProcessing[[#This Row],[Format (hide)]]="HEAD",PartDProcessing[[#This Row],[Format (hide)]]="LIST"),"BLANK CELL","")</f>
        <v/>
      </c>
      <c r="K314" s="227" t="str">
        <f>IF(OR(PartDProcessing[[#This Row],[Format (hide)]]="HEAD",PartDProcessing[[#This Row],[Format (hide)]]="LIST"),"BLANK CELL","")</f>
        <v/>
      </c>
      <c r="L314" s="227" t="str">
        <f>IF(OR(PartDProcessing[[#This Row],[Format (hide)]]="HEAD",PartDProcessing[[#This Row],[Format (hide)]]="LIST"),"BLANK CELL","")</f>
        <v/>
      </c>
      <c r="M314" s="62" t="str">
        <f>IF(OR(PartDProcessing[[#This Row],[Format (hide)]]="HEAD",PartDProcessing[[#This Row],[Format (hide)]]="LIST"),"BLANK CELL","")</f>
        <v/>
      </c>
      <c r="N314" s="62" t="str">
        <f>IF(OR(PartDProcessing[[#This Row],[Format (hide)]]="HEAD",PartDProcessing[[#This Row],[Format (hide)]]="LIST"),"BLANK CELL","")</f>
        <v/>
      </c>
      <c r="O314" s="62" t="str">
        <f>IF(OR(PartDProcessing[[#This Row],[Format (hide)]]="HEAD",PartDProcessing[[#This Row],[Format (hide)]]="LIST"),"BLANK CELL","")</f>
        <v/>
      </c>
      <c r="P314" s="62" t="str">
        <f>IF(OR(PartDProcessing[[#This Row],[Format (hide)]]="HEAD",PartDProcessing[[#This Row],[Format (hide)]]="LIST"),"BLANK CELL","")</f>
        <v/>
      </c>
      <c r="Q314" s="62" t="str">
        <f>IF(OR(PartDProcessing[[#This Row],[Format (hide)]]="HEAD",PartDProcessing[[#This Row],[Format (hide)]]="LIST"),"BLANK CELL","")</f>
        <v/>
      </c>
    </row>
    <row r="315" spans="1:17" ht="66" x14ac:dyDescent="0.3">
      <c r="A315" s="91">
        <f t="array" aca="1" ref="A315" ca="1">SUM((TRIM(MID(SUBSTITUTE(C315,".",REPT(" ",256)),(ROW(INDIRECT("1:"&amp;LEN(C315)-LEN(SUBSTITUTE(C315,".",""))+1))-1)*256+1,256)))*(10^((10-ROW(INDIRECT("1:"&amp;LEN(C315)-LEN(SUBSTITUTE(C315,".",""))+1)))*2)))</f>
        <v>1.30309E+19</v>
      </c>
      <c r="B315" s="92" t="s">
        <v>3299</v>
      </c>
      <c r="C315" s="92" t="s">
        <v>3438</v>
      </c>
      <c r="D315" s="93" t="s">
        <v>557</v>
      </c>
      <c r="E315" s="92" t="s">
        <v>2479</v>
      </c>
      <c r="F315" s="92" t="s">
        <v>358</v>
      </c>
      <c r="G315" s="93" t="str">
        <f>IF(OR(PartDProcessing[[#This Row],[Format (hide)]]="HEAD",PartDProcessing[[#This Row],[Format (hide)]]="LIST"),"BLANK CELL","")</f>
        <v>BLANK CELL</v>
      </c>
      <c r="H315" s="92" t="str">
        <f>IF(OR(PartDProcessing[[#This Row],[Format (hide)]]="HEAD",PartDProcessing[[#This Row],[Format (hide)]]="LIST"),"BLANK CELL","")</f>
        <v>BLANK CELL</v>
      </c>
      <c r="I315" s="93" t="str">
        <f>IF(OR(PartDProcessing[[#This Row],[Format (hide)]]="HEAD",PartDProcessing[[#This Row],[Format (hide)]]="LIST"),"BLANK CELL","")</f>
        <v>BLANK CELL</v>
      </c>
      <c r="J315" s="93" t="str">
        <f>IF(OR(PartDProcessing[[#This Row],[Format (hide)]]="HEAD",PartDProcessing[[#This Row],[Format (hide)]]="LIST"),"BLANK CELL","")</f>
        <v>BLANK CELL</v>
      </c>
      <c r="K315" s="93" t="str">
        <f>IF(OR(PartDProcessing[[#This Row],[Format (hide)]]="HEAD",PartDProcessing[[#This Row],[Format (hide)]]="LIST"),"BLANK CELL","")</f>
        <v>BLANK CELL</v>
      </c>
      <c r="L315" s="93" t="str">
        <f>IF(OR(PartDProcessing[[#This Row],[Format (hide)]]="HEAD",PartDProcessing[[#This Row],[Format (hide)]]="LIST"),"BLANK CELL","")</f>
        <v>BLANK CELL</v>
      </c>
      <c r="M315" s="93" t="str">
        <f>IF(OR(PartDProcessing[[#This Row],[Format (hide)]]="HEAD",PartDProcessing[[#This Row],[Format (hide)]]="LIST"),"BLANK CELL","")</f>
        <v>BLANK CELL</v>
      </c>
      <c r="N315" s="93" t="str">
        <f>IF(OR(PartDProcessing[[#This Row],[Format (hide)]]="HEAD",PartDProcessing[[#This Row],[Format (hide)]]="LIST"),"BLANK CELL","")</f>
        <v>BLANK CELL</v>
      </c>
      <c r="O315" s="93" t="str">
        <f>IF(OR(PartDProcessing[[#This Row],[Format (hide)]]="HEAD",PartDProcessing[[#This Row],[Format (hide)]]="LIST"),"BLANK CELL","")</f>
        <v>BLANK CELL</v>
      </c>
      <c r="P315" s="93" t="str">
        <f>IF(OR(PartDProcessing[[#This Row],[Format (hide)]]="HEAD",PartDProcessing[[#This Row],[Format (hide)]]="LIST"),"BLANK CELL","")</f>
        <v>BLANK CELL</v>
      </c>
      <c r="Q315" s="93" t="str">
        <f>IF(OR(PartDProcessing[[#This Row],[Format (hide)]]="HEAD",PartDProcessing[[#This Row],[Format (hide)]]="LIST"),"BLANK CELL","")</f>
        <v>BLANK CELL</v>
      </c>
    </row>
    <row r="316" spans="1:17" ht="66" x14ac:dyDescent="0.3">
      <c r="A316" s="91">
        <f t="array" aca="1" ref="A316" ca="1">SUM((TRIM(MID(SUBSTITUTE(C316,".",REPT(" ",256)),(ROW(INDIRECT("1:"&amp;LEN(C316)-LEN(SUBSTITUTE(C316,".",""))+1))-1)*256+1,256)))*(10^((10-ROW(INDIRECT("1:"&amp;LEN(C316)-LEN(SUBSTITUTE(C316,".",""))+1)))*2)))</f>
        <v>1.3030901E+19</v>
      </c>
      <c r="B316" s="92" t="s">
        <v>3299</v>
      </c>
      <c r="C316" s="92" t="s">
        <v>3439</v>
      </c>
      <c r="D316" s="93"/>
      <c r="E316" s="92" t="s">
        <v>2480</v>
      </c>
      <c r="F316" s="92" t="s">
        <v>539</v>
      </c>
      <c r="G316" s="62"/>
      <c r="H316" s="92" t="s">
        <v>2508</v>
      </c>
      <c r="I316" s="62" t="str">
        <f t="shared" ref="I316:I325" si="20">IF($I$1="Yes","Compliant","")</f>
        <v/>
      </c>
      <c r="J316" s="227" t="str">
        <f>IF(OR(PartDProcessing[[#This Row],[Format (hide)]]="HEAD",PartDProcessing[[#This Row],[Format (hide)]]="LIST"),"BLANK CELL","")</f>
        <v/>
      </c>
      <c r="K316" s="227" t="str">
        <f>IF(OR(PartDProcessing[[#This Row],[Format (hide)]]="HEAD",PartDProcessing[[#This Row],[Format (hide)]]="LIST"),"BLANK CELL","")</f>
        <v/>
      </c>
      <c r="L316" s="227" t="str">
        <f>IF(OR(PartDProcessing[[#This Row],[Format (hide)]]="HEAD",PartDProcessing[[#This Row],[Format (hide)]]="LIST"),"BLANK CELL","")</f>
        <v/>
      </c>
      <c r="M316" s="62" t="str">
        <f>IF(OR(PartDProcessing[[#This Row],[Format (hide)]]="HEAD",PartDProcessing[[#This Row],[Format (hide)]]="LIST"),"BLANK CELL","")</f>
        <v/>
      </c>
      <c r="N316" s="62" t="str">
        <f>IF(OR(PartDProcessing[[#This Row],[Format (hide)]]="HEAD",PartDProcessing[[#This Row],[Format (hide)]]="LIST"),"BLANK CELL","")</f>
        <v/>
      </c>
      <c r="O316" s="62" t="str">
        <f>IF(OR(PartDProcessing[[#This Row],[Format (hide)]]="HEAD",PartDProcessing[[#This Row],[Format (hide)]]="LIST"),"BLANK CELL","")</f>
        <v/>
      </c>
      <c r="P316" s="62" t="str">
        <f>IF(OR(PartDProcessing[[#This Row],[Format (hide)]]="HEAD",PartDProcessing[[#This Row],[Format (hide)]]="LIST"),"BLANK CELL","")</f>
        <v/>
      </c>
      <c r="Q316" s="62" t="str">
        <f>IF(OR(PartDProcessing[[#This Row],[Format (hide)]]="HEAD",PartDProcessing[[#This Row],[Format (hide)]]="LIST"),"BLANK CELL","")</f>
        <v/>
      </c>
    </row>
    <row r="317" spans="1:17" ht="66" x14ac:dyDescent="0.3">
      <c r="A317" s="91">
        <f t="array" aca="1" ref="A317" ca="1">SUM((TRIM(MID(SUBSTITUTE(C317,".",REPT(" ",256)),(ROW(INDIRECT("1:"&amp;LEN(C317)-LEN(SUBSTITUTE(C317,".",""))+1))-1)*256+1,256)))*(10^((10-ROW(INDIRECT("1:"&amp;LEN(C317)-LEN(SUBSTITUTE(C317,".",""))+1)))*2)))</f>
        <v>1.3030902E+19</v>
      </c>
      <c r="B317" s="92" t="s">
        <v>3299</v>
      </c>
      <c r="C317" s="92" t="s">
        <v>3440</v>
      </c>
      <c r="D317" s="93"/>
      <c r="E317" s="92" t="s">
        <v>2481</v>
      </c>
      <c r="F317" s="92" t="s">
        <v>540</v>
      </c>
      <c r="G317" s="62"/>
      <c r="H317" s="92" t="s">
        <v>2508</v>
      </c>
      <c r="I317" s="62" t="str">
        <f t="shared" si="20"/>
        <v/>
      </c>
      <c r="J317" s="227" t="str">
        <f>IF(OR(PartDProcessing[[#This Row],[Format (hide)]]="HEAD",PartDProcessing[[#This Row],[Format (hide)]]="LIST"),"BLANK CELL","")</f>
        <v/>
      </c>
      <c r="K317" s="227" t="str">
        <f>IF(OR(PartDProcessing[[#This Row],[Format (hide)]]="HEAD",PartDProcessing[[#This Row],[Format (hide)]]="LIST"),"BLANK CELL","")</f>
        <v/>
      </c>
      <c r="L317" s="227" t="str">
        <f>IF(OR(PartDProcessing[[#This Row],[Format (hide)]]="HEAD",PartDProcessing[[#This Row],[Format (hide)]]="LIST"),"BLANK CELL","")</f>
        <v/>
      </c>
      <c r="M317" s="62" t="str">
        <f>IF(OR(PartDProcessing[[#This Row],[Format (hide)]]="HEAD",PartDProcessing[[#This Row],[Format (hide)]]="LIST"),"BLANK CELL","")</f>
        <v/>
      </c>
      <c r="N317" s="62" t="str">
        <f>IF(OR(PartDProcessing[[#This Row],[Format (hide)]]="HEAD",PartDProcessing[[#This Row],[Format (hide)]]="LIST"),"BLANK CELL","")</f>
        <v/>
      </c>
      <c r="O317" s="62" t="str">
        <f>IF(OR(PartDProcessing[[#This Row],[Format (hide)]]="HEAD",PartDProcessing[[#This Row],[Format (hide)]]="LIST"),"BLANK CELL","")</f>
        <v/>
      </c>
      <c r="P317" s="62" t="str">
        <f>IF(OR(PartDProcessing[[#This Row],[Format (hide)]]="HEAD",PartDProcessing[[#This Row],[Format (hide)]]="LIST"),"BLANK CELL","")</f>
        <v/>
      </c>
      <c r="Q317" s="62" t="str">
        <f>IF(OR(PartDProcessing[[#This Row],[Format (hide)]]="HEAD",PartDProcessing[[#This Row],[Format (hide)]]="LIST"),"BLANK CELL","")</f>
        <v/>
      </c>
    </row>
    <row r="318" spans="1:17" ht="66" x14ac:dyDescent="0.3">
      <c r="A318" s="91">
        <f t="array" aca="1" ref="A318" ca="1">SUM((TRIM(MID(SUBSTITUTE(C318,".",REPT(" ",256)),(ROW(INDIRECT("1:"&amp;LEN(C318)-LEN(SUBSTITUTE(C318,".",""))+1))-1)*256+1,256)))*(10^((10-ROW(INDIRECT("1:"&amp;LEN(C318)-LEN(SUBSTITUTE(C318,".",""))+1)))*2)))</f>
        <v>1.3030903E+19</v>
      </c>
      <c r="B318" s="92" t="s">
        <v>3299</v>
      </c>
      <c r="C318" s="92" t="s">
        <v>3441</v>
      </c>
      <c r="D318" s="93"/>
      <c r="E318" s="92" t="s">
        <v>2482</v>
      </c>
      <c r="F318" s="92" t="s">
        <v>541</v>
      </c>
      <c r="G318" s="62"/>
      <c r="H318" s="92" t="s">
        <v>2508</v>
      </c>
      <c r="I318" s="62" t="str">
        <f t="shared" si="20"/>
        <v/>
      </c>
      <c r="J318" s="227" t="str">
        <f>IF(OR(PartDProcessing[[#This Row],[Format (hide)]]="HEAD",PartDProcessing[[#This Row],[Format (hide)]]="LIST"),"BLANK CELL","")</f>
        <v/>
      </c>
      <c r="K318" s="227" t="str">
        <f>IF(OR(PartDProcessing[[#This Row],[Format (hide)]]="HEAD",PartDProcessing[[#This Row],[Format (hide)]]="LIST"),"BLANK CELL","")</f>
        <v/>
      </c>
      <c r="L318" s="227" t="str">
        <f>IF(OR(PartDProcessing[[#This Row],[Format (hide)]]="HEAD",PartDProcessing[[#This Row],[Format (hide)]]="LIST"),"BLANK CELL","")</f>
        <v/>
      </c>
      <c r="M318" s="62" t="str">
        <f>IF(OR(PartDProcessing[[#This Row],[Format (hide)]]="HEAD",PartDProcessing[[#This Row],[Format (hide)]]="LIST"),"BLANK CELL","")</f>
        <v/>
      </c>
      <c r="N318" s="62" t="str">
        <f>IF(OR(PartDProcessing[[#This Row],[Format (hide)]]="HEAD",PartDProcessing[[#This Row],[Format (hide)]]="LIST"),"BLANK CELL","")</f>
        <v/>
      </c>
      <c r="O318" s="62" t="str">
        <f>IF(OR(PartDProcessing[[#This Row],[Format (hide)]]="HEAD",PartDProcessing[[#This Row],[Format (hide)]]="LIST"),"BLANK CELL","")</f>
        <v/>
      </c>
      <c r="P318" s="62" t="str">
        <f>IF(OR(PartDProcessing[[#This Row],[Format (hide)]]="HEAD",PartDProcessing[[#This Row],[Format (hide)]]="LIST"),"BLANK CELL","")</f>
        <v/>
      </c>
      <c r="Q318" s="62" t="str">
        <f>IF(OR(PartDProcessing[[#This Row],[Format (hide)]]="HEAD",PartDProcessing[[#This Row],[Format (hide)]]="LIST"),"BLANK CELL","")</f>
        <v/>
      </c>
    </row>
    <row r="319" spans="1:17" ht="66" x14ac:dyDescent="0.3">
      <c r="A319" s="91">
        <f t="array" aca="1" ref="A319" ca="1">SUM((TRIM(MID(SUBSTITUTE(C319,".",REPT(" ",256)),(ROW(INDIRECT("1:"&amp;LEN(C319)-LEN(SUBSTITUTE(C319,".",""))+1))-1)*256+1,256)))*(10^((10-ROW(INDIRECT("1:"&amp;LEN(C319)-LEN(SUBSTITUTE(C319,".",""))+1)))*2)))</f>
        <v>1.3030904E+19</v>
      </c>
      <c r="B319" s="92" t="s">
        <v>3299</v>
      </c>
      <c r="C319" s="92" t="s">
        <v>3442</v>
      </c>
      <c r="D319" s="93"/>
      <c r="E319" s="92" t="s">
        <v>2483</v>
      </c>
      <c r="F319" s="92" t="s">
        <v>542</v>
      </c>
      <c r="G319" s="62"/>
      <c r="H319" s="92" t="s">
        <v>2508</v>
      </c>
      <c r="I319" s="62" t="str">
        <f t="shared" si="20"/>
        <v/>
      </c>
      <c r="J319" s="227" t="str">
        <f>IF(OR(PartDProcessing[[#This Row],[Format (hide)]]="HEAD",PartDProcessing[[#This Row],[Format (hide)]]="LIST"),"BLANK CELL","")</f>
        <v/>
      </c>
      <c r="K319" s="227" t="str">
        <f>IF(OR(PartDProcessing[[#This Row],[Format (hide)]]="HEAD",PartDProcessing[[#This Row],[Format (hide)]]="LIST"),"BLANK CELL","")</f>
        <v/>
      </c>
      <c r="L319" s="227" t="str">
        <f>IF(OR(PartDProcessing[[#This Row],[Format (hide)]]="HEAD",PartDProcessing[[#This Row],[Format (hide)]]="LIST"),"BLANK CELL","")</f>
        <v/>
      </c>
      <c r="M319" s="62" t="str">
        <f>IF(OR(PartDProcessing[[#This Row],[Format (hide)]]="HEAD",PartDProcessing[[#This Row],[Format (hide)]]="LIST"),"BLANK CELL","")</f>
        <v/>
      </c>
      <c r="N319" s="62" t="str">
        <f>IF(OR(PartDProcessing[[#This Row],[Format (hide)]]="HEAD",PartDProcessing[[#This Row],[Format (hide)]]="LIST"),"BLANK CELL","")</f>
        <v/>
      </c>
      <c r="O319" s="62" t="str">
        <f>IF(OR(PartDProcessing[[#This Row],[Format (hide)]]="HEAD",PartDProcessing[[#This Row],[Format (hide)]]="LIST"),"BLANK CELL","")</f>
        <v/>
      </c>
      <c r="P319" s="62" t="str">
        <f>IF(OR(PartDProcessing[[#This Row],[Format (hide)]]="HEAD",PartDProcessing[[#This Row],[Format (hide)]]="LIST"),"BLANK CELL","")</f>
        <v/>
      </c>
      <c r="Q319" s="62" t="str">
        <f>IF(OR(PartDProcessing[[#This Row],[Format (hide)]]="HEAD",PartDProcessing[[#This Row],[Format (hide)]]="LIST"),"BLANK CELL","")</f>
        <v/>
      </c>
    </row>
    <row r="320" spans="1:17" ht="66" x14ac:dyDescent="0.3">
      <c r="A320" s="91">
        <f t="array" aca="1" ref="A320" ca="1">SUM((TRIM(MID(SUBSTITUTE(C320,".",REPT(" ",256)),(ROW(INDIRECT("1:"&amp;LEN(C320)-LEN(SUBSTITUTE(C320,".",""))+1))-1)*256+1,256)))*(10^((10-ROW(INDIRECT("1:"&amp;LEN(C320)-LEN(SUBSTITUTE(C320,".",""))+1)))*2)))</f>
        <v>1.3030905E+19</v>
      </c>
      <c r="B320" s="92" t="s">
        <v>3299</v>
      </c>
      <c r="C320" s="92" t="s">
        <v>3443</v>
      </c>
      <c r="D320" s="93"/>
      <c r="E320" s="92" t="s">
        <v>2484</v>
      </c>
      <c r="F320" s="92" t="s">
        <v>359</v>
      </c>
      <c r="G320" s="62"/>
      <c r="H320" s="92" t="s">
        <v>2508</v>
      </c>
      <c r="I320" s="62" t="str">
        <f t="shared" si="20"/>
        <v/>
      </c>
      <c r="J320" s="227" t="str">
        <f>IF(OR(PartDProcessing[[#This Row],[Format (hide)]]="HEAD",PartDProcessing[[#This Row],[Format (hide)]]="LIST"),"BLANK CELL","")</f>
        <v/>
      </c>
      <c r="K320" s="227" t="str">
        <f>IF(OR(PartDProcessing[[#This Row],[Format (hide)]]="HEAD",PartDProcessing[[#This Row],[Format (hide)]]="LIST"),"BLANK CELL","")</f>
        <v/>
      </c>
      <c r="L320" s="227" t="str">
        <f>IF(OR(PartDProcessing[[#This Row],[Format (hide)]]="HEAD",PartDProcessing[[#This Row],[Format (hide)]]="LIST"),"BLANK CELL","")</f>
        <v/>
      </c>
      <c r="M320" s="62" t="str">
        <f>IF(OR(PartDProcessing[[#This Row],[Format (hide)]]="HEAD",PartDProcessing[[#This Row],[Format (hide)]]="LIST"),"BLANK CELL","")</f>
        <v/>
      </c>
      <c r="N320" s="62" t="str">
        <f>IF(OR(PartDProcessing[[#This Row],[Format (hide)]]="HEAD",PartDProcessing[[#This Row],[Format (hide)]]="LIST"),"BLANK CELL","")</f>
        <v/>
      </c>
      <c r="O320" s="62" t="str">
        <f>IF(OR(PartDProcessing[[#This Row],[Format (hide)]]="HEAD",PartDProcessing[[#This Row],[Format (hide)]]="LIST"),"BLANK CELL","")</f>
        <v/>
      </c>
      <c r="P320" s="62" t="str">
        <f>IF(OR(PartDProcessing[[#This Row],[Format (hide)]]="HEAD",PartDProcessing[[#This Row],[Format (hide)]]="LIST"),"BLANK CELL","")</f>
        <v/>
      </c>
      <c r="Q320" s="62" t="str">
        <f>IF(OR(PartDProcessing[[#This Row],[Format (hide)]]="HEAD",PartDProcessing[[#This Row],[Format (hide)]]="LIST"),"BLANK CELL","")</f>
        <v/>
      </c>
    </row>
    <row r="321" spans="1:17" ht="66" x14ac:dyDescent="0.3">
      <c r="A321" s="91">
        <f t="array" aca="1" ref="A321" ca="1">SUM((TRIM(MID(SUBSTITUTE(C321,".",REPT(" ",256)),(ROW(INDIRECT("1:"&amp;LEN(C321)-LEN(SUBSTITUTE(C321,".",""))+1))-1)*256+1,256)))*(10^((10-ROW(INDIRECT("1:"&amp;LEN(C321)-LEN(SUBSTITUTE(C321,".",""))+1)))*2)))</f>
        <v>1.3030906E+19</v>
      </c>
      <c r="B321" s="92" t="s">
        <v>3299</v>
      </c>
      <c r="C321" s="92" t="s">
        <v>3444</v>
      </c>
      <c r="D321" s="93"/>
      <c r="E321" s="92" t="s">
        <v>2485</v>
      </c>
      <c r="F321" s="92" t="s">
        <v>360</v>
      </c>
      <c r="G321" s="62"/>
      <c r="H321" s="92" t="s">
        <v>2508</v>
      </c>
      <c r="I321" s="62" t="str">
        <f t="shared" si="20"/>
        <v/>
      </c>
      <c r="J321" s="227" t="str">
        <f>IF(OR(PartDProcessing[[#This Row],[Format (hide)]]="HEAD",PartDProcessing[[#This Row],[Format (hide)]]="LIST"),"BLANK CELL","")</f>
        <v/>
      </c>
      <c r="K321" s="227" t="str">
        <f>IF(OR(PartDProcessing[[#This Row],[Format (hide)]]="HEAD",PartDProcessing[[#This Row],[Format (hide)]]="LIST"),"BLANK CELL","")</f>
        <v/>
      </c>
      <c r="L321" s="227" t="str">
        <f>IF(OR(PartDProcessing[[#This Row],[Format (hide)]]="HEAD",PartDProcessing[[#This Row],[Format (hide)]]="LIST"),"BLANK CELL","")</f>
        <v/>
      </c>
      <c r="M321" s="62" t="str">
        <f>IF(OR(PartDProcessing[[#This Row],[Format (hide)]]="HEAD",PartDProcessing[[#This Row],[Format (hide)]]="LIST"),"BLANK CELL","")</f>
        <v/>
      </c>
      <c r="N321" s="62" t="str">
        <f>IF(OR(PartDProcessing[[#This Row],[Format (hide)]]="HEAD",PartDProcessing[[#This Row],[Format (hide)]]="LIST"),"BLANK CELL","")</f>
        <v/>
      </c>
      <c r="O321" s="62" t="str">
        <f>IF(OR(PartDProcessing[[#This Row],[Format (hide)]]="HEAD",PartDProcessing[[#This Row],[Format (hide)]]="LIST"),"BLANK CELL","")</f>
        <v/>
      </c>
      <c r="P321" s="62" t="str">
        <f>IF(OR(PartDProcessing[[#This Row],[Format (hide)]]="HEAD",PartDProcessing[[#This Row],[Format (hide)]]="LIST"),"BLANK CELL","")</f>
        <v/>
      </c>
      <c r="Q321" s="62" t="str">
        <f>IF(OR(PartDProcessing[[#This Row],[Format (hide)]]="HEAD",PartDProcessing[[#This Row],[Format (hide)]]="LIST"),"BLANK CELL","")</f>
        <v/>
      </c>
    </row>
    <row r="322" spans="1:17" ht="66" x14ac:dyDescent="0.3">
      <c r="A322" s="91">
        <f t="array" aca="1" ref="A322" ca="1">SUM((TRIM(MID(SUBSTITUTE(C322,".",REPT(" ",256)),(ROW(INDIRECT("1:"&amp;LEN(C322)-LEN(SUBSTITUTE(C322,".",""))+1))-1)*256+1,256)))*(10^((10-ROW(INDIRECT("1:"&amp;LEN(C322)-LEN(SUBSTITUTE(C322,".",""))+1)))*2)))</f>
        <v>1.3030907E+19</v>
      </c>
      <c r="B322" s="92" t="s">
        <v>3299</v>
      </c>
      <c r="C322" s="92" t="s">
        <v>3445</v>
      </c>
      <c r="D322" s="93"/>
      <c r="E322" s="92" t="s">
        <v>2486</v>
      </c>
      <c r="F322" s="92" t="s">
        <v>361</v>
      </c>
      <c r="G322" s="62"/>
      <c r="H322" s="92" t="s">
        <v>2508</v>
      </c>
      <c r="I322" s="62" t="str">
        <f t="shared" si="20"/>
        <v/>
      </c>
      <c r="J322" s="227" t="str">
        <f>IF(OR(PartDProcessing[[#This Row],[Format (hide)]]="HEAD",PartDProcessing[[#This Row],[Format (hide)]]="LIST"),"BLANK CELL","")</f>
        <v/>
      </c>
      <c r="K322" s="227" t="str">
        <f>IF(OR(PartDProcessing[[#This Row],[Format (hide)]]="HEAD",PartDProcessing[[#This Row],[Format (hide)]]="LIST"),"BLANK CELL","")</f>
        <v/>
      </c>
      <c r="L322" s="227" t="str">
        <f>IF(OR(PartDProcessing[[#This Row],[Format (hide)]]="HEAD",PartDProcessing[[#This Row],[Format (hide)]]="LIST"),"BLANK CELL","")</f>
        <v/>
      </c>
      <c r="M322" s="62" t="str">
        <f>IF(OR(PartDProcessing[[#This Row],[Format (hide)]]="HEAD",PartDProcessing[[#This Row],[Format (hide)]]="LIST"),"BLANK CELL","")</f>
        <v/>
      </c>
      <c r="N322" s="62" t="str">
        <f>IF(OR(PartDProcessing[[#This Row],[Format (hide)]]="HEAD",PartDProcessing[[#This Row],[Format (hide)]]="LIST"),"BLANK CELL","")</f>
        <v/>
      </c>
      <c r="O322" s="62" t="str">
        <f>IF(OR(PartDProcessing[[#This Row],[Format (hide)]]="HEAD",PartDProcessing[[#This Row],[Format (hide)]]="LIST"),"BLANK CELL","")</f>
        <v/>
      </c>
      <c r="P322" s="62" t="str">
        <f>IF(OR(PartDProcessing[[#This Row],[Format (hide)]]="HEAD",PartDProcessing[[#This Row],[Format (hide)]]="LIST"),"BLANK CELL","")</f>
        <v/>
      </c>
      <c r="Q322" s="62" t="str">
        <f>IF(OR(PartDProcessing[[#This Row],[Format (hide)]]="HEAD",PartDProcessing[[#This Row],[Format (hide)]]="LIST"),"BLANK CELL","")</f>
        <v/>
      </c>
    </row>
    <row r="323" spans="1:17" ht="66" x14ac:dyDescent="0.3">
      <c r="A323" s="91">
        <f t="array" aca="1" ref="A323" ca="1">SUM((TRIM(MID(SUBSTITUTE(C323,".",REPT(" ",256)),(ROW(INDIRECT("1:"&amp;LEN(C323)-LEN(SUBSTITUTE(C323,".",""))+1))-1)*256+1,256)))*(10^((10-ROW(INDIRECT("1:"&amp;LEN(C323)-LEN(SUBSTITUTE(C323,".",""))+1)))*2)))</f>
        <v>1.3030908E+19</v>
      </c>
      <c r="B323" s="92" t="s">
        <v>3299</v>
      </c>
      <c r="C323" s="92" t="s">
        <v>3446</v>
      </c>
      <c r="D323" s="93"/>
      <c r="E323" s="92" t="s">
        <v>2487</v>
      </c>
      <c r="F323" s="92" t="s">
        <v>543</v>
      </c>
      <c r="G323" s="62"/>
      <c r="H323" s="92" t="s">
        <v>2508</v>
      </c>
      <c r="I323" s="62" t="str">
        <f t="shared" si="20"/>
        <v/>
      </c>
      <c r="J323" s="227" t="str">
        <f>IF(OR(PartDProcessing[[#This Row],[Format (hide)]]="HEAD",PartDProcessing[[#This Row],[Format (hide)]]="LIST"),"BLANK CELL","")</f>
        <v/>
      </c>
      <c r="K323" s="227" t="str">
        <f>IF(OR(PartDProcessing[[#This Row],[Format (hide)]]="HEAD",PartDProcessing[[#This Row],[Format (hide)]]="LIST"),"BLANK CELL","")</f>
        <v/>
      </c>
      <c r="L323" s="227" t="str">
        <f>IF(OR(PartDProcessing[[#This Row],[Format (hide)]]="HEAD",PartDProcessing[[#This Row],[Format (hide)]]="LIST"),"BLANK CELL","")</f>
        <v/>
      </c>
      <c r="M323" s="62" t="str">
        <f>IF(OR(PartDProcessing[[#This Row],[Format (hide)]]="HEAD",PartDProcessing[[#This Row],[Format (hide)]]="LIST"),"BLANK CELL","")</f>
        <v/>
      </c>
      <c r="N323" s="62" t="str">
        <f>IF(OR(PartDProcessing[[#This Row],[Format (hide)]]="HEAD",PartDProcessing[[#This Row],[Format (hide)]]="LIST"),"BLANK CELL","")</f>
        <v/>
      </c>
      <c r="O323" s="62" t="str">
        <f>IF(OR(PartDProcessing[[#This Row],[Format (hide)]]="HEAD",PartDProcessing[[#This Row],[Format (hide)]]="LIST"),"BLANK CELL","")</f>
        <v/>
      </c>
      <c r="P323" s="62" t="str">
        <f>IF(OR(PartDProcessing[[#This Row],[Format (hide)]]="HEAD",PartDProcessing[[#This Row],[Format (hide)]]="LIST"),"BLANK CELL","")</f>
        <v/>
      </c>
      <c r="Q323" s="62" t="str">
        <f>IF(OR(PartDProcessing[[#This Row],[Format (hide)]]="HEAD",PartDProcessing[[#This Row],[Format (hide)]]="LIST"),"BLANK CELL","")</f>
        <v/>
      </c>
    </row>
    <row r="324" spans="1:17" ht="66" x14ac:dyDescent="0.3">
      <c r="A324" s="91">
        <f t="array" aca="1" ref="A324" ca="1">SUM((TRIM(MID(SUBSTITUTE(C324,".",REPT(" ",256)),(ROW(INDIRECT("1:"&amp;LEN(C324)-LEN(SUBSTITUTE(C324,".",""))+1))-1)*256+1,256)))*(10^((10-ROW(INDIRECT("1:"&amp;LEN(C324)-LEN(SUBSTITUTE(C324,".",""))+1)))*2)))</f>
        <v>1.3030909E+19</v>
      </c>
      <c r="B324" s="92" t="s">
        <v>3299</v>
      </c>
      <c r="C324" s="92" t="s">
        <v>3447</v>
      </c>
      <c r="D324" s="93"/>
      <c r="E324" s="92" t="s">
        <v>2488</v>
      </c>
      <c r="F324" s="92" t="s">
        <v>362</v>
      </c>
      <c r="G324" s="62"/>
      <c r="H324" s="92" t="s">
        <v>2508</v>
      </c>
      <c r="I324" s="62" t="str">
        <f t="shared" si="20"/>
        <v/>
      </c>
      <c r="J324" s="227" t="str">
        <f>IF(OR(PartDProcessing[[#This Row],[Format (hide)]]="HEAD",PartDProcessing[[#This Row],[Format (hide)]]="LIST"),"BLANK CELL","")</f>
        <v/>
      </c>
      <c r="K324" s="227" t="str">
        <f>IF(OR(PartDProcessing[[#This Row],[Format (hide)]]="HEAD",PartDProcessing[[#This Row],[Format (hide)]]="LIST"),"BLANK CELL","")</f>
        <v/>
      </c>
      <c r="L324" s="227" t="str">
        <f>IF(OR(PartDProcessing[[#This Row],[Format (hide)]]="HEAD",PartDProcessing[[#This Row],[Format (hide)]]="LIST"),"BLANK CELL","")</f>
        <v/>
      </c>
      <c r="M324" s="62" t="str">
        <f>IF(OR(PartDProcessing[[#This Row],[Format (hide)]]="HEAD",PartDProcessing[[#This Row],[Format (hide)]]="LIST"),"BLANK CELL","")</f>
        <v/>
      </c>
      <c r="N324" s="62" t="str">
        <f>IF(OR(PartDProcessing[[#This Row],[Format (hide)]]="HEAD",PartDProcessing[[#This Row],[Format (hide)]]="LIST"),"BLANK CELL","")</f>
        <v/>
      </c>
      <c r="O324" s="62" t="str">
        <f>IF(OR(PartDProcessing[[#This Row],[Format (hide)]]="HEAD",PartDProcessing[[#This Row],[Format (hide)]]="LIST"),"BLANK CELL","")</f>
        <v/>
      </c>
      <c r="P324" s="62" t="str">
        <f>IF(OR(PartDProcessing[[#This Row],[Format (hide)]]="HEAD",PartDProcessing[[#This Row],[Format (hide)]]="LIST"),"BLANK CELL","")</f>
        <v/>
      </c>
      <c r="Q324" s="62" t="str">
        <f>IF(OR(PartDProcessing[[#This Row],[Format (hide)]]="HEAD",PartDProcessing[[#This Row],[Format (hide)]]="LIST"),"BLANK CELL","")</f>
        <v/>
      </c>
    </row>
    <row r="325" spans="1:17" ht="66" x14ac:dyDescent="0.3">
      <c r="A325" s="91">
        <f t="array" aca="1" ref="A325" ca="1">SUM((TRIM(MID(SUBSTITUTE(C325,".",REPT(" ",256)),(ROW(INDIRECT("1:"&amp;LEN(C325)-LEN(SUBSTITUTE(C325,".",""))+1))-1)*256+1,256)))*(10^((10-ROW(INDIRECT("1:"&amp;LEN(C325)-LEN(SUBSTITUTE(C325,".",""))+1)))*2)))</f>
        <v>1.3031E+19</v>
      </c>
      <c r="B325" s="92" t="s">
        <v>3299</v>
      </c>
      <c r="C325" s="92" t="s">
        <v>3448</v>
      </c>
      <c r="D325" s="93"/>
      <c r="E325" s="92" t="s">
        <v>2489</v>
      </c>
      <c r="F325" s="92" t="s">
        <v>544</v>
      </c>
      <c r="G325" s="62"/>
      <c r="H325" s="92" t="s">
        <v>2508</v>
      </c>
      <c r="I325" s="62" t="str">
        <f t="shared" si="20"/>
        <v/>
      </c>
      <c r="J325" s="227" t="str">
        <f>IF(OR(PartDProcessing[[#This Row],[Format (hide)]]="HEAD",PartDProcessing[[#This Row],[Format (hide)]]="LIST"),"BLANK CELL","")</f>
        <v/>
      </c>
      <c r="K325" s="227" t="str">
        <f>IF(OR(PartDProcessing[[#This Row],[Format (hide)]]="HEAD",PartDProcessing[[#This Row],[Format (hide)]]="LIST"),"BLANK CELL","")</f>
        <v/>
      </c>
      <c r="L325" s="227" t="str">
        <f>IF(OR(PartDProcessing[[#This Row],[Format (hide)]]="HEAD",PartDProcessing[[#This Row],[Format (hide)]]="LIST"),"BLANK CELL","")</f>
        <v/>
      </c>
      <c r="M325" s="62" t="str">
        <f>IF(OR(PartDProcessing[[#This Row],[Format (hide)]]="HEAD",PartDProcessing[[#This Row],[Format (hide)]]="LIST"),"BLANK CELL","")</f>
        <v/>
      </c>
      <c r="N325" s="62" t="str">
        <f>IF(OR(PartDProcessing[[#This Row],[Format (hide)]]="HEAD",PartDProcessing[[#This Row],[Format (hide)]]="LIST"),"BLANK CELL","")</f>
        <v/>
      </c>
      <c r="O325" s="62" t="str">
        <f>IF(OR(PartDProcessing[[#This Row],[Format (hide)]]="HEAD",PartDProcessing[[#This Row],[Format (hide)]]="LIST"),"BLANK CELL","")</f>
        <v/>
      </c>
      <c r="P325" s="62" t="str">
        <f>IF(OR(PartDProcessing[[#This Row],[Format (hide)]]="HEAD",PartDProcessing[[#This Row],[Format (hide)]]="LIST"),"BLANK CELL","")</f>
        <v/>
      </c>
      <c r="Q325" s="62" t="str">
        <f>IF(OR(PartDProcessing[[#This Row],[Format (hide)]]="HEAD",PartDProcessing[[#This Row],[Format (hide)]]="LIST"),"BLANK CELL","")</f>
        <v/>
      </c>
    </row>
    <row r="326" spans="1:17" x14ac:dyDescent="0.3">
      <c r="A326" s="91">
        <f t="array" aca="1" ref="A326" ca="1">SUM((TRIM(MID(SUBSTITUTE(C326,".",REPT(" ",256)),(ROW(INDIRECT("1:"&amp;LEN(C326)-LEN(SUBSTITUTE(C326,".",""))+1))-1)*256+1,256)))*(10^((10-ROW(INDIRECT("1:"&amp;LEN(C326)-LEN(SUBSTITUTE(C326,".",""))+1)))*2)))</f>
        <v>1.304E+19</v>
      </c>
      <c r="B326" s="92" t="s">
        <v>3299</v>
      </c>
      <c r="C326" s="92" t="s">
        <v>3449</v>
      </c>
      <c r="D326" s="93" t="s">
        <v>1406</v>
      </c>
      <c r="E326" s="110" t="s">
        <v>2490</v>
      </c>
      <c r="F326" s="110" t="s">
        <v>545</v>
      </c>
      <c r="G326" s="93" t="str">
        <f>IF(OR(PartDProcessing[[#This Row],[Format (hide)]]="HEAD",PartDProcessing[[#This Row],[Format (hide)]]="LIST"),"BLANK CELL","")</f>
        <v>BLANK CELL</v>
      </c>
      <c r="H326" s="92" t="str">
        <f>IF(OR(PartDProcessing[[#This Row],[Format (hide)]]="HEAD",PartDProcessing[[#This Row],[Format (hide)]]="LIST"),"BLANK CELL","")</f>
        <v>BLANK CELL</v>
      </c>
      <c r="I326" s="93" t="str">
        <f>IF(OR(PartDProcessing[[#This Row],[Format (hide)]]="HEAD",PartDProcessing[[#This Row],[Format (hide)]]="LIST"),"BLANK CELL","")</f>
        <v>BLANK CELL</v>
      </c>
      <c r="J326" s="93" t="str">
        <f>IF(OR(PartDProcessing[[#This Row],[Format (hide)]]="HEAD",PartDProcessing[[#This Row],[Format (hide)]]="LIST"),"BLANK CELL","")</f>
        <v>BLANK CELL</v>
      </c>
      <c r="K326" s="93" t="str">
        <f>IF(OR(PartDProcessing[[#This Row],[Format (hide)]]="HEAD",PartDProcessing[[#This Row],[Format (hide)]]="LIST"),"BLANK CELL","")</f>
        <v>BLANK CELL</v>
      </c>
      <c r="L326" s="93" t="str">
        <f>IF(OR(PartDProcessing[[#This Row],[Format (hide)]]="HEAD",PartDProcessing[[#This Row],[Format (hide)]]="LIST"),"BLANK CELL","")</f>
        <v>BLANK CELL</v>
      </c>
      <c r="M326" s="93" t="str">
        <f>IF(OR(PartDProcessing[[#This Row],[Format (hide)]]="HEAD",PartDProcessing[[#This Row],[Format (hide)]]="LIST"),"BLANK CELL","")</f>
        <v>BLANK CELL</v>
      </c>
      <c r="N326" s="93" t="str">
        <f>IF(OR(PartDProcessing[[#This Row],[Format (hide)]]="HEAD",PartDProcessing[[#This Row],[Format (hide)]]="LIST"),"BLANK CELL","")</f>
        <v>BLANK CELL</v>
      </c>
      <c r="O326" s="93" t="str">
        <f>IF(OR(PartDProcessing[[#This Row],[Format (hide)]]="HEAD",PartDProcessing[[#This Row],[Format (hide)]]="LIST"),"BLANK CELL","")</f>
        <v>BLANK CELL</v>
      </c>
      <c r="P326" s="93" t="str">
        <f>IF(OR(PartDProcessing[[#This Row],[Format (hide)]]="HEAD",PartDProcessing[[#This Row],[Format (hide)]]="LIST"),"BLANK CELL","")</f>
        <v>BLANK CELL</v>
      </c>
      <c r="Q326" s="93" t="str">
        <f>IF(OR(PartDProcessing[[#This Row],[Format (hide)]]="HEAD",PartDProcessing[[#This Row],[Format (hide)]]="LIST"),"BLANK CELL","")</f>
        <v>BLANK CELL</v>
      </c>
    </row>
    <row r="327" spans="1:17" ht="198" x14ac:dyDescent="0.3">
      <c r="A327" s="91">
        <f t="array" aca="1" ref="A327" ca="1">SUM((TRIM(MID(SUBSTITUTE(C327,".",REPT(" ",256)),(ROW(INDIRECT("1:"&amp;LEN(C327)-LEN(SUBSTITUTE(C327,".",""))+1))-1)*256+1,256)))*(10^((10-ROW(INDIRECT("1:"&amp;LEN(C327)-LEN(SUBSTITUTE(C327,".",""))+1)))*2)))</f>
        <v>1.30401E+19</v>
      </c>
      <c r="B327" s="92" t="s">
        <v>3299</v>
      </c>
      <c r="C327" s="92" t="s">
        <v>3450</v>
      </c>
      <c r="D327" s="93"/>
      <c r="E327" s="92" t="s">
        <v>2491</v>
      </c>
      <c r="F327" s="92" t="s">
        <v>3626</v>
      </c>
      <c r="G327" s="62"/>
      <c r="H327" s="92" t="s">
        <v>2508</v>
      </c>
      <c r="I327" s="62" t="str">
        <f t="shared" ref="I327:I332" si="21">IF($I$1="Yes","Compliant","")</f>
        <v/>
      </c>
      <c r="J327" s="227" t="str">
        <f>IF(OR(PartDProcessing[[#This Row],[Format (hide)]]="HEAD",PartDProcessing[[#This Row],[Format (hide)]]="LIST"),"BLANK CELL","")</f>
        <v/>
      </c>
      <c r="K327" s="227" t="str">
        <f>IF(OR(PartDProcessing[[#This Row],[Format (hide)]]="HEAD",PartDProcessing[[#This Row],[Format (hide)]]="LIST"),"BLANK CELL","")</f>
        <v/>
      </c>
      <c r="L327" s="227" t="str">
        <f>IF(OR(PartDProcessing[[#This Row],[Format (hide)]]="HEAD",PartDProcessing[[#This Row],[Format (hide)]]="LIST"),"BLANK CELL","")</f>
        <v/>
      </c>
      <c r="M327" s="62" t="str">
        <f>IF(OR(PartDProcessing[[#This Row],[Format (hide)]]="HEAD",PartDProcessing[[#This Row],[Format (hide)]]="LIST"),"BLANK CELL","")</f>
        <v/>
      </c>
      <c r="N327" s="62" t="str">
        <f>IF(OR(PartDProcessing[[#This Row],[Format (hide)]]="HEAD",PartDProcessing[[#This Row],[Format (hide)]]="LIST"),"BLANK CELL","")</f>
        <v/>
      </c>
      <c r="O327" s="62" t="str">
        <f>IF(OR(PartDProcessing[[#This Row],[Format (hide)]]="HEAD",PartDProcessing[[#This Row],[Format (hide)]]="LIST"),"BLANK CELL","")</f>
        <v/>
      </c>
      <c r="P327" s="62" t="str">
        <f>IF(OR(PartDProcessing[[#This Row],[Format (hide)]]="HEAD",PartDProcessing[[#This Row],[Format (hide)]]="LIST"),"BLANK CELL","")</f>
        <v/>
      </c>
      <c r="Q327" s="62" t="str">
        <f>IF(OR(PartDProcessing[[#This Row],[Format (hide)]]="HEAD",PartDProcessing[[#This Row],[Format (hide)]]="LIST"),"BLANK CELL","")</f>
        <v/>
      </c>
    </row>
    <row r="328" spans="1:17" ht="82.5" x14ac:dyDescent="0.3">
      <c r="A328" s="91">
        <f t="array" aca="1" ref="A328" ca="1">SUM((TRIM(MID(SUBSTITUTE(C328,".",REPT(" ",256)),(ROW(INDIRECT("1:"&amp;LEN(C328)-LEN(SUBSTITUTE(C328,".",""))+1))-1)*256+1,256)))*(10^((10-ROW(INDIRECT("1:"&amp;LEN(C328)-LEN(SUBSTITUTE(C328,".",""))+1)))*2)))</f>
        <v>1.3040101E+19</v>
      </c>
      <c r="B328" s="92" t="s">
        <v>3299</v>
      </c>
      <c r="C328" s="92" t="s">
        <v>3451</v>
      </c>
      <c r="D328" s="93"/>
      <c r="E328" s="92" t="s">
        <v>2492</v>
      </c>
      <c r="F328" s="92" t="s">
        <v>349</v>
      </c>
      <c r="G328" s="62"/>
      <c r="H328" s="92" t="s">
        <v>2508</v>
      </c>
      <c r="I328" s="62" t="str">
        <f t="shared" si="21"/>
        <v/>
      </c>
      <c r="J328" s="227" t="str">
        <f>IF(OR(PartDProcessing[[#This Row],[Format (hide)]]="HEAD",PartDProcessing[[#This Row],[Format (hide)]]="LIST"),"BLANK CELL","")</f>
        <v/>
      </c>
      <c r="K328" s="227" t="str">
        <f>IF(OR(PartDProcessing[[#This Row],[Format (hide)]]="HEAD",PartDProcessing[[#This Row],[Format (hide)]]="LIST"),"BLANK CELL","")</f>
        <v/>
      </c>
      <c r="L328" s="227" t="str">
        <f>IF(OR(PartDProcessing[[#This Row],[Format (hide)]]="HEAD",PartDProcessing[[#This Row],[Format (hide)]]="LIST"),"BLANK CELL","")</f>
        <v/>
      </c>
      <c r="M328" s="62" t="str">
        <f>IF(OR(PartDProcessing[[#This Row],[Format (hide)]]="HEAD",PartDProcessing[[#This Row],[Format (hide)]]="LIST"),"BLANK CELL","")</f>
        <v/>
      </c>
      <c r="N328" s="62" t="str">
        <f>IF(OR(PartDProcessing[[#This Row],[Format (hide)]]="HEAD",PartDProcessing[[#This Row],[Format (hide)]]="LIST"),"BLANK CELL","")</f>
        <v/>
      </c>
      <c r="O328" s="62" t="str">
        <f>IF(OR(PartDProcessing[[#This Row],[Format (hide)]]="HEAD",PartDProcessing[[#This Row],[Format (hide)]]="LIST"),"BLANK CELL","")</f>
        <v/>
      </c>
      <c r="P328" s="62" t="str">
        <f>IF(OR(PartDProcessing[[#This Row],[Format (hide)]]="HEAD",PartDProcessing[[#This Row],[Format (hide)]]="LIST"),"BLANK CELL","")</f>
        <v/>
      </c>
      <c r="Q328" s="62" t="str">
        <f>IF(OR(PartDProcessing[[#This Row],[Format (hide)]]="HEAD",PartDProcessing[[#This Row],[Format (hide)]]="LIST"),"BLANK CELL","")</f>
        <v/>
      </c>
    </row>
    <row r="329" spans="1:17" ht="99" x14ac:dyDescent="0.3">
      <c r="A329" s="91">
        <f t="array" aca="1" ref="A329" ca="1">SUM((TRIM(MID(SUBSTITUTE(C329,".",REPT(" ",256)),(ROW(INDIRECT("1:"&amp;LEN(C329)-LEN(SUBSTITUTE(C329,".",""))+1))-1)*256+1,256)))*(10^((10-ROW(INDIRECT("1:"&amp;LEN(C329)-LEN(SUBSTITUTE(C329,".",""))+1)))*2)))</f>
        <v>1.3040102E+19</v>
      </c>
      <c r="B329" s="92" t="s">
        <v>3299</v>
      </c>
      <c r="C329" s="92" t="s">
        <v>3452</v>
      </c>
      <c r="D329" s="93"/>
      <c r="E329" s="92" t="s">
        <v>2493</v>
      </c>
      <c r="F329" s="92" t="s">
        <v>2494</v>
      </c>
      <c r="G329" s="62"/>
      <c r="H329" s="92" t="s">
        <v>2508</v>
      </c>
      <c r="I329" s="62" t="str">
        <f t="shared" si="21"/>
        <v/>
      </c>
      <c r="J329" s="227" t="str">
        <f>IF(OR(PartDProcessing[[#This Row],[Format (hide)]]="HEAD",PartDProcessing[[#This Row],[Format (hide)]]="LIST"),"BLANK CELL","")</f>
        <v/>
      </c>
      <c r="K329" s="227" t="str">
        <f>IF(OR(PartDProcessing[[#This Row],[Format (hide)]]="HEAD",PartDProcessing[[#This Row],[Format (hide)]]="LIST"),"BLANK CELL","")</f>
        <v/>
      </c>
      <c r="L329" s="227" t="str">
        <f>IF(OR(PartDProcessing[[#This Row],[Format (hide)]]="HEAD",PartDProcessing[[#This Row],[Format (hide)]]="LIST"),"BLANK CELL","")</f>
        <v/>
      </c>
      <c r="M329" s="62" t="str">
        <f>IF(OR(PartDProcessing[[#This Row],[Format (hide)]]="HEAD",PartDProcessing[[#This Row],[Format (hide)]]="LIST"),"BLANK CELL","")</f>
        <v/>
      </c>
      <c r="N329" s="62" t="str">
        <f>IF(OR(PartDProcessing[[#This Row],[Format (hide)]]="HEAD",PartDProcessing[[#This Row],[Format (hide)]]="LIST"),"BLANK CELL","")</f>
        <v/>
      </c>
      <c r="O329" s="62" t="str">
        <f>IF(OR(PartDProcessing[[#This Row],[Format (hide)]]="HEAD",PartDProcessing[[#This Row],[Format (hide)]]="LIST"),"BLANK CELL","")</f>
        <v/>
      </c>
      <c r="P329" s="62" t="str">
        <f>IF(OR(PartDProcessing[[#This Row],[Format (hide)]]="HEAD",PartDProcessing[[#This Row],[Format (hide)]]="LIST"),"BLANK CELL","")</f>
        <v/>
      </c>
      <c r="Q329" s="62" t="str">
        <f>IF(OR(PartDProcessing[[#This Row],[Format (hide)]]="HEAD",PartDProcessing[[#This Row],[Format (hide)]]="LIST"),"BLANK CELL","")</f>
        <v/>
      </c>
    </row>
    <row r="330" spans="1:17" ht="346.5" x14ac:dyDescent="0.3">
      <c r="A330" s="91">
        <f t="array" aca="1" ref="A330" ca="1">SUM((TRIM(MID(SUBSTITUTE(C330,".",REPT(" ",256)),(ROW(INDIRECT("1:"&amp;LEN(C330)-LEN(SUBSTITUTE(C330,".",""))+1))-1)*256+1,256)))*(10^((10-ROW(INDIRECT("1:"&amp;LEN(C330)-LEN(SUBSTITUTE(C330,".",""))+1)))*2)))</f>
        <v>1.30402E+19</v>
      </c>
      <c r="B330" s="92" t="s">
        <v>3299</v>
      </c>
      <c r="C330" s="92" t="s">
        <v>3453</v>
      </c>
      <c r="D330" s="93"/>
      <c r="E330" s="92" t="s">
        <v>2495</v>
      </c>
      <c r="F330" s="92" t="s">
        <v>2496</v>
      </c>
      <c r="G330" s="62"/>
      <c r="H330" s="92" t="s">
        <v>2508</v>
      </c>
      <c r="I330" s="62" t="str">
        <f t="shared" si="21"/>
        <v/>
      </c>
      <c r="J330" s="227" t="str">
        <f>IF(OR(PartDProcessing[[#This Row],[Format (hide)]]="HEAD",PartDProcessing[[#This Row],[Format (hide)]]="LIST"),"BLANK CELL","")</f>
        <v/>
      </c>
      <c r="K330" s="227" t="str">
        <f>IF(OR(PartDProcessing[[#This Row],[Format (hide)]]="HEAD",PartDProcessing[[#This Row],[Format (hide)]]="LIST"),"BLANK CELL","")</f>
        <v/>
      </c>
      <c r="L330" s="227" t="str">
        <f>IF(OR(PartDProcessing[[#This Row],[Format (hide)]]="HEAD",PartDProcessing[[#This Row],[Format (hide)]]="LIST"),"BLANK CELL","")</f>
        <v/>
      </c>
      <c r="M330" s="62" t="str">
        <f>IF(OR(PartDProcessing[[#This Row],[Format (hide)]]="HEAD",PartDProcessing[[#This Row],[Format (hide)]]="LIST"),"BLANK CELL","")</f>
        <v/>
      </c>
      <c r="N330" s="62" t="str">
        <f>IF(OR(PartDProcessing[[#This Row],[Format (hide)]]="HEAD",PartDProcessing[[#This Row],[Format (hide)]]="LIST"),"BLANK CELL","")</f>
        <v/>
      </c>
      <c r="O330" s="62" t="str">
        <f>IF(OR(PartDProcessing[[#This Row],[Format (hide)]]="HEAD",PartDProcessing[[#This Row],[Format (hide)]]="LIST"),"BLANK CELL","")</f>
        <v/>
      </c>
      <c r="P330" s="62" t="str">
        <f>IF(OR(PartDProcessing[[#This Row],[Format (hide)]]="HEAD",PartDProcessing[[#This Row],[Format (hide)]]="LIST"),"BLANK CELL","")</f>
        <v/>
      </c>
      <c r="Q330" s="62" t="str">
        <f>IF(OR(PartDProcessing[[#This Row],[Format (hide)]]="HEAD",PartDProcessing[[#This Row],[Format (hide)]]="LIST"),"BLANK CELL","")</f>
        <v/>
      </c>
    </row>
    <row r="331" spans="1:17" ht="297" x14ac:dyDescent="0.3">
      <c r="A331" s="91">
        <f t="array" aca="1" ref="A331" ca="1">SUM((TRIM(MID(SUBSTITUTE(C331,".",REPT(" ",256)),(ROW(INDIRECT("1:"&amp;LEN(C331)-LEN(SUBSTITUTE(C331,".",""))+1))-1)*256+1,256)))*(10^((10-ROW(INDIRECT("1:"&amp;LEN(C331)-LEN(SUBSTITUTE(C331,".",""))+1)))*2)))</f>
        <v>1.30403E+19</v>
      </c>
      <c r="B331" s="92" t="s">
        <v>3299</v>
      </c>
      <c r="C331" s="92" t="s">
        <v>3454</v>
      </c>
      <c r="D331" s="93"/>
      <c r="E331" s="92" t="s">
        <v>2497</v>
      </c>
      <c r="F331" s="92" t="s">
        <v>2498</v>
      </c>
      <c r="G331" s="62"/>
      <c r="H331" s="92" t="s">
        <v>2508</v>
      </c>
      <c r="I331" s="62" t="str">
        <f t="shared" si="21"/>
        <v/>
      </c>
      <c r="J331" s="227" t="str">
        <f>IF(OR(PartDProcessing[[#This Row],[Format (hide)]]="HEAD",PartDProcessing[[#This Row],[Format (hide)]]="LIST"),"BLANK CELL","")</f>
        <v/>
      </c>
      <c r="K331" s="227" t="str">
        <f>IF(OR(PartDProcessing[[#This Row],[Format (hide)]]="HEAD",PartDProcessing[[#This Row],[Format (hide)]]="LIST"),"BLANK CELL","")</f>
        <v/>
      </c>
      <c r="L331" s="227" t="str">
        <f>IF(OR(PartDProcessing[[#This Row],[Format (hide)]]="HEAD",PartDProcessing[[#This Row],[Format (hide)]]="LIST"),"BLANK CELL","")</f>
        <v/>
      </c>
      <c r="M331" s="62" t="str">
        <f>IF(OR(PartDProcessing[[#This Row],[Format (hide)]]="HEAD",PartDProcessing[[#This Row],[Format (hide)]]="LIST"),"BLANK CELL","")</f>
        <v/>
      </c>
      <c r="N331" s="62" t="str">
        <f>IF(OR(PartDProcessing[[#This Row],[Format (hide)]]="HEAD",PartDProcessing[[#This Row],[Format (hide)]]="LIST"),"BLANK CELL","")</f>
        <v/>
      </c>
      <c r="O331" s="62" t="str">
        <f>IF(OR(PartDProcessing[[#This Row],[Format (hide)]]="HEAD",PartDProcessing[[#This Row],[Format (hide)]]="LIST"),"BLANK CELL","")</f>
        <v/>
      </c>
      <c r="P331" s="62" t="str">
        <f>IF(OR(PartDProcessing[[#This Row],[Format (hide)]]="HEAD",PartDProcessing[[#This Row],[Format (hide)]]="LIST"),"BLANK CELL","")</f>
        <v/>
      </c>
      <c r="Q331" s="62" t="str">
        <f>IF(OR(PartDProcessing[[#This Row],[Format (hide)]]="HEAD",PartDProcessing[[#This Row],[Format (hide)]]="LIST"),"BLANK CELL","")</f>
        <v/>
      </c>
    </row>
    <row r="332" spans="1:17" ht="165" x14ac:dyDescent="0.3">
      <c r="A332" s="91">
        <f t="array" aca="1" ref="A332" ca="1">SUM((TRIM(MID(SUBSTITUTE(C332,".",REPT(" ",256)),(ROW(INDIRECT("1:"&amp;LEN(C332)-LEN(SUBSTITUTE(C332,".",""))+1))-1)*256+1,256)))*(10^((10-ROW(INDIRECT("1:"&amp;LEN(C332)-LEN(SUBSTITUTE(C332,".",""))+1)))*2)))</f>
        <v>1.30404E+19</v>
      </c>
      <c r="B332" s="92" t="s">
        <v>3299</v>
      </c>
      <c r="C332" s="92" t="s">
        <v>3455</v>
      </c>
      <c r="D332" s="93"/>
      <c r="E332" s="92" t="s">
        <v>2499</v>
      </c>
      <c r="F332" s="92" t="s">
        <v>1788</v>
      </c>
      <c r="G332" s="62"/>
      <c r="H332" s="92" t="s">
        <v>2508</v>
      </c>
      <c r="I332" s="62" t="str">
        <f t="shared" si="21"/>
        <v/>
      </c>
      <c r="J332" s="227" t="str">
        <f>IF(OR(PartDProcessing[[#This Row],[Format (hide)]]="HEAD",PartDProcessing[[#This Row],[Format (hide)]]="LIST"),"BLANK CELL","")</f>
        <v/>
      </c>
      <c r="K332" s="227" t="str">
        <f>IF(OR(PartDProcessing[[#This Row],[Format (hide)]]="HEAD",PartDProcessing[[#This Row],[Format (hide)]]="LIST"),"BLANK CELL","")</f>
        <v/>
      </c>
      <c r="L332" s="227" t="str">
        <f>IF(OR(PartDProcessing[[#This Row],[Format (hide)]]="HEAD",PartDProcessing[[#This Row],[Format (hide)]]="LIST"),"BLANK CELL","")</f>
        <v/>
      </c>
      <c r="M332" s="62" t="str">
        <f>IF(OR(PartDProcessing[[#This Row],[Format (hide)]]="HEAD",PartDProcessing[[#This Row],[Format (hide)]]="LIST"),"BLANK CELL","")</f>
        <v/>
      </c>
      <c r="N332" s="62" t="str">
        <f>IF(OR(PartDProcessing[[#This Row],[Format (hide)]]="HEAD",PartDProcessing[[#This Row],[Format (hide)]]="LIST"),"BLANK CELL","")</f>
        <v/>
      </c>
      <c r="O332" s="62" t="str">
        <f>IF(OR(PartDProcessing[[#This Row],[Format (hide)]]="HEAD",PartDProcessing[[#This Row],[Format (hide)]]="LIST"),"BLANK CELL","")</f>
        <v/>
      </c>
      <c r="P332" s="62" t="str">
        <f>IF(OR(PartDProcessing[[#This Row],[Format (hide)]]="HEAD",PartDProcessing[[#This Row],[Format (hide)]]="LIST"),"BLANK CELL","")</f>
        <v/>
      </c>
      <c r="Q332" s="62" t="str">
        <f>IF(OR(PartDProcessing[[#This Row],[Format (hide)]]="HEAD",PartDProcessing[[#This Row],[Format (hide)]]="LIST"),"BLANK CELL","")</f>
        <v/>
      </c>
    </row>
    <row r="333" spans="1:17" ht="28.5" x14ac:dyDescent="0.3">
      <c r="A333" s="91">
        <f t="array" aca="1" ref="A333" ca="1">SUM((TRIM(MID(SUBSTITUTE(C333,".",REPT(" ",256)),(ROW(INDIRECT("1:"&amp;LEN(C333)-LEN(SUBSTITUTE(C333,".",""))+1))-1)*256+1,256)))*(10^((10-ROW(INDIRECT("1:"&amp;LEN(C333)-LEN(SUBSTITUTE(C333,".",""))+1)))*2)))</f>
        <v>1.305E+19</v>
      </c>
      <c r="B333" s="92" t="s">
        <v>3299</v>
      </c>
      <c r="C333" s="92" t="s">
        <v>3456</v>
      </c>
      <c r="D333" s="93" t="s">
        <v>1406</v>
      </c>
      <c r="E333" s="110" t="s">
        <v>2500</v>
      </c>
      <c r="F333" s="110" t="s">
        <v>211</v>
      </c>
      <c r="G333" s="93" t="str">
        <f>IF(OR(PartDProcessing[[#This Row],[Format (hide)]]="HEAD",PartDProcessing[[#This Row],[Format (hide)]]="LIST"),"BLANK CELL","")</f>
        <v>BLANK CELL</v>
      </c>
      <c r="H333" s="92" t="str">
        <f>IF(OR(PartDProcessing[[#This Row],[Format (hide)]]="HEAD",PartDProcessing[[#This Row],[Format (hide)]]="LIST"),"BLANK CELL","")</f>
        <v>BLANK CELL</v>
      </c>
      <c r="I333" s="93" t="str">
        <f>IF(OR(PartDProcessing[[#This Row],[Format (hide)]]="HEAD",PartDProcessing[[#This Row],[Format (hide)]]="LIST"),"BLANK CELL","")</f>
        <v>BLANK CELL</v>
      </c>
      <c r="J333" s="93" t="str">
        <f>IF(OR(PartDProcessing[[#This Row],[Format (hide)]]="HEAD",PartDProcessing[[#This Row],[Format (hide)]]="LIST"),"BLANK CELL","")</f>
        <v>BLANK CELL</v>
      </c>
      <c r="K333" s="93" t="str">
        <f>IF(OR(PartDProcessing[[#This Row],[Format (hide)]]="HEAD",PartDProcessing[[#This Row],[Format (hide)]]="LIST"),"BLANK CELL","")</f>
        <v>BLANK CELL</v>
      </c>
      <c r="L333" s="93" t="str">
        <f>IF(OR(PartDProcessing[[#This Row],[Format (hide)]]="HEAD",PartDProcessing[[#This Row],[Format (hide)]]="LIST"),"BLANK CELL","")</f>
        <v>BLANK CELL</v>
      </c>
      <c r="M333" s="93" t="str">
        <f>IF(OR(PartDProcessing[[#This Row],[Format (hide)]]="HEAD",PartDProcessing[[#This Row],[Format (hide)]]="LIST"),"BLANK CELL","")</f>
        <v>BLANK CELL</v>
      </c>
      <c r="N333" s="93" t="str">
        <f>IF(OR(PartDProcessing[[#This Row],[Format (hide)]]="HEAD",PartDProcessing[[#This Row],[Format (hide)]]="LIST"),"BLANK CELL","")</f>
        <v>BLANK CELL</v>
      </c>
      <c r="O333" s="93" t="str">
        <f>IF(OR(PartDProcessing[[#This Row],[Format (hide)]]="HEAD",PartDProcessing[[#This Row],[Format (hide)]]="LIST"),"BLANK CELL","")</f>
        <v>BLANK CELL</v>
      </c>
      <c r="P333" s="93" t="str">
        <f>IF(OR(PartDProcessing[[#This Row],[Format (hide)]]="HEAD",PartDProcessing[[#This Row],[Format (hide)]]="LIST"),"BLANK CELL","")</f>
        <v>BLANK CELL</v>
      </c>
      <c r="Q333" s="93" t="str">
        <f>IF(OR(PartDProcessing[[#This Row],[Format (hide)]]="HEAD",PartDProcessing[[#This Row],[Format (hide)]]="LIST"),"BLANK CELL","")</f>
        <v>BLANK CELL</v>
      </c>
    </row>
    <row r="334" spans="1:17" ht="99" x14ac:dyDescent="0.3">
      <c r="A334" s="91">
        <f t="array" aca="1" ref="A334" ca="1">SUM((TRIM(MID(SUBSTITUTE(C334,".",REPT(" ",256)),(ROW(INDIRECT("1:"&amp;LEN(C334)-LEN(SUBSTITUTE(C334,".",""))+1))-1)*256+1,256)))*(10^((10-ROW(INDIRECT("1:"&amp;LEN(C334)-LEN(SUBSTITUTE(C334,".",""))+1)))*2)))</f>
        <v>1.30501E+19</v>
      </c>
      <c r="B334" s="92" t="s">
        <v>3299</v>
      </c>
      <c r="C334" s="92" t="s">
        <v>3458</v>
      </c>
      <c r="D334" s="93"/>
      <c r="E334" s="92" t="s">
        <v>2503</v>
      </c>
      <c r="F334" s="92" t="s">
        <v>546</v>
      </c>
      <c r="G334" s="62"/>
      <c r="H334" s="92" t="s">
        <v>2508</v>
      </c>
      <c r="I334" s="62" t="str">
        <f>IF($I$1="Yes","Compliant","")</f>
        <v/>
      </c>
      <c r="J334" s="227" t="str">
        <f>IF(OR(PartDProcessing[[#This Row],[Format (hide)]]="HEAD",PartDProcessing[[#This Row],[Format (hide)]]="LIST"),"BLANK CELL","")</f>
        <v/>
      </c>
      <c r="K334" s="227" t="str">
        <f>IF(OR(PartDProcessing[[#This Row],[Format (hide)]]="HEAD",PartDProcessing[[#This Row],[Format (hide)]]="LIST"),"BLANK CELL","")</f>
        <v/>
      </c>
      <c r="L334" s="227" t="str">
        <f>IF(OR(PartDProcessing[[#This Row],[Format (hide)]]="HEAD",PartDProcessing[[#This Row],[Format (hide)]]="LIST"),"BLANK CELL","")</f>
        <v/>
      </c>
      <c r="M334" s="62" t="str">
        <f>IF(OR(PartDProcessing[[#This Row],[Format (hide)]]="HEAD",PartDProcessing[[#This Row],[Format (hide)]]="LIST"),"BLANK CELL","")</f>
        <v/>
      </c>
      <c r="N334" s="62" t="str">
        <f>IF(OR(PartDProcessing[[#This Row],[Format (hide)]]="HEAD",PartDProcessing[[#This Row],[Format (hide)]]="LIST"),"BLANK CELL","")</f>
        <v/>
      </c>
      <c r="O334" s="62" t="str">
        <f>IF(OR(PartDProcessing[[#This Row],[Format (hide)]]="HEAD",PartDProcessing[[#This Row],[Format (hide)]]="LIST"),"BLANK CELL","")</f>
        <v/>
      </c>
      <c r="P334" s="62" t="str">
        <f>IF(OR(PartDProcessing[[#This Row],[Format (hide)]]="HEAD",PartDProcessing[[#This Row],[Format (hide)]]="LIST"),"BLANK CELL","")</f>
        <v/>
      </c>
      <c r="Q334" s="62" t="str">
        <f>IF(OR(PartDProcessing[[#This Row],[Format (hide)]]="HEAD",PartDProcessing[[#This Row],[Format (hide)]]="LIST"),"BLANK CELL","")</f>
        <v/>
      </c>
    </row>
    <row r="335" spans="1:17" ht="148.5" x14ac:dyDescent="0.3">
      <c r="A335" s="91">
        <f t="array" aca="1" ref="A335" ca="1">SUM((TRIM(MID(SUBSTITUTE(C335,".",REPT(" ",256)),(ROW(INDIRECT("1:"&amp;LEN(C335)-LEN(SUBSTITUTE(C335,".",""))+1))-1)*256+1,256)))*(10^((10-ROW(INDIRECT("1:"&amp;LEN(C335)-LEN(SUBSTITUTE(C335,".",""))+1)))*2)))</f>
        <v>1.30502E+19</v>
      </c>
      <c r="B335" s="92" t="s">
        <v>3299</v>
      </c>
      <c r="C335" s="92" t="s">
        <v>3459</v>
      </c>
      <c r="D335" s="93"/>
      <c r="E335" s="92" t="s">
        <v>2504</v>
      </c>
      <c r="F335" s="92" t="s">
        <v>2505</v>
      </c>
      <c r="G335" s="62"/>
      <c r="H335" s="92" t="s">
        <v>2508</v>
      </c>
      <c r="I335" s="62"/>
      <c r="J335" s="227" t="str">
        <f>IF(OR(PartDProcessing[[#This Row],[Format (hide)]]="HEAD",PartDProcessing[[#This Row],[Format (hide)]]="LIST"),"BLANK CELL","")</f>
        <v/>
      </c>
      <c r="K335" s="227" t="str">
        <f>IF(OR(PartDProcessing[[#This Row],[Format (hide)]]="HEAD",PartDProcessing[[#This Row],[Format (hide)]]="LIST"),"BLANK CELL","")</f>
        <v/>
      </c>
      <c r="L335" s="227" t="str">
        <f>IF(OR(PartDProcessing[[#This Row],[Format (hide)]]="HEAD",PartDProcessing[[#This Row],[Format (hide)]]="LIST"),"BLANK CELL","")</f>
        <v/>
      </c>
      <c r="M335" s="62" t="str">
        <f>IF(OR(PartDProcessing[[#This Row],[Format (hide)]]="HEAD",PartDProcessing[[#This Row],[Format (hide)]]="LIST"),"BLANK CELL","")</f>
        <v/>
      </c>
      <c r="N335" s="62" t="str">
        <f>IF(OR(PartDProcessing[[#This Row],[Format (hide)]]="HEAD",PartDProcessing[[#This Row],[Format (hide)]]="LIST"),"BLANK CELL","")</f>
        <v/>
      </c>
      <c r="O335" s="62" t="str">
        <f>IF(OR(PartDProcessing[[#This Row],[Format (hide)]]="HEAD",PartDProcessing[[#This Row],[Format (hide)]]="LIST"),"BLANK CELL","")</f>
        <v/>
      </c>
      <c r="P335" s="62" t="str">
        <f>IF(OR(PartDProcessing[[#This Row],[Format (hide)]]="HEAD",PartDProcessing[[#This Row],[Format (hide)]]="LIST"),"BLANK CELL","")</f>
        <v/>
      </c>
      <c r="Q335" s="62" t="str">
        <f>IF(OR(PartDProcessing[[#This Row],[Format (hide)]]="HEAD",PartDProcessing[[#This Row],[Format (hide)]]="LIST"),"BLANK CELL","")</f>
        <v/>
      </c>
    </row>
    <row r="336" spans="1:17" ht="115.5" x14ac:dyDescent="0.3">
      <c r="A336" s="91">
        <f t="array" aca="1" ref="A336" ca="1">SUM((TRIM(MID(SUBSTITUTE(C336,".",REPT(" ",256)),(ROW(INDIRECT("1:"&amp;LEN(C336)-LEN(SUBSTITUTE(C336,".",""))+1))-1)*256+1,256)))*(10^((10-ROW(INDIRECT("1:"&amp;LEN(C336)-LEN(SUBSTITUTE(C336,".",""))+1)))*2)))</f>
        <v>1.30503E+19</v>
      </c>
      <c r="B336" s="92" t="s">
        <v>3299</v>
      </c>
      <c r="C336" s="92" t="s">
        <v>3457</v>
      </c>
      <c r="D336" s="93"/>
      <c r="E336" s="92" t="s">
        <v>2501</v>
      </c>
      <c r="F336" s="92" t="s">
        <v>2502</v>
      </c>
      <c r="G336" s="62"/>
      <c r="H336" s="92" t="s">
        <v>2508</v>
      </c>
      <c r="I336" s="62" t="str">
        <f>IF($I$1="Yes","Compliant","")</f>
        <v/>
      </c>
      <c r="J336" s="227" t="str">
        <f>IF(OR(PartDProcessing[[#This Row],[Format (hide)]]="HEAD",PartDProcessing[[#This Row],[Format (hide)]]="LIST"),"BLANK CELL","")</f>
        <v/>
      </c>
      <c r="K336" s="227" t="str">
        <f>IF(OR(PartDProcessing[[#This Row],[Format (hide)]]="HEAD",PartDProcessing[[#This Row],[Format (hide)]]="LIST"),"BLANK CELL","")</f>
        <v/>
      </c>
      <c r="L336" s="227" t="str">
        <f>IF(OR(PartDProcessing[[#This Row],[Format (hide)]]="HEAD",PartDProcessing[[#This Row],[Format (hide)]]="LIST"),"BLANK CELL","")</f>
        <v/>
      </c>
      <c r="M336" s="62" t="str">
        <f>IF(OR(PartDProcessing[[#This Row],[Format (hide)]]="HEAD",PartDProcessing[[#This Row],[Format (hide)]]="LIST"),"BLANK CELL","")</f>
        <v/>
      </c>
      <c r="N336" s="62" t="str">
        <f>IF(OR(PartDProcessing[[#This Row],[Format (hide)]]="HEAD",PartDProcessing[[#This Row],[Format (hide)]]="LIST"),"BLANK CELL","")</f>
        <v/>
      </c>
      <c r="O336" s="62" t="str">
        <f>IF(OR(PartDProcessing[[#This Row],[Format (hide)]]="HEAD",PartDProcessing[[#This Row],[Format (hide)]]="LIST"),"BLANK CELL","")</f>
        <v/>
      </c>
      <c r="P336" s="62" t="str">
        <f>IF(OR(PartDProcessing[[#This Row],[Format (hide)]]="HEAD",PartDProcessing[[#This Row],[Format (hide)]]="LIST"),"BLANK CELL","")</f>
        <v/>
      </c>
      <c r="Q336" s="62" t="str">
        <f>IF(OR(PartDProcessing[[#This Row],[Format (hide)]]="HEAD",PartDProcessing[[#This Row],[Format (hide)]]="LIST"),"BLANK CELL","")</f>
        <v/>
      </c>
    </row>
    <row r="337" spans="1:17" ht="82.5" x14ac:dyDescent="0.3">
      <c r="A337" s="102" t="e">
        <f t="array" aca="1" ref="A337" ca="1">SUM((TRIM(MID(SUBSTITUTE(C337,".",REPT(" ",256)),(ROW(INDIRECT("1:"&amp;LEN(C337)-LEN(SUBSTITUTE(C337,".",""))+1))-1)*256+1,256)))*(10^((10-ROW(INDIRECT("1:"&amp;LEN(C337)-LEN(SUBSTITUTE(C337,".",""))+1)))*2)))</f>
        <v>#VALUE!</v>
      </c>
      <c r="B337" s="103"/>
      <c r="C337" s="103"/>
      <c r="D337" s="120"/>
      <c r="E337" s="103"/>
      <c r="F337" s="121" t="s">
        <v>3491</v>
      </c>
      <c r="G337" s="116" t="str">
        <f>IF(OR(PartDProcessing[[#This Row],[Format (hide)]]="HEAD",PartDProcessing[[#This Row],[Format (hide)]]="LIST"),"BLANK CELL","")</f>
        <v/>
      </c>
      <c r="H337" s="92" t="str">
        <f>IF(OR(PartDProcessing[[#This Row],[Format (hide)]]="HEAD",PartDProcessing[[#This Row],[Format (hide)]]="LIST"),"BLANK CELL","")</f>
        <v/>
      </c>
      <c r="I337" s="111" t="str">
        <f>IF(OR(PartDProcessing[[#This Row],[Format (hide)]]="HEAD",PartDProcessing[[#This Row],[Format (hide)]]="LIST"),"BLANK CELL","")</f>
        <v/>
      </c>
      <c r="J337" s="227" t="str">
        <f>IF(OR(PartDProcessing[[#This Row],[Format (hide)]]="HEAD",PartDProcessing[[#This Row],[Format (hide)]]="LIST"),"BLANK CELL","")</f>
        <v/>
      </c>
      <c r="K337" s="227" t="str">
        <f>IF(OR(PartDProcessing[[#This Row],[Format (hide)]]="HEAD",PartDProcessing[[#This Row],[Format (hide)]]="LIST"),"BLANK CELL","")</f>
        <v/>
      </c>
      <c r="L337" s="227" t="str">
        <f>IF(OR(PartDProcessing[[#This Row],[Format (hide)]]="HEAD",PartDProcessing[[#This Row],[Format (hide)]]="LIST"),"BLANK CELL","")</f>
        <v/>
      </c>
      <c r="M337" s="115" t="str">
        <f>IF(OR(PartDProcessing[[#This Row],[Format (hide)]]="HEAD",PartDProcessing[[#This Row],[Format (hide)]]="LIST"),"BLANK CELL","")</f>
        <v/>
      </c>
      <c r="N337" s="115" t="str">
        <f>IF(OR(PartDProcessing[[#This Row],[Format (hide)]]="HEAD",PartDProcessing[[#This Row],[Format (hide)]]="LIST"),"BLANK CELL","")</f>
        <v/>
      </c>
      <c r="O337" s="115" t="str">
        <f>IF(OR(PartDProcessing[[#This Row],[Format (hide)]]="HEAD",PartDProcessing[[#This Row],[Format (hide)]]="LIST"),"BLANK CELL","")</f>
        <v/>
      </c>
      <c r="P337" s="115" t="str">
        <f>IF(OR(PartDProcessing[[#This Row],[Format (hide)]]="HEAD",PartDProcessing[[#This Row],[Format (hide)]]="LIST"),"BLANK CELL","")</f>
        <v/>
      </c>
      <c r="Q337" s="115" t="str">
        <f>IF(OR(PartDProcessing[[#This Row],[Format (hide)]]="HEAD",PartDProcessing[[#This Row],[Format (hide)]]="LIST"),"BLANK CELL","")</f>
        <v/>
      </c>
    </row>
    <row r="338" spans="1:17" x14ac:dyDescent="0.3">
      <c r="B338" s="94"/>
      <c r="C338" s="89">
        <f>COUNTA(B3:B337)</f>
        <v>333</v>
      </c>
      <c r="F338" s="89">
        <f>COUNTA(E3:E337)</f>
        <v>333</v>
      </c>
      <c r="G338" s="89">
        <f>COUNTA(F3:F337)</f>
        <v>335</v>
      </c>
      <c r="H338" s="118"/>
    </row>
  </sheetData>
  <sheetProtection autoFilter="0" pivotTables="0"/>
  <protectedRanges>
    <protectedRange sqref="M338:S1048576 L1:Q1 K2:Q337" name="Postinspection"/>
    <protectedRange algorithmName="SHA-512" hashValue="Tf/S4eNg2tBwQ6czPKccUtQgYPqSJlX5TyXnRPf5F1r09t3q38JeAUTWP1BEPe2KS6x5p/EVYuWwtrPIMWDkRg==" saltValue="WMoGoikP/cC61nXItKKiWg==" spinCount="100000" sqref="H1:H2 L338:L1048576 H4:H7 H9:H25 H28:H32 H34:H38 H40:H43 H45 H49:H59 H335:H337 H101:H117 H119:H125 H127:H134 H136:H144 H146:H155 H157:H180 H182:H187 H189 H191:H192 H194:H197 H199:H204 H206:H207 H209:H222 H224:H240 H243:H250 H252:H254 H256:H267 H269 H271:H283 H286:H295 H297:H304 H306:H315 H317:H326 H328:H333 H61:H68 H98:H99 H70:H94 J1:J1048576" name="Applicants"/>
    <protectedRange sqref="K338:K1048576 H3 H8 H26:H27 H33 H39 H44 H46:H48 H60 H69 H100 H118 H126 H135 H145 H156 H181 H188 H190 H193 H198 H205 H208 H223 H241:H242 H251 H255 H268 H270 H284:H285 H296 H305 H316 H327 H334 G96:H97 G98:G337 H95 I1:I1048576 G1:G46 G48:G94" name="Inspectors"/>
    <protectedRange algorithmName="SHA-512" hashValue="Tf/S4eNg2tBwQ6czPKccUtQgYPqSJlX5TyXnRPf5F1r09t3q38JeAUTWP1BEPe2KS6x5p/EVYuWwtrPIMWDkRg==" saltValue="WMoGoikP/cC61nXItKKiWg==" spinCount="100000" sqref="G95" name="Applicants_1"/>
    <protectedRange sqref="G47" name="Inspectors_1"/>
    <protectedRange sqref="K1" name="Postinspection_1"/>
  </protectedRanges>
  <conditionalFormatting sqref="A3:Q3 A49:G337 A47:E48 G48 A4:G46 I4:I337 M4:Q337 J8:L8 J26:L27 J33:L33 J39:L39 J44:L44 J46:L46 J59:L59 J69:L69 J99:L99 J117:L117 J125:L125 J134:L134 J144:L144 J155:L155 J180:L180 J187:L187 J189:L189 J192:L192 J197:L197 J204:L204 J207:L207 J222:L222 J240:L241 J250:L250 J254:L254 J267:L267 J269:L269 J283:L284 J295:L295 J304:L304 J315:L315 J326:L326 J333:L333">
    <cfRule type="containsText" dxfId="219" priority="21" operator="containsText" text="BLANK CELL">
      <formula>NOT(ISERROR(SEARCH("BLANK CELL",A3)))</formula>
    </cfRule>
    <cfRule type="containsText" dxfId="218" priority="22" operator="containsText" text="Partially compliant">
      <formula>NOT(ISERROR(SEARCH("Partially compliant",A3)))</formula>
    </cfRule>
    <cfRule type="containsText" dxfId="217" priority="23" operator="containsText" text="Not applicable">
      <formula>NOT(ISERROR(SEARCH("Not applicable",A3)))</formula>
    </cfRule>
    <cfRule type="containsText" dxfId="216" priority="24" operator="containsText" text="Non-compliant">
      <formula>NOT(ISERROR(SEARCH("Non-compliant",A3)))</formula>
    </cfRule>
    <cfRule type="containsText" dxfId="215" priority="25" operator="containsText" text="Compliant">
      <formula>NOT(ISERROR(SEARCH("Compliant",A3)))</formula>
    </cfRule>
  </conditionalFormatting>
  <conditionalFormatting sqref="F48">
    <cfRule type="containsText" dxfId="214" priority="16" operator="containsText" text="BLANK CELL">
      <formula>NOT(ISERROR(SEARCH("BLANK CELL",F48)))</formula>
    </cfRule>
    <cfRule type="containsText" dxfId="213" priority="17" operator="containsText" text="Partially compliant">
      <formula>NOT(ISERROR(SEARCH("Partially compliant",F48)))</formula>
    </cfRule>
    <cfRule type="containsText" dxfId="212" priority="18" operator="containsText" text="Not applicable">
      <formula>NOT(ISERROR(SEARCH("Not applicable",F48)))</formula>
    </cfRule>
    <cfRule type="containsText" dxfId="211" priority="19" operator="containsText" text="Non-compliant">
      <formula>NOT(ISERROR(SEARCH("Non-compliant",F48)))</formula>
    </cfRule>
    <cfRule type="containsText" dxfId="210" priority="20" operator="containsText" text="Compliant">
      <formula>NOT(ISERROR(SEARCH("Compliant",F48)))</formula>
    </cfRule>
  </conditionalFormatting>
  <conditionalFormatting sqref="F47">
    <cfRule type="containsText" dxfId="209" priority="11" operator="containsText" text="BLANK CELL">
      <formula>NOT(ISERROR(SEARCH("BLANK CELL",F47)))</formula>
    </cfRule>
    <cfRule type="containsText" dxfId="208" priority="12" operator="containsText" text="Partially compliant">
      <formula>NOT(ISERROR(SEARCH("Partially compliant",F47)))</formula>
    </cfRule>
    <cfRule type="containsText" dxfId="207" priority="13" operator="containsText" text="Not applicable">
      <formula>NOT(ISERROR(SEARCH("Not applicable",F47)))</formula>
    </cfRule>
    <cfRule type="containsText" dxfId="206" priority="14" operator="containsText" text="Non-compliant">
      <formula>NOT(ISERROR(SEARCH("Non-compliant",F47)))</formula>
    </cfRule>
    <cfRule type="containsText" dxfId="205" priority="15" operator="containsText" text="Compliant">
      <formula>NOT(ISERROR(SEARCH("Compliant",F47)))</formula>
    </cfRule>
  </conditionalFormatting>
  <conditionalFormatting sqref="G47">
    <cfRule type="containsText" dxfId="204" priority="6" operator="containsText" text="BLANK CELL">
      <formula>NOT(ISERROR(SEARCH("BLANK CELL",G47)))</formula>
    </cfRule>
    <cfRule type="containsText" dxfId="203" priority="7" operator="containsText" text="Partially compliant">
      <formula>NOT(ISERROR(SEARCH("Partially compliant",G47)))</formula>
    </cfRule>
    <cfRule type="containsText" dxfId="202" priority="8" operator="containsText" text="Not applicable">
      <formula>NOT(ISERROR(SEARCH("Not applicable",G47)))</formula>
    </cfRule>
    <cfRule type="containsText" dxfId="201" priority="9" operator="containsText" text="Non-compliant">
      <formula>NOT(ISERROR(SEARCH("Non-compliant",G47)))</formula>
    </cfRule>
    <cfRule type="containsText" dxfId="200" priority="10" operator="containsText" text="Compliant">
      <formula>NOT(ISERROR(SEARCH("Compliant",G47)))</formula>
    </cfRule>
  </conditionalFormatting>
  <conditionalFormatting sqref="H4:H337">
    <cfRule type="containsText" dxfId="199" priority="1" operator="containsText" text="BLANK CELL">
      <formula>NOT(ISERROR(SEARCH("BLANK CELL",H4)))</formula>
    </cfRule>
    <cfRule type="containsText" dxfId="198" priority="2" operator="containsText" text="Partially compliant">
      <formula>NOT(ISERROR(SEARCH("Partially compliant",H4)))</formula>
    </cfRule>
    <cfRule type="containsText" dxfId="197" priority="3" operator="containsText" text="Not applicable">
      <formula>NOT(ISERROR(SEARCH("Not applicable",H4)))</formula>
    </cfRule>
    <cfRule type="containsText" dxfId="196" priority="4" operator="containsText" text="Non-compliant">
      <formula>NOT(ISERROR(SEARCH("Non-compliant",H4)))</formula>
    </cfRule>
    <cfRule type="containsText" dxfId="195" priority="5" operator="containsText" text="Compliant">
      <formula>NOT(ISERROR(SEARCH("Compliant",H4)))</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E00-000000000000}">
      <formula1>"Yes,No"</formula1>
    </dataValidation>
    <dataValidation allowBlank="1" showInputMessage="1" showErrorMessage="1" sqref="I2" xr:uid="{00000000-0002-0000-0E00-000001000000}"/>
    <dataValidation type="list" allowBlank="1" showInputMessage="1" showErrorMessage="1" sqref="G98:G337 H3 H8 H26:H27 H33 H39 H44 H46:H48 H60 I3:I337 H100 H118 H126 H135 H145 H156 H181 H188 H190 H193 H198 H205 H208 H223 H241:H242 H251 H255 H268 H270 H284:H285 H296 H305 H316 H327 H334 G3:G46 G48:G67 G69:G94" xr:uid="{00000000-0002-0000-0E00-000002000000}">
      <formula1>"Compliant,Partially compliant,Non-compliant,Not applicable"</formula1>
    </dataValidation>
  </dataValidations>
  <hyperlinks>
    <hyperlink ref="F337" location="'QM - Part D Processing 7'!Área_de_impresión" display="Most of the Quality Management Standards are in Worksheet QM Part C Apheresis 7. The items below are more clinically focussed" xr:uid="{00000000-0004-0000-0E00-000000000000}"/>
    <hyperlink ref="G95" location="'Labels-Processing'!Área_de_impresión" display="See separate worksheet Labels Processing" xr:uid="{00000000-0004-0000-0E00-000001000000}"/>
    <hyperlink ref="G96" location="'Labels-Processing'!Área_de_impresión" display="See separate worksheet Labels Processing" xr:uid="{00000000-0004-0000-0E00-000002000000}"/>
    <hyperlink ref="G47" location="'QM - Part D Processing 7'!Área_de_impresión" display="See Worksheet QM Part C Apheresis 7" xr:uid="{00000000-0004-0000-0E00-000003000000}"/>
    <hyperlink ref="G68" location="'QM - Part D Processing 7'!Área_de_impresión" display="See Worksheet QM Part D Processing 7" xr:uid="{00000000-0004-0000-0E00-000004000000}"/>
    <hyperlink ref="K1" location="Definitions!Área_de_impresión" display="Definitions" xr:uid="{00000000-0004-0000-0E00-000005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Standards&amp;C&amp;A&amp;R&amp;10&amp;D &amp;T&amp;11
</oddHeader>
    <oddFooter>&amp;L&amp;F&amp;C&amp;10&amp;P/&amp;N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8">
    <tabColor rgb="FF00B050"/>
  </sheetPr>
  <dimension ref="A1:Q311"/>
  <sheetViews>
    <sheetView showGridLines="0" zoomScaleNormal="100" workbookViewId="0">
      <pane xSplit="11" ySplit="2" topLeftCell="L3" activePane="bottomRight" state="frozen"/>
      <selection activeCell="B1" sqref="A1:B1048576"/>
      <selection pane="topRight" activeCell="B1" sqref="A1:B1048576"/>
      <selection pane="bottomLeft" activeCell="B1" sqref="A1:B1048576"/>
      <selection pane="bottomRight" activeCell="K128" sqref="K128"/>
    </sheetView>
  </sheetViews>
  <sheetFormatPr baseColWidth="10" defaultColWidth="11" defaultRowHeight="16.5" x14ac:dyDescent="0.3"/>
  <cols>
    <col min="1" max="1" width="21.25" style="153" hidden="1" customWidth="1"/>
    <col min="2" max="2" width="12.625" style="169" hidden="1" customWidth="1"/>
    <col min="3" max="3" width="10.375" style="155" hidden="1" customWidth="1"/>
    <col min="4" max="4" width="11" style="155" hidden="1" customWidth="1"/>
    <col min="5" max="5" width="11" style="149" customWidth="1"/>
    <col min="6" max="6" width="30.625" style="155" customWidth="1"/>
    <col min="7" max="7" width="20.625" style="155" customWidth="1"/>
    <col min="8" max="8" width="20.625" style="169" customWidth="1"/>
    <col min="9" max="9" width="20.625" style="157" customWidth="1"/>
    <col min="10" max="10" width="20.625" style="158" customWidth="1"/>
    <col min="11" max="19" width="15.625" style="149" customWidth="1"/>
    <col min="20" max="16384" width="11" style="149"/>
  </cols>
  <sheetData>
    <row r="1" spans="1:17" s="138" customFormat="1" ht="28.5" x14ac:dyDescent="0.3">
      <c r="A1" s="136"/>
      <c r="B1" s="137"/>
      <c r="D1" s="139"/>
      <c r="E1" s="137" t="s">
        <v>2593</v>
      </c>
      <c r="F1" s="140"/>
      <c r="G1" s="139"/>
      <c r="H1" s="126" t="s">
        <v>674</v>
      </c>
      <c r="I1" s="141"/>
      <c r="K1" s="127" t="s">
        <v>581</v>
      </c>
    </row>
    <row r="2" spans="1:17" s="202" customFormat="1" ht="71.25" x14ac:dyDescent="0.3">
      <c r="A2" s="203" t="s">
        <v>3463</v>
      </c>
      <c r="B2" s="142" t="s">
        <v>3464</v>
      </c>
      <c r="C2" s="142" t="s">
        <v>3465</v>
      </c>
      <c r="D2" s="142" t="s">
        <v>2506</v>
      </c>
      <c r="E2" s="142" t="s">
        <v>1405</v>
      </c>
      <c r="F2" s="142" t="s">
        <v>3480</v>
      </c>
      <c r="G2" s="143" t="s">
        <v>672</v>
      </c>
      <c r="H2" s="144" t="s">
        <v>673</v>
      </c>
      <c r="I2" s="145" t="s">
        <v>552</v>
      </c>
      <c r="J2" s="145" t="s">
        <v>3570</v>
      </c>
      <c r="K2" s="145" t="s">
        <v>553</v>
      </c>
      <c r="L2" s="145" t="s">
        <v>666</v>
      </c>
      <c r="M2" s="145" t="s">
        <v>667</v>
      </c>
      <c r="N2" s="145" t="s">
        <v>668</v>
      </c>
      <c r="O2" s="145" t="s">
        <v>669</v>
      </c>
      <c r="P2" s="145" t="s">
        <v>670</v>
      </c>
      <c r="Q2" s="159" t="s">
        <v>671</v>
      </c>
    </row>
    <row r="3" spans="1:17" x14ac:dyDescent="0.3">
      <c r="A3" s="160">
        <f t="array" aca="1" ref="A3" ca="1">SUM((TRIM(MID(SUBSTITUTE(C3,".",REPT(" ",256)),(ROW(INDIRECT("1:"&amp;LEN(C3)-LEN(SUBSTITUTE(C3,".",""))+1))-1)*256+1,256)))*(10^((10-ROW(INDIRECT("1:"&amp;LEN(C3)-LEN(SUBSTITUTE(C3,".",""))+1)))*2)))</f>
        <v>4E+18</v>
      </c>
      <c r="B3" s="131" t="s">
        <v>3299</v>
      </c>
      <c r="C3" s="131">
        <v>4</v>
      </c>
      <c r="D3" s="147" t="s">
        <v>1406</v>
      </c>
      <c r="E3" s="148" t="s">
        <v>2065</v>
      </c>
      <c r="F3" s="148" t="s">
        <v>75</v>
      </c>
      <c r="G3" s="147" t="str">
        <f>IF(OR(PartDQM[[#This Row],[Format (hide)]]="HEAD",PartDQM[[#This Row],[Format (hide)]]="LIST"),"BLANK CELL","")</f>
        <v>BLANK CELL</v>
      </c>
      <c r="H3" s="147" t="str">
        <f>IF(OR(PartDQM[[#This Row],[Format (hide)]]="HEAD",PartDQM[[#This Row],[Format (hide)]]="LIST"),"BLANK CELL","")</f>
        <v>BLANK CELL</v>
      </c>
      <c r="I3" s="147" t="str">
        <f>IF(OR(PartDQM[[#This Row],[Format (hide)]]="HEAD",PartDQM[[#This Row],[Format (hide)]]="LIST"),"BLANK CELL","")</f>
        <v>BLANK CELL</v>
      </c>
      <c r="J3" s="147" t="str">
        <f>IF(OR(PartDQM[[#This Row],[Format (hide)]]="HEAD",PartDQM[[#This Row],[Format (hide)]]="LIST"),"BLANK CELL","")</f>
        <v>BLANK CELL</v>
      </c>
      <c r="K3" s="147" t="str">
        <f>IF(OR(PartDQM[[#This Row],[Format (hide)]]="HEAD",PartDQM[[#This Row],[Format (hide)]]="LIST"),"BLANK CELL","")</f>
        <v>BLANK CELL</v>
      </c>
      <c r="L3" s="147" t="str">
        <f>IF(OR(PartDQM[[#This Row],[Format (hide)]]="HEAD",PartDQM[[#This Row],[Format (hide)]]="LIST"),"BLANK CELL","")</f>
        <v>BLANK CELL</v>
      </c>
      <c r="M3" s="147" t="str">
        <f>IF(OR(PartDQM[[#This Row],[Format (hide)]]="HEAD",PartDQM[[#This Row],[Format (hide)]]="LIST"),"BLANK CELL","")</f>
        <v>BLANK CELL</v>
      </c>
      <c r="N3" s="147" t="str">
        <f>IF(OR(PartDQM[[#This Row],[Format (hide)]]="HEAD",PartDQM[[#This Row],[Format (hide)]]="LIST"),"BLANK CELL","")</f>
        <v>BLANK CELL</v>
      </c>
      <c r="O3" s="147" t="str">
        <f>IF(OR(PartDQM[[#This Row],[Format (hide)]]="HEAD",PartDQM[[#This Row],[Format (hide)]]="LIST"),"BLANK CELL","")</f>
        <v>BLANK CELL</v>
      </c>
      <c r="P3" s="147" t="str">
        <f>IF(OR(PartDQM[[#This Row],[Format (hide)]]="HEAD",PartDQM[[#This Row],[Format (hide)]]="LIST"),"BLANK CELL","")</f>
        <v>BLANK CELL</v>
      </c>
      <c r="Q3" s="162" t="str">
        <f>IF(OR(PartDQM[[#This Row],[Format (hide)]]="HEAD",PartDQM[[#This Row],[Format (hide)]]="LIST"),"BLANK CELL","")</f>
        <v>BLANK CELL</v>
      </c>
    </row>
    <row r="4" spans="1:17" ht="66" x14ac:dyDescent="0.3">
      <c r="A4" s="160">
        <f t="array" aca="1" ref="A4" ca="1">SUM((TRIM(MID(SUBSTITUTE(C4,".",REPT(" ",256)),(ROW(INDIRECT("1:"&amp;LEN(C4)-LEN(SUBSTITUTE(C4,".",""))+1))-1)*256+1,256)))*(10^((10-ROW(INDIRECT("1:"&amp;LEN(C4)-LEN(SUBSTITUTE(C4,".",""))+1)))*2)))</f>
        <v>4.01E+18</v>
      </c>
      <c r="B4" s="131" t="s">
        <v>3299</v>
      </c>
      <c r="C4" s="131" t="s">
        <v>2751</v>
      </c>
      <c r="D4" s="147"/>
      <c r="E4" s="131" t="s">
        <v>2066</v>
      </c>
      <c r="F4" s="131" t="s">
        <v>1481</v>
      </c>
      <c r="G4" s="124"/>
      <c r="H4" s="150" t="s">
        <v>2508</v>
      </c>
      <c r="I4" s="124" t="str">
        <f t="shared" ref="I4:I11" si="0">IF($I$1="Yes","Compliant","")</f>
        <v/>
      </c>
      <c r="J4" s="124" t="str">
        <f>IF(OR(PartDQM[[#This Row],[Format (hide)]]="HEAD",PartDQM[[#This Row],[Format (hide)]]="LIST"),"BLANK CELL","")</f>
        <v/>
      </c>
      <c r="K4" s="124" t="str">
        <f>IF(OR(PartDQM[[#This Row],[Format (hide)]]="HEAD",PartDQM[[#This Row],[Format (hide)]]="LIST"),"BLANK CELL","")</f>
        <v/>
      </c>
      <c r="L4" s="124" t="str">
        <f>IF(OR(PartDQM[[#This Row],[Format (hide)]]="HEAD",PartDQM[[#This Row],[Format (hide)]]="LIST"),"BLANK CELL","")</f>
        <v/>
      </c>
      <c r="M4" s="124" t="str">
        <f>IF(OR(PartDQM[[#This Row],[Format (hide)]]="HEAD",PartDQM[[#This Row],[Format (hide)]]="LIST"),"BLANK CELL","")</f>
        <v/>
      </c>
      <c r="N4" s="124" t="str">
        <f>IF(OR(PartDQM[[#This Row],[Format (hide)]]="HEAD",PartDQM[[#This Row],[Format (hide)]]="LIST"),"BLANK CELL","")</f>
        <v/>
      </c>
      <c r="O4" s="124" t="str">
        <f>IF(OR(PartDQM[[#This Row],[Format (hide)]]="HEAD",PartDQM[[#This Row],[Format (hide)]]="LIST"),"BLANK CELL","")</f>
        <v/>
      </c>
      <c r="P4" s="124" t="str">
        <f>IF(OR(PartDQM[[#This Row],[Format (hide)]]="HEAD",PartDQM[[#This Row],[Format (hide)]]="LIST"),"BLANK CELL","")</f>
        <v/>
      </c>
      <c r="Q4" s="130" t="str">
        <f>IF(OR(PartDQM[[#This Row],[Format (hide)]]="HEAD",PartDQM[[#This Row],[Format (hide)]]="LIST"),"BLANK CELL","")</f>
        <v/>
      </c>
    </row>
    <row r="5" spans="1:17" ht="115.5" x14ac:dyDescent="0.3">
      <c r="A5" s="160">
        <f t="array" aca="1" ref="A5" ca="1">SUM((TRIM(MID(SUBSTITUTE(C5,".",REPT(" ",256)),(ROW(INDIRECT("1:"&amp;LEN(C5)-LEN(SUBSTITUTE(C5,".",""))+1))-1)*256+1,256)))*(10^((10-ROW(INDIRECT("1:"&amp;LEN(C5)-LEN(SUBSTITUTE(C5,".",""))+1)))*2)))</f>
        <v>4.0101E+18</v>
      </c>
      <c r="B5" s="131" t="s">
        <v>3299</v>
      </c>
      <c r="C5" s="131" t="s">
        <v>2752</v>
      </c>
      <c r="D5" s="147"/>
      <c r="E5" s="131" t="s">
        <v>2067</v>
      </c>
      <c r="F5" s="131" t="s">
        <v>381</v>
      </c>
      <c r="G5" s="124"/>
      <c r="H5" s="150" t="s">
        <v>2508</v>
      </c>
      <c r="I5" s="124" t="str">
        <f t="shared" si="0"/>
        <v/>
      </c>
      <c r="J5" s="124" t="str">
        <f>IF(OR(PartDQM[[#This Row],[Format (hide)]]="HEAD",PartDQM[[#This Row],[Format (hide)]]="LIST"),"BLANK CELL","")</f>
        <v/>
      </c>
      <c r="K5" s="124" t="str">
        <f>IF(OR(PartDQM[[#This Row],[Format (hide)]]="HEAD",PartDQM[[#This Row],[Format (hide)]]="LIST"),"BLANK CELL","")</f>
        <v/>
      </c>
      <c r="L5" s="124" t="str">
        <f>IF(OR(PartDQM[[#This Row],[Format (hide)]]="HEAD",PartDQM[[#This Row],[Format (hide)]]="LIST"),"BLANK CELL","")</f>
        <v/>
      </c>
      <c r="M5" s="124" t="str">
        <f>IF(OR(PartDQM[[#This Row],[Format (hide)]]="HEAD",PartDQM[[#This Row],[Format (hide)]]="LIST"),"BLANK CELL","")</f>
        <v/>
      </c>
      <c r="N5" s="124" t="str">
        <f>IF(OR(PartDQM[[#This Row],[Format (hide)]]="HEAD",PartDQM[[#This Row],[Format (hide)]]="LIST"),"BLANK CELL","")</f>
        <v/>
      </c>
      <c r="O5" s="124" t="str">
        <f>IF(OR(PartDQM[[#This Row],[Format (hide)]]="HEAD",PartDQM[[#This Row],[Format (hide)]]="LIST"),"BLANK CELL","")</f>
        <v/>
      </c>
      <c r="P5" s="124" t="str">
        <f>IF(OR(PartDQM[[#This Row],[Format (hide)]]="HEAD",PartDQM[[#This Row],[Format (hide)]]="LIST"),"BLANK CELL","")</f>
        <v/>
      </c>
      <c r="Q5" s="130" t="str">
        <f>IF(OR(PartDQM[[#This Row],[Format (hide)]]="HEAD",PartDQM[[#This Row],[Format (hide)]]="LIST"),"BLANK CELL","")</f>
        <v/>
      </c>
    </row>
    <row r="6" spans="1:17" ht="66" x14ac:dyDescent="0.3">
      <c r="A6" s="160">
        <f t="array" aca="1" ref="A6" ca="1">SUM((TRIM(MID(SUBSTITUTE(C6,".",REPT(" ",256)),(ROW(INDIRECT("1:"&amp;LEN(C6)-LEN(SUBSTITUTE(C6,".",""))+1))-1)*256+1,256)))*(10^((10-ROW(INDIRECT("1:"&amp;LEN(C6)-LEN(SUBSTITUTE(C6,".",""))+1)))*2)))</f>
        <v>4.02E+18</v>
      </c>
      <c r="B6" s="131" t="s">
        <v>3299</v>
      </c>
      <c r="C6" s="131" t="s">
        <v>2755</v>
      </c>
      <c r="D6" s="147"/>
      <c r="E6" s="131" t="s">
        <v>2070</v>
      </c>
      <c r="F6" s="131" t="s">
        <v>2071</v>
      </c>
      <c r="G6" s="124"/>
      <c r="H6" s="150" t="s">
        <v>2508</v>
      </c>
      <c r="I6" s="124" t="str">
        <f t="shared" si="0"/>
        <v/>
      </c>
      <c r="J6" s="124" t="str">
        <f>IF(OR(PartDQM[[#This Row],[Format (hide)]]="HEAD",PartDQM[[#This Row],[Format (hide)]]="LIST"),"BLANK CELL","")</f>
        <v/>
      </c>
      <c r="K6" s="124" t="str">
        <f>IF(OR(PartDQM[[#This Row],[Format (hide)]]="HEAD",PartDQM[[#This Row],[Format (hide)]]="LIST"),"BLANK CELL","")</f>
        <v/>
      </c>
      <c r="L6" s="124" t="str">
        <f>IF(OR(PartDQM[[#This Row],[Format (hide)]]="HEAD",PartDQM[[#This Row],[Format (hide)]]="LIST"),"BLANK CELL","")</f>
        <v/>
      </c>
      <c r="M6" s="124" t="str">
        <f>IF(OR(PartDQM[[#This Row],[Format (hide)]]="HEAD",PartDQM[[#This Row],[Format (hide)]]="LIST"),"BLANK CELL","")</f>
        <v/>
      </c>
      <c r="N6" s="124" t="str">
        <f>IF(OR(PartDQM[[#This Row],[Format (hide)]]="HEAD",PartDQM[[#This Row],[Format (hide)]]="LIST"),"BLANK CELL","")</f>
        <v/>
      </c>
      <c r="O6" s="124" t="str">
        <f>IF(OR(PartDQM[[#This Row],[Format (hide)]]="HEAD",PartDQM[[#This Row],[Format (hide)]]="LIST"),"BLANK CELL","")</f>
        <v/>
      </c>
      <c r="P6" s="124" t="str">
        <f>IF(OR(PartDQM[[#This Row],[Format (hide)]]="HEAD",PartDQM[[#This Row],[Format (hide)]]="LIST"),"BLANK CELL","")</f>
        <v/>
      </c>
      <c r="Q6" s="130" t="str">
        <f>IF(OR(PartDQM[[#This Row],[Format (hide)]]="HEAD",PartDQM[[#This Row],[Format (hide)]]="LIST"),"BLANK CELL","")</f>
        <v/>
      </c>
    </row>
    <row r="7" spans="1:17" ht="82.5" x14ac:dyDescent="0.3">
      <c r="A7" s="160">
        <f t="array" aca="1" ref="A7" ca="1">SUM((TRIM(MID(SUBSTITUTE(C7,".",REPT(" ",256)),(ROW(INDIRECT("1:"&amp;LEN(C7)-LEN(SUBSTITUTE(C7,".",""))+1))-1)*256+1,256)))*(10^((10-ROW(INDIRECT("1:"&amp;LEN(C7)-LEN(SUBSTITUTE(C7,".",""))+1)))*2)))</f>
        <v>4.0201E+18</v>
      </c>
      <c r="B7" s="131" t="s">
        <v>3299</v>
      </c>
      <c r="C7" s="131" t="s">
        <v>2756</v>
      </c>
      <c r="D7" s="147"/>
      <c r="E7" s="131" t="s">
        <v>2072</v>
      </c>
      <c r="F7" s="131" t="s">
        <v>382</v>
      </c>
      <c r="G7" s="124"/>
      <c r="H7" s="150" t="s">
        <v>2508</v>
      </c>
      <c r="I7" s="124" t="str">
        <f t="shared" si="0"/>
        <v/>
      </c>
      <c r="J7" s="124" t="str">
        <f>IF(OR(PartDQM[[#This Row],[Format (hide)]]="HEAD",PartDQM[[#This Row],[Format (hide)]]="LIST"),"BLANK CELL","")</f>
        <v/>
      </c>
      <c r="K7" s="124" t="str">
        <f>IF(OR(PartDQM[[#This Row],[Format (hide)]]="HEAD",PartDQM[[#This Row],[Format (hide)]]="LIST"),"BLANK CELL","")</f>
        <v/>
      </c>
      <c r="L7" s="124" t="str">
        <f>IF(OR(PartDQM[[#This Row],[Format (hide)]]="HEAD",PartDQM[[#This Row],[Format (hide)]]="LIST"),"BLANK CELL","")</f>
        <v/>
      </c>
      <c r="M7" s="124" t="str">
        <f>IF(OR(PartDQM[[#This Row],[Format (hide)]]="HEAD",PartDQM[[#This Row],[Format (hide)]]="LIST"),"BLANK CELL","")</f>
        <v/>
      </c>
      <c r="N7" s="124" t="str">
        <f>IF(OR(PartDQM[[#This Row],[Format (hide)]]="HEAD",PartDQM[[#This Row],[Format (hide)]]="LIST"),"BLANK CELL","")</f>
        <v/>
      </c>
      <c r="O7" s="124" t="str">
        <f>IF(OR(PartDQM[[#This Row],[Format (hide)]]="HEAD",PartDQM[[#This Row],[Format (hide)]]="LIST"),"BLANK CELL","")</f>
        <v/>
      </c>
      <c r="P7" s="124" t="str">
        <f>IF(OR(PartDQM[[#This Row],[Format (hide)]]="HEAD",PartDQM[[#This Row],[Format (hide)]]="LIST"),"BLANK CELL","")</f>
        <v/>
      </c>
      <c r="Q7" s="130" t="str">
        <f>IF(OR(PartDQM[[#This Row],[Format (hide)]]="HEAD",PartDQM[[#This Row],[Format (hide)]]="LIST"),"BLANK CELL","")</f>
        <v/>
      </c>
    </row>
    <row r="8" spans="1:17" ht="99" x14ac:dyDescent="0.3">
      <c r="A8" s="160">
        <f t="array" aca="1" ref="A8" ca="1">SUM((TRIM(MID(SUBSTITUTE(C8,".",REPT(" ",256)),(ROW(INDIRECT("1:"&amp;LEN(C8)-LEN(SUBSTITUTE(C8,".",""))+1))-1)*256+1,256)))*(10^((10-ROW(INDIRECT("1:"&amp;LEN(C8)-LEN(SUBSTITUTE(C8,".",""))+1)))*2)))</f>
        <v>4.03E+18</v>
      </c>
      <c r="B8" s="131" t="s">
        <v>3299</v>
      </c>
      <c r="C8" s="131" t="s">
        <v>2759</v>
      </c>
      <c r="D8" s="147"/>
      <c r="E8" s="131" t="s">
        <v>2074</v>
      </c>
      <c r="F8" s="131" t="s">
        <v>384</v>
      </c>
      <c r="G8" s="147"/>
      <c r="H8" s="147" t="s">
        <v>2508</v>
      </c>
      <c r="I8" s="147" t="str">
        <f t="shared" si="0"/>
        <v/>
      </c>
      <c r="J8" s="147" t="str">
        <f>IF(OR(PartDQM[[#This Row],[Format (hide)]]="HEAD",PartDQM[[#This Row],[Format (hide)]]="LIST"),"BLANK CELL","")</f>
        <v/>
      </c>
      <c r="K8" s="147" t="str">
        <f>IF(OR(PartDQM[[#This Row],[Format (hide)]]="HEAD",PartDQM[[#This Row],[Format (hide)]]="LIST"),"BLANK CELL","")</f>
        <v/>
      </c>
      <c r="L8" s="147" t="str">
        <f>IF(OR(PartDQM[[#This Row],[Format (hide)]]="HEAD",PartDQM[[#This Row],[Format (hide)]]="LIST"),"BLANK CELL","")</f>
        <v/>
      </c>
      <c r="M8" s="147" t="str">
        <f>IF(OR(PartDQM[[#This Row],[Format (hide)]]="HEAD",PartDQM[[#This Row],[Format (hide)]]="LIST"),"BLANK CELL","")</f>
        <v/>
      </c>
      <c r="N8" s="147" t="str">
        <f>IF(OR(PartDQM[[#This Row],[Format (hide)]]="HEAD",PartDQM[[#This Row],[Format (hide)]]="LIST"),"BLANK CELL","")</f>
        <v/>
      </c>
      <c r="O8" s="147" t="str">
        <f>IF(OR(PartDQM[[#This Row],[Format (hide)]]="HEAD",PartDQM[[#This Row],[Format (hide)]]="LIST"),"BLANK CELL","")</f>
        <v/>
      </c>
      <c r="P8" s="147" t="str">
        <f>IF(OR(PartDQM[[#This Row],[Format (hide)]]="HEAD",PartDQM[[#This Row],[Format (hide)]]="LIST"),"BLANK CELL","")</f>
        <v/>
      </c>
      <c r="Q8" s="162" t="str">
        <f>IF(OR(PartDQM[[#This Row],[Format (hide)]]="HEAD",PartDQM[[#This Row],[Format (hide)]]="LIST"),"BLANK CELL","")</f>
        <v/>
      </c>
    </row>
    <row r="9" spans="1:17" ht="82.5" x14ac:dyDescent="0.3">
      <c r="A9" s="160">
        <f t="array" aca="1" ref="A9" ca="1">SUM((TRIM(MID(SUBSTITUTE(C9,".",REPT(" ",256)),(ROW(INDIRECT("1:"&amp;LEN(C9)-LEN(SUBSTITUTE(C9,".",""))+1))-1)*256+1,256)))*(10^((10-ROW(INDIRECT("1:"&amp;LEN(C9)-LEN(SUBSTITUTE(C9,".",""))+1)))*2)))</f>
        <v>4.0301E+18</v>
      </c>
      <c r="B9" s="131" t="s">
        <v>3299</v>
      </c>
      <c r="C9" s="131" t="s">
        <v>2760</v>
      </c>
      <c r="D9" s="147"/>
      <c r="E9" s="131" t="s">
        <v>2075</v>
      </c>
      <c r="F9" s="131" t="s">
        <v>80</v>
      </c>
      <c r="G9" s="124"/>
      <c r="H9" s="150" t="s">
        <v>2508</v>
      </c>
      <c r="I9" s="124" t="str">
        <f t="shared" si="0"/>
        <v/>
      </c>
      <c r="J9" s="124" t="str">
        <f>IF(OR(PartDQM[[#This Row],[Format (hide)]]="HEAD",PartDQM[[#This Row],[Format (hide)]]="LIST"),"BLANK CELL","")</f>
        <v/>
      </c>
      <c r="K9" s="124" t="str">
        <f>IF(OR(PartDQM[[#This Row],[Format (hide)]]="HEAD",PartDQM[[#This Row],[Format (hide)]]="LIST"),"BLANK CELL","")</f>
        <v/>
      </c>
      <c r="L9" s="124" t="str">
        <f>IF(OR(PartDQM[[#This Row],[Format (hide)]]="HEAD",PartDQM[[#This Row],[Format (hide)]]="LIST"),"BLANK CELL","")</f>
        <v/>
      </c>
      <c r="M9" s="124" t="str">
        <f>IF(OR(PartDQM[[#This Row],[Format (hide)]]="HEAD",PartDQM[[#This Row],[Format (hide)]]="LIST"),"BLANK CELL","")</f>
        <v/>
      </c>
      <c r="N9" s="124" t="str">
        <f>IF(OR(PartDQM[[#This Row],[Format (hide)]]="HEAD",PartDQM[[#This Row],[Format (hide)]]="LIST"),"BLANK CELL","")</f>
        <v/>
      </c>
      <c r="O9" s="124" t="str">
        <f>IF(OR(PartDQM[[#This Row],[Format (hide)]]="HEAD",PartDQM[[#This Row],[Format (hide)]]="LIST"),"BLANK CELL","")</f>
        <v/>
      </c>
      <c r="P9" s="124" t="str">
        <f>IF(OR(PartDQM[[#This Row],[Format (hide)]]="HEAD",PartDQM[[#This Row],[Format (hide)]]="LIST"),"BLANK CELL","")</f>
        <v/>
      </c>
      <c r="Q9" s="130" t="str">
        <f>IF(OR(PartDQM[[#This Row],[Format (hide)]]="HEAD",PartDQM[[#This Row],[Format (hide)]]="LIST"),"BLANK CELL","")</f>
        <v/>
      </c>
    </row>
    <row r="10" spans="1:17" ht="148.5" x14ac:dyDescent="0.3">
      <c r="A10" s="160">
        <f t="array" aca="1" ref="A10" ca="1">SUM((TRIM(MID(SUBSTITUTE(C10,".",REPT(" ",256)),(ROW(INDIRECT("1:"&amp;LEN(C10)-LEN(SUBSTITUTE(C10,".",""))+1))-1)*256+1,256)))*(10^((10-ROW(INDIRECT("1:"&amp;LEN(C10)-LEN(SUBSTITUTE(C10,".",""))+1)))*2)))</f>
        <v>4.04E+18</v>
      </c>
      <c r="B10" s="131" t="s">
        <v>3299</v>
      </c>
      <c r="C10" s="131" t="s">
        <v>2761</v>
      </c>
      <c r="D10" s="147"/>
      <c r="E10" s="131" t="s">
        <v>2076</v>
      </c>
      <c r="F10" s="131" t="s">
        <v>385</v>
      </c>
      <c r="G10" s="124"/>
      <c r="H10" s="150" t="s">
        <v>2508</v>
      </c>
      <c r="I10" s="124" t="str">
        <f t="shared" si="0"/>
        <v/>
      </c>
      <c r="J10" s="124" t="str">
        <f>IF(OR(PartDQM[[#This Row],[Format (hide)]]="HEAD",PartDQM[[#This Row],[Format (hide)]]="LIST"),"BLANK CELL","")</f>
        <v/>
      </c>
      <c r="K10" s="124" t="str">
        <f>IF(OR(PartDQM[[#This Row],[Format (hide)]]="HEAD",PartDQM[[#This Row],[Format (hide)]]="LIST"),"BLANK CELL","")</f>
        <v/>
      </c>
      <c r="L10" s="124" t="str">
        <f>IF(OR(PartDQM[[#This Row],[Format (hide)]]="HEAD",PartDQM[[#This Row],[Format (hide)]]="LIST"),"BLANK CELL","")</f>
        <v/>
      </c>
      <c r="M10" s="124" t="str">
        <f>IF(OR(PartDQM[[#This Row],[Format (hide)]]="HEAD",PartDQM[[#This Row],[Format (hide)]]="LIST"),"BLANK CELL","")</f>
        <v/>
      </c>
      <c r="N10" s="124" t="str">
        <f>IF(OR(PartDQM[[#This Row],[Format (hide)]]="HEAD",PartDQM[[#This Row],[Format (hide)]]="LIST"),"BLANK CELL","")</f>
        <v/>
      </c>
      <c r="O10" s="124" t="str">
        <f>IF(OR(PartDQM[[#This Row],[Format (hide)]]="HEAD",PartDQM[[#This Row],[Format (hide)]]="LIST"),"BLANK CELL","")</f>
        <v/>
      </c>
      <c r="P10" s="124" t="str">
        <f>IF(OR(PartDQM[[#This Row],[Format (hide)]]="HEAD",PartDQM[[#This Row],[Format (hide)]]="LIST"),"BLANK CELL","")</f>
        <v/>
      </c>
      <c r="Q10" s="130" t="str">
        <f>IF(OR(PartDQM[[#This Row],[Format (hide)]]="HEAD",PartDQM[[#This Row],[Format (hide)]]="LIST"),"BLANK CELL","")</f>
        <v/>
      </c>
    </row>
    <row r="11" spans="1:17" ht="66" x14ac:dyDescent="0.3">
      <c r="A11" s="160">
        <f t="array" aca="1" ref="A11" ca="1">SUM((TRIM(MID(SUBSTITUTE(C11,".",REPT(" ",256)),(ROW(INDIRECT("1:"&amp;LEN(C11)-LEN(SUBSTITUTE(C11,".",""))+1))-1)*256+1,256)))*(10^((10-ROW(INDIRECT("1:"&amp;LEN(C11)-LEN(SUBSTITUTE(C11,".",""))+1)))*2)))</f>
        <v>4.0401E+18</v>
      </c>
      <c r="B11" s="131" t="s">
        <v>3299</v>
      </c>
      <c r="C11" s="131" t="s">
        <v>2762</v>
      </c>
      <c r="D11" s="147"/>
      <c r="E11" s="131" t="s">
        <v>2077</v>
      </c>
      <c r="F11" s="131" t="s">
        <v>82</v>
      </c>
      <c r="G11" s="124"/>
      <c r="H11" s="150" t="s">
        <v>2508</v>
      </c>
      <c r="I11" s="124" t="str">
        <f t="shared" si="0"/>
        <v/>
      </c>
      <c r="J11" s="124" t="str">
        <f>IF(OR(PartDQM[[#This Row],[Format (hide)]]="HEAD",PartDQM[[#This Row],[Format (hide)]]="LIST"),"BLANK CELL","")</f>
        <v/>
      </c>
      <c r="K11" s="124" t="str">
        <f>IF(OR(PartDQM[[#This Row],[Format (hide)]]="HEAD",PartDQM[[#This Row],[Format (hide)]]="LIST"),"BLANK CELL","")</f>
        <v/>
      </c>
      <c r="L11" s="124" t="str">
        <f>IF(OR(PartDQM[[#This Row],[Format (hide)]]="HEAD",PartDQM[[#This Row],[Format (hide)]]="LIST"),"BLANK CELL","")</f>
        <v/>
      </c>
      <c r="M11" s="124" t="str">
        <f>IF(OR(PartDQM[[#This Row],[Format (hide)]]="HEAD",PartDQM[[#This Row],[Format (hide)]]="LIST"),"BLANK CELL","")</f>
        <v/>
      </c>
      <c r="N11" s="124" t="str">
        <f>IF(OR(PartDQM[[#This Row],[Format (hide)]]="HEAD",PartDQM[[#This Row],[Format (hide)]]="LIST"),"BLANK CELL","")</f>
        <v/>
      </c>
      <c r="O11" s="124" t="str">
        <f>IF(OR(PartDQM[[#This Row],[Format (hide)]]="HEAD",PartDQM[[#This Row],[Format (hide)]]="LIST"),"BLANK CELL","")</f>
        <v/>
      </c>
      <c r="P11" s="124" t="str">
        <f>IF(OR(PartDQM[[#This Row],[Format (hide)]]="HEAD",PartDQM[[#This Row],[Format (hide)]]="LIST"),"BLANK CELL","")</f>
        <v/>
      </c>
      <c r="Q11" s="130" t="str">
        <f>IF(OR(PartDQM[[#This Row],[Format (hide)]]="HEAD",PartDQM[[#This Row],[Format (hide)]]="LIST"),"BLANK CELL","")</f>
        <v/>
      </c>
    </row>
    <row r="12" spans="1:17" ht="33" x14ac:dyDescent="0.3">
      <c r="A12" s="160">
        <f t="array" aca="1" ref="A12" ca="1">SUM((TRIM(MID(SUBSTITUTE(C12,".",REPT(" ",256)),(ROW(INDIRECT("1:"&amp;LEN(C12)-LEN(SUBSTITUTE(C12,".",""))+1))-1)*256+1,256)))*(10^((10-ROW(INDIRECT("1:"&amp;LEN(C12)-LEN(SUBSTITUTE(C12,".",""))+1)))*2)))</f>
        <v>4.0402E+18</v>
      </c>
      <c r="B12" s="131" t="s">
        <v>3299</v>
      </c>
      <c r="C12" s="131" t="s">
        <v>2763</v>
      </c>
      <c r="D12" s="147" t="s">
        <v>557</v>
      </c>
      <c r="E12" s="131" t="s">
        <v>2078</v>
      </c>
      <c r="F12" s="131" t="s">
        <v>83</v>
      </c>
      <c r="G12" s="124" t="str">
        <f>IF(OR(PartDQM[[#This Row],[Format (hide)]]="HEAD",PartDQM[[#This Row],[Format (hide)]]="LIST"),"BLANK CELL","")</f>
        <v>BLANK CELL</v>
      </c>
      <c r="H12" s="150" t="str">
        <f>IF(OR(PartDQM[[#This Row],[Format (hide)]]="HEAD",PartDQM[[#This Row],[Format (hide)]]="LIST"),"BLANK CELL","")</f>
        <v>BLANK CELL</v>
      </c>
      <c r="I12" s="124" t="str">
        <f>IF(OR(PartDQM[[#This Row],[Format (hide)]]="HEAD",PartDQM[[#This Row],[Format (hide)]]="LIST"),"BLANK CELL","")</f>
        <v>BLANK CELL</v>
      </c>
      <c r="J12" s="124" t="str">
        <f>IF(OR(PartDQM[[#This Row],[Format (hide)]]="HEAD",PartDQM[[#This Row],[Format (hide)]]="LIST"),"BLANK CELL","")</f>
        <v>BLANK CELL</v>
      </c>
      <c r="K12" s="124" t="str">
        <f>IF(OR(PartDQM[[#This Row],[Format (hide)]]="HEAD",PartDQM[[#This Row],[Format (hide)]]="LIST"),"BLANK CELL","")</f>
        <v>BLANK CELL</v>
      </c>
      <c r="L12" s="124" t="str">
        <f>IF(OR(PartDQM[[#This Row],[Format (hide)]]="HEAD",PartDQM[[#This Row],[Format (hide)]]="LIST"),"BLANK CELL","")</f>
        <v>BLANK CELL</v>
      </c>
      <c r="M12" s="124" t="str">
        <f>IF(OR(PartDQM[[#This Row],[Format (hide)]]="HEAD",PartDQM[[#This Row],[Format (hide)]]="LIST"),"BLANK CELL","")</f>
        <v>BLANK CELL</v>
      </c>
      <c r="N12" s="124" t="str">
        <f>IF(OR(PartDQM[[#This Row],[Format (hide)]]="HEAD",PartDQM[[#This Row],[Format (hide)]]="LIST"),"BLANK CELL","")</f>
        <v>BLANK CELL</v>
      </c>
      <c r="O12" s="124" t="str">
        <f>IF(OR(PartDQM[[#This Row],[Format (hide)]]="HEAD",PartDQM[[#This Row],[Format (hide)]]="LIST"),"BLANK CELL","")</f>
        <v>BLANK CELL</v>
      </c>
      <c r="P12" s="124" t="str">
        <f>IF(OR(PartDQM[[#This Row],[Format (hide)]]="HEAD",PartDQM[[#This Row],[Format (hide)]]="LIST"),"BLANK CELL","")</f>
        <v>BLANK CELL</v>
      </c>
      <c r="Q12" s="130" t="str">
        <f>IF(OR(PartDQM[[#This Row],[Format (hide)]]="HEAD",PartDQM[[#This Row],[Format (hide)]]="LIST"),"BLANK CELL","")</f>
        <v>BLANK CELL</v>
      </c>
    </row>
    <row r="13" spans="1:17" ht="66" x14ac:dyDescent="0.3">
      <c r="A13" s="160">
        <f t="array" aca="1" ref="A13" ca="1">SUM((TRIM(MID(SUBSTITUTE(C13,".",REPT(" ",256)),(ROW(INDIRECT("1:"&amp;LEN(C13)-LEN(SUBSTITUTE(C13,".",""))+1))-1)*256+1,256)))*(10^((10-ROW(INDIRECT("1:"&amp;LEN(C13)-LEN(SUBSTITUTE(C13,".",""))+1)))*2)))</f>
        <v>4.040201E+18</v>
      </c>
      <c r="B13" s="131" t="s">
        <v>3299</v>
      </c>
      <c r="C13" s="131" t="s">
        <v>2764</v>
      </c>
      <c r="D13" s="147"/>
      <c r="E13" s="131" t="s">
        <v>2079</v>
      </c>
      <c r="F13" s="131" t="s">
        <v>84</v>
      </c>
      <c r="G13" s="124"/>
      <c r="H13" s="150" t="s">
        <v>2508</v>
      </c>
      <c r="I13" s="124" t="str">
        <f t="shared" ref="I13:I24" si="1">IF($I$1="Yes","Compliant","")</f>
        <v/>
      </c>
      <c r="J13" s="124" t="str">
        <f>IF(OR(PartDQM[[#This Row],[Format (hide)]]="HEAD",PartDQM[[#This Row],[Format (hide)]]="LIST"),"BLANK CELL","")</f>
        <v/>
      </c>
      <c r="K13" s="124" t="str">
        <f>IF(OR(PartDQM[[#This Row],[Format (hide)]]="HEAD",PartDQM[[#This Row],[Format (hide)]]="LIST"),"BLANK CELL","")</f>
        <v/>
      </c>
      <c r="L13" s="124" t="str">
        <f>IF(OR(PartDQM[[#This Row],[Format (hide)]]="HEAD",PartDQM[[#This Row],[Format (hide)]]="LIST"),"BLANK CELL","")</f>
        <v/>
      </c>
      <c r="M13" s="124" t="str">
        <f>IF(OR(PartDQM[[#This Row],[Format (hide)]]="HEAD",PartDQM[[#This Row],[Format (hide)]]="LIST"),"BLANK CELL","")</f>
        <v/>
      </c>
      <c r="N13" s="124" t="str">
        <f>IF(OR(PartDQM[[#This Row],[Format (hide)]]="HEAD",PartDQM[[#This Row],[Format (hide)]]="LIST"),"BLANK CELL","")</f>
        <v/>
      </c>
      <c r="O13" s="124" t="str">
        <f>IF(OR(PartDQM[[#This Row],[Format (hide)]]="HEAD",PartDQM[[#This Row],[Format (hide)]]="LIST"),"BLANK CELL","")</f>
        <v/>
      </c>
      <c r="P13" s="124" t="str">
        <f>IF(OR(PartDQM[[#This Row],[Format (hide)]]="HEAD",PartDQM[[#This Row],[Format (hide)]]="LIST"),"BLANK CELL","")</f>
        <v/>
      </c>
      <c r="Q13" s="130" t="str">
        <f>IF(OR(PartDQM[[#This Row],[Format (hide)]]="HEAD",PartDQM[[#This Row],[Format (hide)]]="LIST"),"BLANK CELL","")</f>
        <v/>
      </c>
    </row>
    <row r="14" spans="1:17" ht="66" x14ac:dyDescent="0.3">
      <c r="A14" s="160">
        <f t="array" aca="1" ref="A14" ca="1">SUM((TRIM(MID(SUBSTITUTE(C14,".",REPT(" ",256)),(ROW(INDIRECT("1:"&amp;LEN(C14)-LEN(SUBSTITUTE(C14,".",""))+1))-1)*256+1,256)))*(10^((10-ROW(INDIRECT("1:"&amp;LEN(C14)-LEN(SUBSTITUTE(C14,".",""))+1)))*2)))</f>
        <v>4.040202E+18</v>
      </c>
      <c r="B14" s="131" t="s">
        <v>3299</v>
      </c>
      <c r="C14" s="131" t="s">
        <v>2765</v>
      </c>
      <c r="D14" s="147"/>
      <c r="E14" s="131" t="s">
        <v>2080</v>
      </c>
      <c r="F14" s="131" t="s">
        <v>85</v>
      </c>
      <c r="G14" s="124"/>
      <c r="H14" s="150" t="s">
        <v>2508</v>
      </c>
      <c r="I14" s="124" t="str">
        <f t="shared" si="1"/>
        <v/>
      </c>
      <c r="J14" s="124" t="str">
        <f>IF(OR(PartDQM[[#This Row],[Format (hide)]]="HEAD",PartDQM[[#This Row],[Format (hide)]]="LIST"),"BLANK CELL","")</f>
        <v/>
      </c>
      <c r="K14" s="124" t="str">
        <f>IF(OR(PartDQM[[#This Row],[Format (hide)]]="HEAD",PartDQM[[#This Row],[Format (hide)]]="LIST"),"BLANK CELL","")</f>
        <v/>
      </c>
      <c r="L14" s="124" t="str">
        <f>IF(OR(PartDQM[[#This Row],[Format (hide)]]="HEAD",PartDQM[[#This Row],[Format (hide)]]="LIST"),"BLANK CELL","")</f>
        <v/>
      </c>
      <c r="M14" s="124" t="str">
        <f>IF(OR(PartDQM[[#This Row],[Format (hide)]]="HEAD",PartDQM[[#This Row],[Format (hide)]]="LIST"),"BLANK CELL","")</f>
        <v/>
      </c>
      <c r="N14" s="124" t="str">
        <f>IF(OR(PartDQM[[#This Row],[Format (hide)]]="HEAD",PartDQM[[#This Row],[Format (hide)]]="LIST"),"BLANK CELL","")</f>
        <v/>
      </c>
      <c r="O14" s="124" t="str">
        <f>IF(OR(PartDQM[[#This Row],[Format (hide)]]="HEAD",PartDQM[[#This Row],[Format (hide)]]="LIST"),"BLANK CELL","")</f>
        <v/>
      </c>
      <c r="P14" s="124" t="str">
        <f>IF(OR(PartDQM[[#This Row],[Format (hide)]]="HEAD",PartDQM[[#This Row],[Format (hide)]]="LIST"),"BLANK CELL","")</f>
        <v/>
      </c>
      <c r="Q14" s="130" t="str">
        <f>IF(OR(PartDQM[[#This Row],[Format (hide)]]="HEAD",PartDQM[[#This Row],[Format (hide)]]="LIST"),"BLANK CELL","")</f>
        <v/>
      </c>
    </row>
    <row r="15" spans="1:17" ht="66" x14ac:dyDescent="0.3">
      <c r="A15" s="160">
        <f t="array" aca="1" ref="A15" ca="1">SUM((TRIM(MID(SUBSTITUTE(C15,".",REPT(" ",256)),(ROW(INDIRECT("1:"&amp;LEN(C15)-LEN(SUBSTITUTE(C15,".",""))+1))-1)*256+1,256)))*(10^((10-ROW(INDIRECT("1:"&amp;LEN(C15)-LEN(SUBSTITUTE(C15,".",""))+1)))*2)))</f>
        <v>4.040203E+18</v>
      </c>
      <c r="B15" s="131" t="s">
        <v>3299</v>
      </c>
      <c r="C15" s="131" t="s">
        <v>2766</v>
      </c>
      <c r="D15" s="147"/>
      <c r="E15" s="131" t="s">
        <v>2081</v>
      </c>
      <c r="F15" s="131" t="s">
        <v>1008</v>
      </c>
      <c r="G15" s="124"/>
      <c r="H15" s="150" t="s">
        <v>2508</v>
      </c>
      <c r="I15" s="124" t="str">
        <f t="shared" si="1"/>
        <v/>
      </c>
      <c r="J15" s="124" t="str">
        <f>IF(OR(PartDQM[[#This Row],[Format (hide)]]="HEAD",PartDQM[[#This Row],[Format (hide)]]="LIST"),"BLANK CELL","")</f>
        <v/>
      </c>
      <c r="K15" s="124" t="str">
        <f>IF(OR(PartDQM[[#This Row],[Format (hide)]]="HEAD",PartDQM[[#This Row],[Format (hide)]]="LIST"),"BLANK CELL","")</f>
        <v/>
      </c>
      <c r="L15" s="124" t="str">
        <f>IF(OR(PartDQM[[#This Row],[Format (hide)]]="HEAD",PartDQM[[#This Row],[Format (hide)]]="LIST"),"BLANK CELL","")</f>
        <v/>
      </c>
      <c r="M15" s="124" t="str">
        <f>IF(OR(PartDQM[[#This Row],[Format (hide)]]="HEAD",PartDQM[[#This Row],[Format (hide)]]="LIST"),"BLANK CELL","")</f>
        <v/>
      </c>
      <c r="N15" s="124" t="str">
        <f>IF(OR(PartDQM[[#This Row],[Format (hide)]]="HEAD",PartDQM[[#This Row],[Format (hide)]]="LIST"),"BLANK CELL","")</f>
        <v/>
      </c>
      <c r="O15" s="124" t="str">
        <f>IF(OR(PartDQM[[#This Row],[Format (hide)]]="HEAD",PartDQM[[#This Row],[Format (hide)]]="LIST"),"BLANK CELL","")</f>
        <v/>
      </c>
      <c r="P15" s="124" t="str">
        <f>IF(OR(PartDQM[[#This Row],[Format (hide)]]="HEAD",PartDQM[[#This Row],[Format (hide)]]="LIST"),"BLANK CELL","")</f>
        <v/>
      </c>
      <c r="Q15" s="130" t="str">
        <f>IF(OR(PartDQM[[#This Row],[Format (hide)]]="HEAD",PartDQM[[#This Row],[Format (hide)]]="LIST"),"BLANK CELL","")</f>
        <v/>
      </c>
    </row>
    <row r="16" spans="1:17" ht="66" x14ac:dyDescent="0.3">
      <c r="A16" s="160">
        <f t="array" aca="1" ref="A16" ca="1">SUM((TRIM(MID(SUBSTITUTE(C16,".",REPT(" ",256)),(ROW(INDIRECT("1:"&amp;LEN(C16)-LEN(SUBSTITUTE(C16,".",""))+1))-1)*256+1,256)))*(10^((10-ROW(INDIRECT("1:"&amp;LEN(C16)-LEN(SUBSTITUTE(C16,".",""))+1)))*2)))</f>
        <v>4.040204E+18</v>
      </c>
      <c r="B16" s="131" t="s">
        <v>3299</v>
      </c>
      <c r="C16" s="131" t="s">
        <v>2767</v>
      </c>
      <c r="D16" s="147"/>
      <c r="E16" s="131" t="s">
        <v>2082</v>
      </c>
      <c r="F16" s="131" t="s">
        <v>1010</v>
      </c>
      <c r="G16" s="124"/>
      <c r="H16" s="150" t="s">
        <v>2508</v>
      </c>
      <c r="I16" s="124" t="str">
        <f t="shared" si="1"/>
        <v/>
      </c>
      <c r="J16" s="124" t="str">
        <f>IF(OR(PartDQM[[#This Row],[Format (hide)]]="HEAD",PartDQM[[#This Row],[Format (hide)]]="LIST"),"BLANK CELL","")</f>
        <v/>
      </c>
      <c r="K16" s="124" t="str">
        <f>IF(OR(PartDQM[[#This Row],[Format (hide)]]="HEAD",PartDQM[[#This Row],[Format (hide)]]="LIST"),"BLANK CELL","")</f>
        <v/>
      </c>
      <c r="L16" s="124" t="str">
        <f>IF(OR(PartDQM[[#This Row],[Format (hide)]]="HEAD",PartDQM[[#This Row],[Format (hide)]]="LIST"),"BLANK CELL","")</f>
        <v/>
      </c>
      <c r="M16" s="124" t="str">
        <f>IF(OR(PartDQM[[#This Row],[Format (hide)]]="HEAD",PartDQM[[#This Row],[Format (hide)]]="LIST"),"BLANK CELL","")</f>
        <v/>
      </c>
      <c r="N16" s="124" t="str">
        <f>IF(OR(PartDQM[[#This Row],[Format (hide)]]="HEAD",PartDQM[[#This Row],[Format (hide)]]="LIST"),"BLANK CELL","")</f>
        <v/>
      </c>
      <c r="O16" s="124" t="str">
        <f>IF(OR(PartDQM[[#This Row],[Format (hide)]]="HEAD",PartDQM[[#This Row],[Format (hide)]]="LIST"),"BLANK CELL","")</f>
        <v/>
      </c>
      <c r="P16" s="124" t="str">
        <f>IF(OR(PartDQM[[#This Row],[Format (hide)]]="HEAD",PartDQM[[#This Row],[Format (hide)]]="LIST"),"BLANK CELL","")</f>
        <v/>
      </c>
      <c r="Q16" s="130" t="str">
        <f>IF(OR(PartDQM[[#This Row],[Format (hide)]]="HEAD",PartDQM[[#This Row],[Format (hide)]]="LIST"),"BLANK CELL","")</f>
        <v/>
      </c>
    </row>
    <row r="17" spans="1:17" ht="66" x14ac:dyDescent="0.3">
      <c r="A17" s="160">
        <f t="array" aca="1" ref="A17" ca="1">SUM((TRIM(MID(SUBSTITUTE(C17,".",REPT(" ",256)),(ROW(INDIRECT("1:"&amp;LEN(C17)-LEN(SUBSTITUTE(C17,".",""))+1))-1)*256+1,256)))*(10^((10-ROW(INDIRECT("1:"&amp;LEN(C17)-LEN(SUBSTITUTE(C17,".",""))+1)))*2)))</f>
        <v>4.040205E+18</v>
      </c>
      <c r="B17" s="131" t="s">
        <v>3299</v>
      </c>
      <c r="C17" s="131" t="s">
        <v>2768</v>
      </c>
      <c r="D17" s="147"/>
      <c r="E17" s="131" t="s">
        <v>2083</v>
      </c>
      <c r="F17" s="131" t="s">
        <v>86</v>
      </c>
      <c r="G17" s="124"/>
      <c r="H17" s="150" t="s">
        <v>2508</v>
      </c>
      <c r="I17" s="124" t="str">
        <f t="shared" si="1"/>
        <v/>
      </c>
      <c r="J17" s="124" t="str">
        <f>IF(OR(PartDQM[[#This Row],[Format (hide)]]="HEAD",PartDQM[[#This Row],[Format (hide)]]="LIST"),"BLANK CELL","")</f>
        <v/>
      </c>
      <c r="K17" s="124" t="str">
        <f>IF(OR(PartDQM[[#This Row],[Format (hide)]]="HEAD",PartDQM[[#This Row],[Format (hide)]]="LIST"),"BLANK CELL","")</f>
        <v/>
      </c>
      <c r="L17" s="124" t="str">
        <f>IF(OR(PartDQM[[#This Row],[Format (hide)]]="HEAD",PartDQM[[#This Row],[Format (hide)]]="LIST"),"BLANK CELL","")</f>
        <v/>
      </c>
      <c r="M17" s="124" t="str">
        <f>IF(OR(PartDQM[[#This Row],[Format (hide)]]="HEAD",PartDQM[[#This Row],[Format (hide)]]="LIST"),"BLANK CELL","")</f>
        <v/>
      </c>
      <c r="N17" s="124" t="str">
        <f>IF(OR(PartDQM[[#This Row],[Format (hide)]]="HEAD",PartDQM[[#This Row],[Format (hide)]]="LIST"),"BLANK CELL","")</f>
        <v/>
      </c>
      <c r="O17" s="124" t="str">
        <f>IF(OR(PartDQM[[#This Row],[Format (hide)]]="HEAD",PartDQM[[#This Row],[Format (hide)]]="LIST"),"BLANK CELL","")</f>
        <v/>
      </c>
      <c r="P17" s="124" t="str">
        <f>IF(OR(PartDQM[[#This Row],[Format (hide)]]="HEAD",PartDQM[[#This Row],[Format (hide)]]="LIST"),"BLANK CELL","")</f>
        <v/>
      </c>
      <c r="Q17" s="130" t="str">
        <f>IF(OR(PartDQM[[#This Row],[Format (hide)]]="HEAD",PartDQM[[#This Row],[Format (hide)]]="LIST"),"BLANK CELL","")</f>
        <v/>
      </c>
    </row>
    <row r="18" spans="1:17" ht="66" x14ac:dyDescent="0.3">
      <c r="A18" s="160">
        <f t="array" aca="1" ref="A18" ca="1">SUM((TRIM(MID(SUBSTITUTE(C18,".",REPT(" ",256)),(ROW(INDIRECT("1:"&amp;LEN(C18)-LEN(SUBSTITUTE(C18,".",""))+1))-1)*256+1,256)))*(10^((10-ROW(INDIRECT("1:"&amp;LEN(C18)-LEN(SUBSTITUTE(C18,".",""))+1)))*2)))</f>
        <v>4.05E+18</v>
      </c>
      <c r="B18" s="131" t="s">
        <v>3299</v>
      </c>
      <c r="C18" s="131" t="s">
        <v>2769</v>
      </c>
      <c r="D18" s="147"/>
      <c r="E18" s="131" t="s">
        <v>2084</v>
      </c>
      <c r="F18" s="131" t="s">
        <v>1013</v>
      </c>
      <c r="G18" s="124"/>
      <c r="H18" s="150" t="s">
        <v>2508</v>
      </c>
      <c r="I18" s="124" t="str">
        <f t="shared" si="1"/>
        <v/>
      </c>
      <c r="J18" s="124" t="str">
        <f>IF(OR(PartDQM[[#This Row],[Format (hide)]]="HEAD",PartDQM[[#This Row],[Format (hide)]]="LIST"),"BLANK CELL","")</f>
        <v/>
      </c>
      <c r="K18" s="124" t="str">
        <f>IF(OR(PartDQM[[#This Row],[Format (hide)]]="HEAD",PartDQM[[#This Row],[Format (hide)]]="LIST"),"BLANK CELL","")</f>
        <v/>
      </c>
      <c r="L18" s="124" t="str">
        <f>IF(OR(PartDQM[[#This Row],[Format (hide)]]="HEAD",PartDQM[[#This Row],[Format (hide)]]="LIST"),"BLANK CELL","")</f>
        <v/>
      </c>
      <c r="M18" s="124" t="str">
        <f>IF(OR(PartDQM[[#This Row],[Format (hide)]]="HEAD",PartDQM[[#This Row],[Format (hide)]]="LIST"),"BLANK CELL","")</f>
        <v/>
      </c>
      <c r="N18" s="124" t="str">
        <f>IF(OR(PartDQM[[#This Row],[Format (hide)]]="HEAD",PartDQM[[#This Row],[Format (hide)]]="LIST"),"BLANK CELL","")</f>
        <v/>
      </c>
      <c r="O18" s="124" t="str">
        <f>IF(OR(PartDQM[[#This Row],[Format (hide)]]="HEAD",PartDQM[[#This Row],[Format (hide)]]="LIST"),"BLANK CELL","")</f>
        <v/>
      </c>
      <c r="P18" s="124" t="str">
        <f>IF(OR(PartDQM[[#This Row],[Format (hide)]]="HEAD",PartDQM[[#This Row],[Format (hide)]]="LIST"),"BLANK CELL","")</f>
        <v/>
      </c>
      <c r="Q18" s="130" t="str">
        <f>IF(OR(PartDQM[[#This Row],[Format (hide)]]="HEAD",PartDQM[[#This Row],[Format (hide)]]="LIST"),"BLANK CELL","")</f>
        <v/>
      </c>
    </row>
    <row r="19" spans="1:17" ht="115.5" x14ac:dyDescent="0.3">
      <c r="A19" s="160">
        <f t="array" aca="1" ref="A19" ca="1">SUM((TRIM(MID(SUBSTITUTE(C19,".",REPT(" ",256)),(ROW(INDIRECT("1:"&amp;LEN(C19)-LEN(SUBSTITUTE(C19,".",""))+1))-1)*256+1,256)))*(10^((10-ROW(INDIRECT("1:"&amp;LEN(C19)-LEN(SUBSTITUTE(C19,".",""))+1)))*2)))</f>
        <v>4.0501E+18</v>
      </c>
      <c r="B19" s="131" t="s">
        <v>3299</v>
      </c>
      <c r="C19" s="131" t="s">
        <v>2771</v>
      </c>
      <c r="D19" s="147"/>
      <c r="E19" s="131" t="s">
        <v>2086</v>
      </c>
      <c r="F19" s="131" t="s">
        <v>1017</v>
      </c>
      <c r="G19" s="124"/>
      <c r="H19" s="150" t="s">
        <v>2508</v>
      </c>
      <c r="I19" s="124" t="str">
        <f t="shared" si="1"/>
        <v/>
      </c>
      <c r="J19" s="124" t="str">
        <f>IF(OR(PartDQM[[#This Row],[Format (hide)]]="HEAD",PartDQM[[#This Row],[Format (hide)]]="LIST"),"BLANK CELL","")</f>
        <v/>
      </c>
      <c r="K19" s="124" t="str">
        <f>IF(OR(PartDQM[[#This Row],[Format (hide)]]="HEAD",PartDQM[[#This Row],[Format (hide)]]="LIST"),"BLANK CELL","")</f>
        <v/>
      </c>
      <c r="L19" s="124" t="str">
        <f>IF(OR(PartDQM[[#This Row],[Format (hide)]]="HEAD",PartDQM[[#This Row],[Format (hide)]]="LIST"),"BLANK CELL","")</f>
        <v/>
      </c>
      <c r="M19" s="124" t="str">
        <f>IF(OR(PartDQM[[#This Row],[Format (hide)]]="HEAD",PartDQM[[#This Row],[Format (hide)]]="LIST"),"BLANK CELL","")</f>
        <v/>
      </c>
      <c r="N19" s="124" t="str">
        <f>IF(OR(PartDQM[[#This Row],[Format (hide)]]="HEAD",PartDQM[[#This Row],[Format (hide)]]="LIST"),"BLANK CELL","")</f>
        <v/>
      </c>
      <c r="O19" s="124" t="str">
        <f>IF(OR(PartDQM[[#This Row],[Format (hide)]]="HEAD",PartDQM[[#This Row],[Format (hide)]]="LIST"),"BLANK CELL","")</f>
        <v/>
      </c>
      <c r="P19" s="124" t="str">
        <f>IF(OR(PartDQM[[#This Row],[Format (hide)]]="HEAD",PartDQM[[#This Row],[Format (hide)]]="LIST"),"BLANK CELL","")</f>
        <v/>
      </c>
      <c r="Q19" s="130" t="str">
        <f>IF(OR(PartDQM[[#This Row],[Format (hide)]]="HEAD",PartDQM[[#This Row],[Format (hide)]]="LIST"),"BLANK CELL","")</f>
        <v/>
      </c>
    </row>
    <row r="20" spans="1:17" ht="66" x14ac:dyDescent="0.3">
      <c r="A20" s="160">
        <f t="array" aca="1" ref="A20" ca="1">SUM((TRIM(MID(SUBSTITUTE(C20,".",REPT(" ",256)),(ROW(INDIRECT("1:"&amp;LEN(C20)-LEN(SUBSTITUTE(C20,".",""))+1))-1)*256+1,256)))*(10^((10-ROW(INDIRECT("1:"&amp;LEN(C20)-LEN(SUBSTITUTE(C20,".",""))+1)))*2)))</f>
        <v>4.050101E+18</v>
      </c>
      <c r="B20" s="131" t="s">
        <v>3299</v>
      </c>
      <c r="C20" s="131" t="s">
        <v>2772</v>
      </c>
      <c r="D20" s="147"/>
      <c r="E20" s="131" t="s">
        <v>2087</v>
      </c>
      <c r="F20" s="131" t="s">
        <v>319</v>
      </c>
      <c r="G20" s="124"/>
      <c r="H20" s="150" t="s">
        <v>2508</v>
      </c>
      <c r="I20" s="124" t="str">
        <f t="shared" si="1"/>
        <v/>
      </c>
      <c r="J20" s="124" t="str">
        <f>IF(OR(PartDQM[[#This Row],[Format (hide)]]="HEAD",PartDQM[[#This Row],[Format (hide)]]="LIST"),"BLANK CELL","")</f>
        <v/>
      </c>
      <c r="K20" s="124" t="str">
        <f>IF(OR(PartDQM[[#This Row],[Format (hide)]]="HEAD",PartDQM[[#This Row],[Format (hide)]]="LIST"),"BLANK CELL","")</f>
        <v/>
      </c>
      <c r="L20" s="124" t="str">
        <f>IF(OR(PartDQM[[#This Row],[Format (hide)]]="HEAD",PartDQM[[#This Row],[Format (hide)]]="LIST"),"BLANK CELL","")</f>
        <v/>
      </c>
      <c r="M20" s="124" t="str">
        <f>IF(OR(PartDQM[[#This Row],[Format (hide)]]="HEAD",PartDQM[[#This Row],[Format (hide)]]="LIST"),"BLANK CELL","")</f>
        <v/>
      </c>
      <c r="N20" s="124" t="str">
        <f>IF(OR(PartDQM[[#This Row],[Format (hide)]]="HEAD",PartDQM[[#This Row],[Format (hide)]]="LIST"),"BLANK CELL","")</f>
        <v/>
      </c>
      <c r="O20" s="124" t="str">
        <f>IF(OR(PartDQM[[#This Row],[Format (hide)]]="HEAD",PartDQM[[#This Row],[Format (hide)]]="LIST"),"BLANK CELL","")</f>
        <v/>
      </c>
      <c r="P20" s="124" t="str">
        <f>IF(OR(PartDQM[[#This Row],[Format (hide)]]="HEAD",PartDQM[[#This Row],[Format (hide)]]="LIST"),"BLANK CELL","")</f>
        <v/>
      </c>
      <c r="Q20" s="130" t="str">
        <f>IF(OR(PartDQM[[#This Row],[Format (hide)]]="HEAD",PartDQM[[#This Row],[Format (hide)]]="LIST"),"BLANK CELL","")</f>
        <v/>
      </c>
    </row>
    <row r="21" spans="1:17" ht="66" x14ac:dyDescent="0.3">
      <c r="A21" s="160">
        <f t="array" aca="1" ref="A21" ca="1">SUM((TRIM(MID(SUBSTITUTE(C21,".",REPT(" ",256)),(ROW(INDIRECT("1:"&amp;LEN(C21)-LEN(SUBSTITUTE(C21,".",""))+1))-1)*256+1,256)))*(10^((10-ROW(INDIRECT("1:"&amp;LEN(C21)-LEN(SUBSTITUTE(C21,".",""))+1)))*2)))</f>
        <v>4.050102E+18</v>
      </c>
      <c r="B21" s="131" t="s">
        <v>3299</v>
      </c>
      <c r="C21" s="131" t="s">
        <v>2773</v>
      </c>
      <c r="D21" s="147"/>
      <c r="E21" s="131" t="s">
        <v>2088</v>
      </c>
      <c r="F21" s="131" t="s">
        <v>87</v>
      </c>
      <c r="G21" s="124"/>
      <c r="H21" s="150" t="s">
        <v>2508</v>
      </c>
      <c r="I21" s="124" t="str">
        <f t="shared" si="1"/>
        <v/>
      </c>
      <c r="J21" s="124" t="str">
        <f>IF(OR(PartDQM[[#This Row],[Format (hide)]]="HEAD",PartDQM[[#This Row],[Format (hide)]]="LIST"),"BLANK CELL","")</f>
        <v/>
      </c>
      <c r="K21" s="124" t="str">
        <f>IF(OR(PartDQM[[#This Row],[Format (hide)]]="HEAD",PartDQM[[#This Row],[Format (hide)]]="LIST"),"BLANK CELL","")</f>
        <v/>
      </c>
      <c r="L21" s="124" t="str">
        <f>IF(OR(PartDQM[[#This Row],[Format (hide)]]="HEAD",PartDQM[[#This Row],[Format (hide)]]="LIST"),"BLANK CELL","")</f>
        <v/>
      </c>
      <c r="M21" s="124" t="str">
        <f>IF(OR(PartDQM[[#This Row],[Format (hide)]]="HEAD",PartDQM[[#This Row],[Format (hide)]]="LIST"),"BLANK CELL","")</f>
        <v/>
      </c>
      <c r="N21" s="124" t="str">
        <f>IF(OR(PartDQM[[#This Row],[Format (hide)]]="HEAD",PartDQM[[#This Row],[Format (hide)]]="LIST"),"BLANK CELL","")</f>
        <v/>
      </c>
      <c r="O21" s="124" t="str">
        <f>IF(OR(PartDQM[[#This Row],[Format (hide)]]="HEAD",PartDQM[[#This Row],[Format (hide)]]="LIST"),"BLANK CELL","")</f>
        <v/>
      </c>
      <c r="P21" s="124" t="str">
        <f>IF(OR(PartDQM[[#This Row],[Format (hide)]]="HEAD",PartDQM[[#This Row],[Format (hide)]]="LIST"),"BLANK CELL","")</f>
        <v/>
      </c>
      <c r="Q21" s="130" t="str">
        <f>IF(OR(PartDQM[[#This Row],[Format (hide)]]="HEAD",PartDQM[[#This Row],[Format (hide)]]="LIST"),"BLANK CELL","")</f>
        <v/>
      </c>
    </row>
    <row r="22" spans="1:17" ht="66" x14ac:dyDescent="0.3">
      <c r="A22" s="160">
        <f t="array" aca="1" ref="A22" ca="1">SUM((TRIM(MID(SUBSTITUTE(C22,".",REPT(" ",256)),(ROW(INDIRECT("1:"&amp;LEN(C22)-LEN(SUBSTITUTE(C22,".",""))+1))-1)*256+1,256)))*(10^((10-ROW(INDIRECT("1:"&amp;LEN(C22)-LEN(SUBSTITUTE(C22,".",""))+1)))*2)))</f>
        <v>4.050103E+18</v>
      </c>
      <c r="B22" s="131" t="s">
        <v>3299</v>
      </c>
      <c r="C22" s="131" t="s">
        <v>2774</v>
      </c>
      <c r="D22" s="147"/>
      <c r="E22" s="131" t="s">
        <v>2089</v>
      </c>
      <c r="F22" s="131" t="s">
        <v>88</v>
      </c>
      <c r="G22" s="124"/>
      <c r="H22" s="150" t="s">
        <v>2508</v>
      </c>
      <c r="I22" s="124" t="str">
        <f t="shared" si="1"/>
        <v/>
      </c>
      <c r="J22" s="124" t="str">
        <f>IF(OR(PartDQM[[#This Row],[Format (hide)]]="HEAD",PartDQM[[#This Row],[Format (hide)]]="LIST"),"BLANK CELL","")</f>
        <v/>
      </c>
      <c r="K22" s="124" t="str">
        <f>IF(OR(PartDQM[[#This Row],[Format (hide)]]="HEAD",PartDQM[[#This Row],[Format (hide)]]="LIST"),"BLANK CELL","")</f>
        <v/>
      </c>
      <c r="L22" s="124" t="str">
        <f>IF(OR(PartDQM[[#This Row],[Format (hide)]]="HEAD",PartDQM[[#This Row],[Format (hide)]]="LIST"),"BLANK CELL","")</f>
        <v/>
      </c>
      <c r="M22" s="124" t="str">
        <f>IF(OR(PartDQM[[#This Row],[Format (hide)]]="HEAD",PartDQM[[#This Row],[Format (hide)]]="LIST"),"BLANK CELL","")</f>
        <v/>
      </c>
      <c r="N22" s="124" t="str">
        <f>IF(OR(PartDQM[[#This Row],[Format (hide)]]="HEAD",PartDQM[[#This Row],[Format (hide)]]="LIST"),"BLANK CELL","")</f>
        <v/>
      </c>
      <c r="O22" s="124" t="str">
        <f>IF(OR(PartDQM[[#This Row],[Format (hide)]]="HEAD",PartDQM[[#This Row],[Format (hide)]]="LIST"),"BLANK CELL","")</f>
        <v/>
      </c>
      <c r="P22" s="124" t="str">
        <f>IF(OR(PartDQM[[#This Row],[Format (hide)]]="HEAD",PartDQM[[#This Row],[Format (hide)]]="LIST"),"BLANK CELL","")</f>
        <v/>
      </c>
      <c r="Q22" s="130" t="str">
        <f>IF(OR(PartDQM[[#This Row],[Format (hide)]]="HEAD",PartDQM[[#This Row],[Format (hide)]]="LIST"),"BLANK CELL","")</f>
        <v/>
      </c>
    </row>
    <row r="23" spans="1:17" ht="66" x14ac:dyDescent="0.3">
      <c r="A23" s="160">
        <f t="array" aca="1" ref="A23" ca="1">SUM((TRIM(MID(SUBSTITUTE(C23,".",REPT(" ",256)),(ROW(INDIRECT("1:"&amp;LEN(C23)-LEN(SUBSTITUTE(C23,".",""))+1))-1)*256+1,256)))*(10^((10-ROW(INDIRECT("1:"&amp;LEN(C23)-LEN(SUBSTITUTE(C23,".",""))+1)))*2)))</f>
        <v>4.050104E+18</v>
      </c>
      <c r="B23" s="131" t="s">
        <v>3299</v>
      </c>
      <c r="C23" s="131" t="s">
        <v>2775</v>
      </c>
      <c r="D23" s="147"/>
      <c r="E23" s="131" t="s">
        <v>2090</v>
      </c>
      <c r="F23" s="131" t="s">
        <v>89</v>
      </c>
      <c r="G23" s="124"/>
      <c r="H23" s="150" t="s">
        <v>2508</v>
      </c>
      <c r="I23" s="124" t="str">
        <f t="shared" si="1"/>
        <v/>
      </c>
      <c r="J23" s="124" t="str">
        <f>IF(OR(PartDQM[[#This Row],[Format (hide)]]="HEAD",PartDQM[[#This Row],[Format (hide)]]="LIST"),"BLANK CELL","")</f>
        <v/>
      </c>
      <c r="K23" s="124" t="str">
        <f>IF(OR(PartDQM[[#This Row],[Format (hide)]]="HEAD",PartDQM[[#This Row],[Format (hide)]]="LIST"),"BLANK CELL","")</f>
        <v/>
      </c>
      <c r="L23" s="124" t="str">
        <f>IF(OR(PartDQM[[#This Row],[Format (hide)]]="HEAD",PartDQM[[#This Row],[Format (hide)]]="LIST"),"BLANK CELL","")</f>
        <v/>
      </c>
      <c r="M23" s="124" t="str">
        <f>IF(OR(PartDQM[[#This Row],[Format (hide)]]="HEAD",PartDQM[[#This Row],[Format (hide)]]="LIST"),"BLANK CELL","")</f>
        <v/>
      </c>
      <c r="N23" s="124" t="str">
        <f>IF(OR(PartDQM[[#This Row],[Format (hide)]]="HEAD",PartDQM[[#This Row],[Format (hide)]]="LIST"),"BLANK CELL","")</f>
        <v/>
      </c>
      <c r="O23" s="124" t="str">
        <f>IF(OR(PartDQM[[#This Row],[Format (hide)]]="HEAD",PartDQM[[#This Row],[Format (hide)]]="LIST"),"BLANK CELL","")</f>
        <v/>
      </c>
      <c r="P23" s="124" t="str">
        <f>IF(OR(PartDQM[[#This Row],[Format (hide)]]="HEAD",PartDQM[[#This Row],[Format (hide)]]="LIST"),"BLANK CELL","")</f>
        <v/>
      </c>
      <c r="Q23" s="130" t="str">
        <f>IF(OR(PartDQM[[#This Row],[Format (hide)]]="HEAD",PartDQM[[#This Row],[Format (hide)]]="LIST"),"BLANK CELL","")</f>
        <v/>
      </c>
    </row>
    <row r="24" spans="1:17" ht="99" x14ac:dyDescent="0.3">
      <c r="A24" s="160">
        <f t="array" aca="1" ref="A24" ca="1">SUM((TRIM(MID(SUBSTITUTE(C24,".",REPT(" ",256)),(ROW(INDIRECT("1:"&amp;LEN(C24)-LEN(SUBSTITUTE(C24,".",""))+1))-1)*256+1,256)))*(10^((10-ROW(INDIRECT("1:"&amp;LEN(C24)-LEN(SUBSTITUTE(C24,".",""))+1)))*2)))</f>
        <v>4.0502E+18</v>
      </c>
      <c r="B24" s="131" t="s">
        <v>3299</v>
      </c>
      <c r="C24" s="131" t="s">
        <v>2770</v>
      </c>
      <c r="D24" s="147"/>
      <c r="E24" s="131" t="s">
        <v>2085</v>
      </c>
      <c r="F24" s="131" t="s">
        <v>1015</v>
      </c>
      <c r="G24" s="124"/>
      <c r="H24" s="150" t="s">
        <v>2508</v>
      </c>
      <c r="I24" s="124" t="str">
        <f t="shared" si="1"/>
        <v/>
      </c>
      <c r="J24" s="124" t="str">
        <f>IF(OR(PartDQM[[#This Row],[Format (hide)]]="HEAD",PartDQM[[#This Row],[Format (hide)]]="LIST"),"BLANK CELL","")</f>
        <v/>
      </c>
      <c r="K24" s="124" t="str">
        <f>IF(OR(PartDQM[[#This Row],[Format (hide)]]="HEAD",PartDQM[[#This Row],[Format (hide)]]="LIST"),"BLANK CELL","")</f>
        <v/>
      </c>
      <c r="L24" s="124" t="str">
        <f>IF(OR(PartDQM[[#This Row],[Format (hide)]]="HEAD",PartDQM[[#This Row],[Format (hide)]]="LIST"),"BLANK CELL","")</f>
        <v/>
      </c>
      <c r="M24" s="124" t="str">
        <f>IF(OR(PartDQM[[#This Row],[Format (hide)]]="HEAD",PartDQM[[#This Row],[Format (hide)]]="LIST"),"BLANK CELL","")</f>
        <v/>
      </c>
      <c r="N24" s="124" t="str">
        <f>IF(OR(PartDQM[[#This Row],[Format (hide)]]="HEAD",PartDQM[[#This Row],[Format (hide)]]="LIST"),"BLANK CELL","")</f>
        <v/>
      </c>
      <c r="O24" s="124" t="str">
        <f>IF(OR(PartDQM[[#This Row],[Format (hide)]]="HEAD",PartDQM[[#This Row],[Format (hide)]]="LIST"),"BLANK CELL","")</f>
        <v/>
      </c>
      <c r="P24" s="124" t="str">
        <f>IF(OR(PartDQM[[#This Row],[Format (hide)]]="HEAD",PartDQM[[#This Row],[Format (hide)]]="LIST"),"BLANK CELL","")</f>
        <v/>
      </c>
      <c r="Q24" s="130" t="str">
        <f>IF(OR(PartDQM[[#This Row],[Format (hide)]]="HEAD",PartDQM[[#This Row],[Format (hide)]]="LIST"),"BLANK CELL","")</f>
        <v/>
      </c>
    </row>
    <row r="25" spans="1:17" ht="33" x14ac:dyDescent="0.3">
      <c r="A25" s="160">
        <f t="array" aca="1" ref="A25" ca="1">SUM((TRIM(MID(SUBSTITUTE(C25,".",REPT(" ",256)),(ROW(INDIRECT("1:"&amp;LEN(C25)-LEN(SUBSTITUTE(C25,".",""))+1))-1)*256+1,256)))*(10^((10-ROW(INDIRECT("1:"&amp;LEN(C25)-LEN(SUBSTITUTE(C25,".",""))+1)))*2)))</f>
        <v>4.0503E+18</v>
      </c>
      <c r="B25" s="131" t="s">
        <v>3299</v>
      </c>
      <c r="C25" s="131" t="s">
        <v>2776</v>
      </c>
      <c r="D25" s="147" t="s">
        <v>557</v>
      </c>
      <c r="E25" s="131" t="s">
        <v>2091</v>
      </c>
      <c r="F25" s="131" t="s">
        <v>1024</v>
      </c>
      <c r="G25" s="124" t="str">
        <f>IF(OR(PartDQM[[#This Row],[Format (hide)]]="HEAD",PartDQM[[#This Row],[Format (hide)]]="LIST"),"BLANK CELL","")</f>
        <v>BLANK CELL</v>
      </c>
      <c r="H25" s="150" t="str">
        <f>IF(OR(PartDQM[[#This Row],[Format (hide)]]="HEAD",PartDQM[[#This Row],[Format (hide)]]="LIST"),"BLANK CELL","")</f>
        <v>BLANK CELL</v>
      </c>
      <c r="I25" s="124" t="str">
        <f>IF(OR(PartDQM[[#This Row],[Format (hide)]]="HEAD",PartDQM[[#This Row],[Format (hide)]]="LIST"),"BLANK CELL","")</f>
        <v>BLANK CELL</v>
      </c>
      <c r="J25" s="124" t="str">
        <f>IF(OR(PartDQM[[#This Row],[Format (hide)]]="HEAD",PartDQM[[#This Row],[Format (hide)]]="LIST"),"BLANK CELL","")</f>
        <v>BLANK CELL</v>
      </c>
      <c r="K25" s="124" t="str">
        <f>IF(OR(PartDQM[[#This Row],[Format (hide)]]="HEAD",PartDQM[[#This Row],[Format (hide)]]="LIST"),"BLANK CELL","")</f>
        <v>BLANK CELL</v>
      </c>
      <c r="L25" s="124" t="str">
        <f>IF(OR(PartDQM[[#This Row],[Format (hide)]]="HEAD",PartDQM[[#This Row],[Format (hide)]]="LIST"),"BLANK CELL","")</f>
        <v>BLANK CELL</v>
      </c>
      <c r="M25" s="124" t="str">
        <f>IF(OR(PartDQM[[#This Row],[Format (hide)]]="HEAD",PartDQM[[#This Row],[Format (hide)]]="LIST"),"BLANK CELL","")</f>
        <v>BLANK CELL</v>
      </c>
      <c r="N25" s="124" t="str">
        <f>IF(OR(PartDQM[[#This Row],[Format (hide)]]="HEAD",PartDQM[[#This Row],[Format (hide)]]="LIST"),"BLANK CELL","")</f>
        <v>BLANK CELL</v>
      </c>
      <c r="O25" s="124" t="str">
        <f>IF(OR(PartDQM[[#This Row],[Format (hide)]]="HEAD",PartDQM[[#This Row],[Format (hide)]]="LIST"),"BLANK CELL","")</f>
        <v>BLANK CELL</v>
      </c>
      <c r="P25" s="124" t="str">
        <f>IF(OR(PartDQM[[#This Row],[Format (hide)]]="HEAD",PartDQM[[#This Row],[Format (hide)]]="LIST"),"BLANK CELL","")</f>
        <v>BLANK CELL</v>
      </c>
      <c r="Q25" s="130" t="str">
        <f>IF(OR(PartDQM[[#This Row],[Format (hide)]]="HEAD",PartDQM[[#This Row],[Format (hide)]]="LIST"),"BLANK CELL","")</f>
        <v>BLANK CELL</v>
      </c>
    </row>
    <row r="26" spans="1:17" ht="33" x14ac:dyDescent="0.3">
      <c r="A26" s="160">
        <f t="array" aca="1" ref="A26" ca="1">SUM((TRIM(MID(SUBSTITUTE(C26,".",REPT(" ",256)),(ROW(INDIRECT("1:"&amp;LEN(C26)-LEN(SUBSTITUTE(C26,".",""))+1))-1)*256+1,256)))*(10^((10-ROW(INDIRECT("1:"&amp;LEN(C26)-LEN(SUBSTITUTE(C26,".",""))+1)))*2)))</f>
        <v>4.050301E+18</v>
      </c>
      <c r="B26" s="131" t="s">
        <v>3299</v>
      </c>
      <c r="C26" s="131" t="s">
        <v>2777</v>
      </c>
      <c r="D26" s="147"/>
      <c r="E26" s="131" t="s">
        <v>2092</v>
      </c>
      <c r="F26" s="131" t="s">
        <v>2093</v>
      </c>
      <c r="G26" s="147"/>
      <c r="H26" s="147" t="s">
        <v>2508</v>
      </c>
      <c r="I26" s="147" t="str">
        <f t="shared" ref="I26:I40" si="2">IF($I$1="Yes","Compliant","")</f>
        <v/>
      </c>
      <c r="J26" s="147" t="str">
        <f>IF(OR(PartDQM[[#This Row],[Format (hide)]]="HEAD",PartDQM[[#This Row],[Format (hide)]]="LIST"),"BLANK CELL","")</f>
        <v/>
      </c>
      <c r="K26" s="147" t="str">
        <f>IF(OR(PartDQM[[#This Row],[Format (hide)]]="HEAD",PartDQM[[#This Row],[Format (hide)]]="LIST"),"BLANK CELL","")</f>
        <v/>
      </c>
      <c r="L26" s="147" t="str">
        <f>IF(OR(PartDQM[[#This Row],[Format (hide)]]="HEAD",PartDQM[[#This Row],[Format (hide)]]="LIST"),"BLANK CELL","")</f>
        <v/>
      </c>
      <c r="M26" s="147" t="str">
        <f>IF(OR(PartDQM[[#This Row],[Format (hide)]]="HEAD",PartDQM[[#This Row],[Format (hide)]]="LIST"),"BLANK CELL","")</f>
        <v/>
      </c>
      <c r="N26" s="147" t="str">
        <f>IF(OR(PartDQM[[#This Row],[Format (hide)]]="HEAD",PartDQM[[#This Row],[Format (hide)]]="LIST"),"BLANK CELL","")</f>
        <v/>
      </c>
      <c r="O26" s="147" t="str">
        <f>IF(OR(PartDQM[[#This Row],[Format (hide)]]="HEAD",PartDQM[[#This Row],[Format (hide)]]="LIST"),"BLANK CELL","")</f>
        <v/>
      </c>
      <c r="P26" s="147" t="str">
        <f>IF(OR(PartDQM[[#This Row],[Format (hide)]]="HEAD",PartDQM[[#This Row],[Format (hide)]]="LIST"),"BLANK CELL","")</f>
        <v/>
      </c>
      <c r="Q26" s="162" t="str">
        <f>IF(OR(PartDQM[[#This Row],[Format (hide)]]="HEAD",PartDQM[[#This Row],[Format (hide)]]="LIST"),"BLANK CELL","")</f>
        <v/>
      </c>
    </row>
    <row r="27" spans="1:17" ht="82.5" x14ac:dyDescent="0.3">
      <c r="A27" s="160">
        <f t="array" aca="1" ref="A27" ca="1">SUM((TRIM(MID(SUBSTITUTE(C27,".",REPT(" ",256)),(ROW(INDIRECT("1:"&amp;LEN(C27)-LEN(SUBSTITUTE(C27,".",""))+1))-1)*256+1,256)))*(10^((10-ROW(INDIRECT("1:"&amp;LEN(C27)-LEN(SUBSTITUTE(C27,".",""))+1)))*2)))</f>
        <v>4.050302E+18</v>
      </c>
      <c r="B27" s="131" t="s">
        <v>3299</v>
      </c>
      <c r="C27" s="131" t="s">
        <v>2778</v>
      </c>
      <c r="D27" s="147"/>
      <c r="E27" s="131" t="s">
        <v>2094</v>
      </c>
      <c r="F27" s="131" t="s">
        <v>2095</v>
      </c>
      <c r="G27" s="147"/>
      <c r="H27" s="147" t="s">
        <v>2508</v>
      </c>
      <c r="I27" s="147" t="str">
        <f t="shared" si="2"/>
        <v/>
      </c>
      <c r="J27" s="147" t="str">
        <f>IF(OR(PartDQM[[#This Row],[Format (hide)]]="HEAD",PartDQM[[#This Row],[Format (hide)]]="LIST"),"BLANK CELL","")</f>
        <v/>
      </c>
      <c r="K27" s="147" t="str">
        <f>IF(OR(PartDQM[[#This Row],[Format (hide)]]="HEAD",PartDQM[[#This Row],[Format (hide)]]="LIST"),"BLANK CELL","")</f>
        <v/>
      </c>
      <c r="L27" s="147" t="str">
        <f>IF(OR(PartDQM[[#This Row],[Format (hide)]]="HEAD",PartDQM[[#This Row],[Format (hide)]]="LIST"),"BLANK CELL","")</f>
        <v/>
      </c>
      <c r="M27" s="147" t="str">
        <f>IF(OR(PartDQM[[#This Row],[Format (hide)]]="HEAD",PartDQM[[#This Row],[Format (hide)]]="LIST"),"BLANK CELL","")</f>
        <v/>
      </c>
      <c r="N27" s="147" t="str">
        <f>IF(OR(PartDQM[[#This Row],[Format (hide)]]="HEAD",PartDQM[[#This Row],[Format (hide)]]="LIST"),"BLANK CELL","")</f>
        <v/>
      </c>
      <c r="O27" s="147" t="str">
        <f>IF(OR(PartDQM[[#This Row],[Format (hide)]]="HEAD",PartDQM[[#This Row],[Format (hide)]]="LIST"),"BLANK CELL","")</f>
        <v/>
      </c>
      <c r="P27" s="147" t="str">
        <f>IF(OR(PartDQM[[#This Row],[Format (hide)]]="HEAD",PartDQM[[#This Row],[Format (hide)]]="LIST"),"BLANK CELL","")</f>
        <v/>
      </c>
      <c r="Q27" s="162" t="str">
        <f>IF(OR(PartDQM[[#This Row],[Format (hide)]]="HEAD",PartDQM[[#This Row],[Format (hide)]]="LIST"),"BLANK CELL","")</f>
        <v/>
      </c>
    </row>
    <row r="28" spans="1:17" ht="82.5" x14ac:dyDescent="0.3">
      <c r="A28" s="160">
        <f t="array" aca="1" ref="A28" ca="1">SUM((TRIM(MID(SUBSTITUTE(C28,".",REPT(" ",256)),(ROW(INDIRECT("1:"&amp;LEN(C28)-LEN(SUBSTITUTE(C28,".",""))+1))-1)*256+1,256)))*(10^((10-ROW(INDIRECT("1:"&amp;LEN(C28)-LEN(SUBSTITUTE(C28,".",""))+1)))*2)))</f>
        <v>4.050303E+18</v>
      </c>
      <c r="B28" s="131" t="s">
        <v>3299</v>
      </c>
      <c r="C28" s="131" t="s">
        <v>2779</v>
      </c>
      <c r="D28" s="147"/>
      <c r="E28" s="131" t="s">
        <v>2096</v>
      </c>
      <c r="F28" s="131" t="s">
        <v>1029</v>
      </c>
      <c r="G28" s="124"/>
      <c r="H28" s="150" t="s">
        <v>2508</v>
      </c>
      <c r="I28" s="124" t="str">
        <f t="shared" si="2"/>
        <v/>
      </c>
      <c r="J28" s="124" t="str">
        <f>IF(OR(PartDQM[[#This Row],[Format (hide)]]="HEAD",PartDQM[[#This Row],[Format (hide)]]="LIST"),"BLANK CELL","")</f>
        <v/>
      </c>
      <c r="K28" s="124" t="str">
        <f>IF(OR(PartDQM[[#This Row],[Format (hide)]]="HEAD",PartDQM[[#This Row],[Format (hide)]]="LIST"),"BLANK CELL","")</f>
        <v/>
      </c>
      <c r="L28" s="124" t="str">
        <f>IF(OR(PartDQM[[#This Row],[Format (hide)]]="HEAD",PartDQM[[#This Row],[Format (hide)]]="LIST"),"BLANK CELL","")</f>
        <v/>
      </c>
      <c r="M28" s="124" t="str">
        <f>IF(OR(PartDQM[[#This Row],[Format (hide)]]="HEAD",PartDQM[[#This Row],[Format (hide)]]="LIST"),"BLANK CELL","")</f>
        <v/>
      </c>
      <c r="N28" s="124" t="str">
        <f>IF(OR(PartDQM[[#This Row],[Format (hide)]]="HEAD",PartDQM[[#This Row],[Format (hide)]]="LIST"),"BLANK CELL","")</f>
        <v/>
      </c>
      <c r="O28" s="124" t="str">
        <f>IF(OR(PartDQM[[#This Row],[Format (hide)]]="HEAD",PartDQM[[#This Row],[Format (hide)]]="LIST"),"BLANK CELL","")</f>
        <v/>
      </c>
      <c r="P28" s="124" t="str">
        <f>IF(OR(PartDQM[[#This Row],[Format (hide)]]="HEAD",PartDQM[[#This Row],[Format (hide)]]="LIST"),"BLANK CELL","")</f>
        <v/>
      </c>
      <c r="Q28" s="130" t="str">
        <f>IF(OR(PartDQM[[#This Row],[Format (hide)]]="HEAD",PartDQM[[#This Row],[Format (hide)]]="LIST"),"BLANK CELL","")</f>
        <v/>
      </c>
    </row>
    <row r="29" spans="1:17" ht="66" x14ac:dyDescent="0.3">
      <c r="A29" s="160">
        <f t="array" aca="1" ref="A29" ca="1">SUM((TRIM(MID(SUBSTITUTE(C29,".",REPT(" ",256)),(ROW(INDIRECT("1:"&amp;LEN(C29)-LEN(SUBSTITUTE(C29,".",""))+1))-1)*256+1,256)))*(10^((10-ROW(INDIRECT("1:"&amp;LEN(C29)-LEN(SUBSTITUTE(C29,".",""))+1)))*2)))</f>
        <v>4.050304E+18</v>
      </c>
      <c r="B29" s="131" t="s">
        <v>3299</v>
      </c>
      <c r="C29" s="131" t="s">
        <v>2780</v>
      </c>
      <c r="D29" s="147"/>
      <c r="E29" s="131" t="s">
        <v>2097</v>
      </c>
      <c r="F29" s="131" t="s">
        <v>91</v>
      </c>
      <c r="G29" s="124"/>
      <c r="H29" s="150" t="s">
        <v>2508</v>
      </c>
      <c r="I29" s="124" t="str">
        <f t="shared" si="2"/>
        <v/>
      </c>
      <c r="J29" s="124" t="str">
        <f>IF(OR(PartDQM[[#This Row],[Format (hide)]]="HEAD",PartDQM[[#This Row],[Format (hide)]]="LIST"),"BLANK CELL","")</f>
        <v/>
      </c>
      <c r="K29" s="124" t="str">
        <f>IF(OR(PartDQM[[#This Row],[Format (hide)]]="HEAD",PartDQM[[#This Row],[Format (hide)]]="LIST"),"BLANK CELL","")</f>
        <v/>
      </c>
      <c r="L29" s="124" t="str">
        <f>IF(OR(PartDQM[[#This Row],[Format (hide)]]="HEAD",PartDQM[[#This Row],[Format (hide)]]="LIST"),"BLANK CELL","")</f>
        <v/>
      </c>
      <c r="M29" s="124" t="str">
        <f>IF(OR(PartDQM[[#This Row],[Format (hide)]]="HEAD",PartDQM[[#This Row],[Format (hide)]]="LIST"),"BLANK CELL","")</f>
        <v/>
      </c>
      <c r="N29" s="124" t="str">
        <f>IF(OR(PartDQM[[#This Row],[Format (hide)]]="HEAD",PartDQM[[#This Row],[Format (hide)]]="LIST"),"BLANK CELL","")</f>
        <v/>
      </c>
      <c r="O29" s="124" t="str">
        <f>IF(OR(PartDQM[[#This Row],[Format (hide)]]="HEAD",PartDQM[[#This Row],[Format (hide)]]="LIST"),"BLANK CELL","")</f>
        <v/>
      </c>
      <c r="P29" s="124" t="str">
        <f>IF(OR(PartDQM[[#This Row],[Format (hide)]]="HEAD",PartDQM[[#This Row],[Format (hide)]]="LIST"),"BLANK CELL","")</f>
        <v/>
      </c>
      <c r="Q29" s="130" t="str">
        <f>IF(OR(PartDQM[[#This Row],[Format (hide)]]="HEAD",PartDQM[[#This Row],[Format (hide)]]="LIST"),"BLANK CELL","")</f>
        <v/>
      </c>
    </row>
    <row r="30" spans="1:17" ht="66" x14ac:dyDescent="0.3">
      <c r="A30" s="160">
        <f t="array" aca="1" ref="A30" ca="1">SUM((TRIM(MID(SUBSTITUTE(C30,".",REPT(" ",256)),(ROW(INDIRECT("1:"&amp;LEN(C30)-LEN(SUBSTITUTE(C30,".",""))+1))-1)*256+1,256)))*(10^((10-ROW(INDIRECT("1:"&amp;LEN(C30)-LEN(SUBSTITUTE(C30,".",""))+1)))*2)))</f>
        <v>4.050305E+18</v>
      </c>
      <c r="B30" s="131" t="s">
        <v>3299</v>
      </c>
      <c r="C30" s="131" t="s">
        <v>2781</v>
      </c>
      <c r="D30" s="147"/>
      <c r="E30" s="131" t="s">
        <v>2098</v>
      </c>
      <c r="F30" s="131" t="s">
        <v>1032</v>
      </c>
      <c r="G30" s="124"/>
      <c r="H30" s="150" t="s">
        <v>2508</v>
      </c>
      <c r="I30" s="124" t="str">
        <f t="shared" si="2"/>
        <v/>
      </c>
      <c r="J30" s="124" t="str">
        <f>IF(OR(PartDQM[[#This Row],[Format (hide)]]="HEAD",PartDQM[[#This Row],[Format (hide)]]="LIST"),"BLANK CELL","")</f>
        <v/>
      </c>
      <c r="K30" s="124" t="str">
        <f>IF(OR(PartDQM[[#This Row],[Format (hide)]]="HEAD",PartDQM[[#This Row],[Format (hide)]]="LIST"),"BLANK CELL","")</f>
        <v/>
      </c>
      <c r="L30" s="124" t="str">
        <f>IF(OR(PartDQM[[#This Row],[Format (hide)]]="HEAD",PartDQM[[#This Row],[Format (hide)]]="LIST"),"BLANK CELL","")</f>
        <v/>
      </c>
      <c r="M30" s="124" t="str">
        <f>IF(OR(PartDQM[[#This Row],[Format (hide)]]="HEAD",PartDQM[[#This Row],[Format (hide)]]="LIST"),"BLANK CELL","")</f>
        <v/>
      </c>
      <c r="N30" s="124" t="str">
        <f>IF(OR(PartDQM[[#This Row],[Format (hide)]]="HEAD",PartDQM[[#This Row],[Format (hide)]]="LIST"),"BLANK CELL","")</f>
        <v/>
      </c>
      <c r="O30" s="124" t="str">
        <f>IF(OR(PartDQM[[#This Row],[Format (hide)]]="HEAD",PartDQM[[#This Row],[Format (hide)]]="LIST"),"BLANK CELL","")</f>
        <v/>
      </c>
      <c r="P30" s="124" t="str">
        <f>IF(OR(PartDQM[[#This Row],[Format (hide)]]="HEAD",PartDQM[[#This Row],[Format (hide)]]="LIST"),"BLANK CELL","")</f>
        <v/>
      </c>
      <c r="Q30" s="130" t="str">
        <f>IF(OR(PartDQM[[#This Row],[Format (hide)]]="HEAD",PartDQM[[#This Row],[Format (hide)]]="LIST"),"BLANK CELL","")</f>
        <v/>
      </c>
    </row>
    <row r="31" spans="1:17" ht="148.5" x14ac:dyDescent="0.3">
      <c r="A31" s="160">
        <f t="array" aca="1" ref="A31" ca="1">SUM((TRIM(MID(SUBSTITUTE(C31,".",REPT(" ",256)),(ROW(INDIRECT("1:"&amp;LEN(C31)-LEN(SUBSTITUTE(C31,".",""))+1))-1)*256+1,256)))*(10^((10-ROW(INDIRECT("1:"&amp;LEN(C31)-LEN(SUBSTITUTE(C31,".",""))+1)))*2)))</f>
        <v>4.050306E+18</v>
      </c>
      <c r="B31" s="131" t="s">
        <v>3299</v>
      </c>
      <c r="C31" s="131" t="s">
        <v>2782</v>
      </c>
      <c r="D31" s="147"/>
      <c r="E31" s="131" t="s">
        <v>2099</v>
      </c>
      <c r="F31" s="131" t="s">
        <v>1514</v>
      </c>
      <c r="G31" s="124"/>
      <c r="H31" s="150" t="s">
        <v>2508</v>
      </c>
      <c r="I31" s="124" t="str">
        <f t="shared" si="2"/>
        <v/>
      </c>
      <c r="J31" s="124" t="str">
        <f>IF(OR(PartDQM[[#This Row],[Format (hide)]]="HEAD",PartDQM[[#This Row],[Format (hide)]]="LIST"),"BLANK CELL","")</f>
        <v/>
      </c>
      <c r="K31" s="124" t="str">
        <f>IF(OR(PartDQM[[#This Row],[Format (hide)]]="HEAD",PartDQM[[#This Row],[Format (hide)]]="LIST"),"BLANK CELL","")</f>
        <v/>
      </c>
      <c r="L31" s="124" t="str">
        <f>IF(OR(PartDQM[[#This Row],[Format (hide)]]="HEAD",PartDQM[[#This Row],[Format (hide)]]="LIST"),"BLANK CELL","")</f>
        <v/>
      </c>
      <c r="M31" s="124" t="str">
        <f>IF(OR(PartDQM[[#This Row],[Format (hide)]]="HEAD",PartDQM[[#This Row],[Format (hide)]]="LIST"),"BLANK CELL","")</f>
        <v/>
      </c>
      <c r="N31" s="124" t="str">
        <f>IF(OR(PartDQM[[#This Row],[Format (hide)]]="HEAD",PartDQM[[#This Row],[Format (hide)]]="LIST"),"BLANK CELL","")</f>
        <v/>
      </c>
      <c r="O31" s="124" t="str">
        <f>IF(OR(PartDQM[[#This Row],[Format (hide)]]="HEAD",PartDQM[[#This Row],[Format (hide)]]="LIST"),"BLANK CELL","")</f>
        <v/>
      </c>
      <c r="P31" s="124" t="str">
        <f>IF(OR(PartDQM[[#This Row],[Format (hide)]]="HEAD",PartDQM[[#This Row],[Format (hide)]]="LIST"),"BLANK CELL","")</f>
        <v/>
      </c>
      <c r="Q31" s="130" t="str">
        <f>IF(OR(PartDQM[[#This Row],[Format (hide)]]="HEAD",PartDQM[[#This Row],[Format (hide)]]="LIST"),"BLANK CELL","")</f>
        <v/>
      </c>
    </row>
    <row r="32" spans="1:17" ht="132" x14ac:dyDescent="0.3">
      <c r="A32" s="160">
        <f t="array" aca="1" ref="A32" ca="1">SUM((TRIM(MID(SUBSTITUTE(C32,".",REPT(" ",256)),(ROW(INDIRECT("1:"&amp;LEN(C32)-LEN(SUBSTITUTE(C32,".",""))+1))-1)*256+1,256)))*(10^((10-ROW(INDIRECT("1:"&amp;LEN(C32)-LEN(SUBSTITUTE(C32,".",""))+1)))*2)))</f>
        <v>4.050307E+18</v>
      </c>
      <c r="B32" s="131" t="s">
        <v>3299</v>
      </c>
      <c r="C32" s="131" t="s">
        <v>2783</v>
      </c>
      <c r="D32" s="147"/>
      <c r="E32" s="131" t="s">
        <v>2100</v>
      </c>
      <c r="F32" s="131" t="s">
        <v>1036</v>
      </c>
      <c r="G32" s="124"/>
      <c r="H32" s="150" t="s">
        <v>2508</v>
      </c>
      <c r="I32" s="124" t="str">
        <f t="shared" si="2"/>
        <v/>
      </c>
      <c r="J32" s="124" t="str">
        <f>IF(OR(PartDQM[[#This Row],[Format (hide)]]="HEAD",PartDQM[[#This Row],[Format (hide)]]="LIST"),"BLANK CELL","")</f>
        <v/>
      </c>
      <c r="K32" s="124" t="str">
        <f>IF(OR(PartDQM[[#This Row],[Format (hide)]]="HEAD",PartDQM[[#This Row],[Format (hide)]]="LIST"),"BLANK CELL","")</f>
        <v/>
      </c>
      <c r="L32" s="124" t="str">
        <f>IF(OR(PartDQM[[#This Row],[Format (hide)]]="HEAD",PartDQM[[#This Row],[Format (hide)]]="LIST"),"BLANK CELL","")</f>
        <v/>
      </c>
      <c r="M32" s="124" t="str">
        <f>IF(OR(PartDQM[[#This Row],[Format (hide)]]="HEAD",PartDQM[[#This Row],[Format (hide)]]="LIST"),"BLANK CELL","")</f>
        <v/>
      </c>
      <c r="N32" s="124" t="str">
        <f>IF(OR(PartDQM[[#This Row],[Format (hide)]]="HEAD",PartDQM[[#This Row],[Format (hide)]]="LIST"),"BLANK CELL","")</f>
        <v/>
      </c>
      <c r="O32" s="124" t="str">
        <f>IF(OR(PartDQM[[#This Row],[Format (hide)]]="HEAD",PartDQM[[#This Row],[Format (hide)]]="LIST"),"BLANK CELL","")</f>
        <v/>
      </c>
      <c r="P32" s="124" t="str">
        <f>IF(OR(PartDQM[[#This Row],[Format (hide)]]="HEAD",PartDQM[[#This Row],[Format (hide)]]="LIST"),"BLANK CELL","")</f>
        <v/>
      </c>
      <c r="Q32" s="130" t="str">
        <f>IF(OR(PartDQM[[#This Row],[Format (hide)]]="HEAD",PartDQM[[#This Row],[Format (hide)]]="LIST"),"BLANK CELL","")</f>
        <v/>
      </c>
    </row>
    <row r="33" spans="1:17" ht="49.5" x14ac:dyDescent="0.3">
      <c r="A33" s="160">
        <f t="array" aca="1" ref="A33" ca="1">SUM((TRIM(MID(SUBSTITUTE(C33,".",REPT(" ",256)),(ROW(INDIRECT("1:"&amp;LEN(C33)-LEN(SUBSTITUTE(C33,".",""))+1))-1)*256+1,256)))*(10^((10-ROW(INDIRECT("1:"&amp;LEN(C33)-LEN(SUBSTITUTE(C33,".",""))+1)))*2)))</f>
        <v>4.050308E+18</v>
      </c>
      <c r="B33" s="131" t="s">
        <v>3299</v>
      </c>
      <c r="C33" s="131" t="s">
        <v>2784</v>
      </c>
      <c r="D33" s="147"/>
      <c r="E33" s="131" t="s">
        <v>2101</v>
      </c>
      <c r="F33" s="131" t="s">
        <v>320</v>
      </c>
      <c r="G33" s="147"/>
      <c r="H33" s="147" t="s">
        <v>2508</v>
      </c>
      <c r="I33" s="147" t="str">
        <f t="shared" si="2"/>
        <v/>
      </c>
      <c r="J33" s="147" t="str">
        <f>IF(OR(PartDQM[[#This Row],[Format (hide)]]="HEAD",PartDQM[[#This Row],[Format (hide)]]="LIST"),"BLANK CELL","")</f>
        <v/>
      </c>
      <c r="K33" s="147" t="str">
        <f>IF(OR(PartDQM[[#This Row],[Format (hide)]]="HEAD",PartDQM[[#This Row],[Format (hide)]]="LIST"),"BLANK CELL","")</f>
        <v/>
      </c>
      <c r="L33" s="147" t="str">
        <f>IF(OR(PartDQM[[#This Row],[Format (hide)]]="HEAD",PartDQM[[#This Row],[Format (hide)]]="LIST"),"BLANK CELL","")</f>
        <v/>
      </c>
      <c r="M33" s="147" t="str">
        <f>IF(OR(PartDQM[[#This Row],[Format (hide)]]="HEAD",PartDQM[[#This Row],[Format (hide)]]="LIST"),"BLANK CELL","")</f>
        <v/>
      </c>
      <c r="N33" s="147" t="str">
        <f>IF(OR(PartDQM[[#This Row],[Format (hide)]]="HEAD",PartDQM[[#This Row],[Format (hide)]]="LIST"),"BLANK CELL","")</f>
        <v/>
      </c>
      <c r="O33" s="147" t="str">
        <f>IF(OR(PartDQM[[#This Row],[Format (hide)]]="HEAD",PartDQM[[#This Row],[Format (hide)]]="LIST"),"BLANK CELL","")</f>
        <v/>
      </c>
      <c r="P33" s="147" t="str">
        <f>IF(OR(PartDQM[[#This Row],[Format (hide)]]="HEAD",PartDQM[[#This Row],[Format (hide)]]="LIST"),"BLANK CELL","")</f>
        <v/>
      </c>
      <c r="Q33" s="162" t="str">
        <f>IF(OR(PartDQM[[#This Row],[Format (hide)]]="HEAD",PartDQM[[#This Row],[Format (hide)]]="LIST"),"BLANK CELL","")</f>
        <v/>
      </c>
    </row>
    <row r="34" spans="1:17" ht="115.5" x14ac:dyDescent="0.3">
      <c r="A34" s="160">
        <f t="array" aca="1" ref="A34" ca="1">SUM((TRIM(MID(SUBSTITUTE(C34,".",REPT(" ",256)),(ROW(INDIRECT("1:"&amp;LEN(C34)-LEN(SUBSTITUTE(C34,".",""))+1))-1)*256+1,256)))*(10^((10-ROW(INDIRECT("1:"&amp;LEN(C34)-LEN(SUBSTITUTE(C34,".",""))+1)))*2)))</f>
        <v>4.06E+18</v>
      </c>
      <c r="B34" s="131" t="s">
        <v>3299</v>
      </c>
      <c r="C34" s="131" t="s">
        <v>2785</v>
      </c>
      <c r="D34" s="147"/>
      <c r="E34" s="131" t="s">
        <v>2102</v>
      </c>
      <c r="F34" s="131" t="s">
        <v>1039</v>
      </c>
      <c r="G34" s="124"/>
      <c r="H34" s="150" t="s">
        <v>2508</v>
      </c>
      <c r="I34" s="124" t="str">
        <f t="shared" si="2"/>
        <v/>
      </c>
      <c r="J34" s="124" t="str">
        <f>IF(OR(PartDQM[[#This Row],[Format (hide)]]="HEAD",PartDQM[[#This Row],[Format (hide)]]="LIST"),"BLANK CELL","")</f>
        <v/>
      </c>
      <c r="K34" s="124" t="str">
        <f>IF(OR(PartDQM[[#This Row],[Format (hide)]]="HEAD",PartDQM[[#This Row],[Format (hide)]]="LIST"),"BLANK CELL","")</f>
        <v/>
      </c>
      <c r="L34" s="124" t="str">
        <f>IF(OR(PartDQM[[#This Row],[Format (hide)]]="HEAD",PartDQM[[#This Row],[Format (hide)]]="LIST"),"BLANK CELL","")</f>
        <v/>
      </c>
      <c r="M34" s="124" t="str">
        <f>IF(OR(PartDQM[[#This Row],[Format (hide)]]="HEAD",PartDQM[[#This Row],[Format (hide)]]="LIST"),"BLANK CELL","")</f>
        <v/>
      </c>
      <c r="N34" s="124" t="str">
        <f>IF(OR(PartDQM[[#This Row],[Format (hide)]]="HEAD",PartDQM[[#This Row],[Format (hide)]]="LIST"),"BLANK CELL","")</f>
        <v/>
      </c>
      <c r="O34" s="124" t="str">
        <f>IF(OR(PartDQM[[#This Row],[Format (hide)]]="HEAD",PartDQM[[#This Row],[Format (hide)]]="LIST"),"BLANK CELL","")</f>
        <v/>
      </c>
      <c r="P34" s="124" t="str">
        <f>IF(OR(PartDQM[[#This Row],[Format (hide)]]="HEAD",PartDQM[[#This Row],[Format (hide)]]="LIST"),"BLANK CELL","")</f>
        <v/>
      </c>
      <c r="Q34" s="130" t="str">
        <f>IF(OR(PartDQM[[#This Row],[Format (hide)]]="HEAD",PartDQM[[#This Row],[Format (hide)]]="LIST"),"BLANK CELL","")</f>
        <v/>
      </c>
    </row>
    <row r="35" spans="1:17" ht="115.5" x14ac:dyDescent="0.3">
      <c r="A35" s="160">
        <f t="array" aca="1" ref="A35" ca="1">SUM((TRIM(MID(SUBSTITUTE(C35,".",REPT(" ",256)),(ROW(INDIRECT("1:"&amp;LEN(C35)-LEN(SUBSTITUTE(C35,".",""))+1))-1)*256+1,256)))*(10^((10-ROW(INDIRECT("1:"&amp;LEN(C35)-LEN(SUBSTITUTE(C35,".",""))+1)))*2)))</f>
        <v>4.0601E+18</v>
      </c>
      <c r="B35" s="131" t="s">
        <v>3299</v>
      </c>
      <c r="C35" s="131" t="s">
        <v>2786</v>
      </c>
      <c r="D35" s="147"/>
      <c r="E35" s="131" t="s">
        <v>2103</v>
      </c>
      <c r="F35" s="131" t="s">
        <v>1041</v>
      </c>
      <c r="G35" s="124"/>
      <c r="H35" s="150" t="s">
        <v>2508</v>
      </c>
      <c r="I35" s="124" t="str">
        <f t="shared" si="2"/>
        <v/>
      </c>
      <c r="J35" s="124" t="str">
        <f>IF(OR(PartDQM[[#This Row],[Format (hide)]]="HEAD",PartDQM[[#This Row],[Format (hide)]]="LIST"),"BLANK CELL","")</f>
        <v/>
      </c>
      <c r="K35" s="124" t="str">
        <f>IF(OR(PartDQM[[#This Row],[Format (hide)]]="HEAD",PartDQM[[#This Row],[Format (hide)]]="LIST"),"BLANK CELL","")</f>
        <v/>
      </c>
      <c r="L35" s="124" t="str">
        <f>IF(OR(PartDQM[[#This Row],[Format (hide)]]="HEAD",PartDQM[[#This Row],[Format (hide)]]="LIST"),"BLANK CELL","")</f>
        <v/>
      </c>
      <c r="M35" s="124" t="str">
        <f>IF(OR(PartDQM[[#This Row],[Format (hide)]]="HEAD",PartDQM[[#This Row],[Format (hide)]]="LIST"),"BLANK CELL","")</f>
        <v/>
      </c>
      <c r="N35" s="124" t="str">
        <f>IF(OR(PartDQM[[#This Row],[Format (hide)]]="HEAD",PartDQM[[#This Row],[Format (hide)]]="LIST"),"BLANK CELL","")</f>
        <v/>
      </c>
      <c r="O35" s="124" t="str">
        <f>IF(OR(PartDQM[[#This Row],[Format (hide)]]="HEAD",PartDQM[[#This Row],[Format (hide)]]="LIST"),"BLANK CELL","")</f>
        <v/>
      </c>
      <c r="P35" s="124" t="str">
        <f>IF(OR(PartDQM[[#This Row],[Format (hide)]]="HEAD",PartDQM[[#This Row],[Format (hide)]]="LIST"),"BLANK CELL","")</f>
        <v/>
      </c>
      <c r="Q35" s="130" t="str">
        <f>IF(OR(PartDQM[[#This Row],[Format (hide)]]="HEAD",PartDQM[[#This Row],[Format (hide)]]="LIST"),"BLANK CELL","")</f>
        <v/>
      </c>
    </row>
    <row r="36" spans="1:17" ht="165" x14ac:dyDescent="0.3">
      <c r="A36" s="160">
        <f t="array" aca="1" ref="A36" ca="1">SUM((TRIM(MID(SUBSTITUTE(C36,".",REPT(" ",256)),(ROW(INDIRECT("1:"&amp;LEN(C36)-LEN(SUBSTITUTE(C36,".",""))+1))-1)*256+1,256)))*(10^((10-ROW(INDIRECT("1:"&amp;LEN(C36)-LEN(SUBSTITUTE(C36,".",""))+1)))*2)))</f>
        <v>4.0602E+18</v>
      </c>
      <c r="B36" s="131" t="s">
        <v>3299</v>
      </c>
      <c r="C36" s="131" t="s">
        <v>2787</v>
      </c>
      <c r="D36" s="147"/>
      <c r="E36" s="131" t="s">
        <v>2104</v>
      </c>
      <c r="F36" s="131" t="s">
        <v>2105</v>
      </c>
      <c r="G36" s="124"/>
      <c r="H36" s="150" t="s">
        <v>2508</v>
      </c>
      <c r="I36" s="124" t="str">
        <f t="shared" si="2"/>
        <v/>
      </c>
      <c r="J36" s="124" t="str">
        <f>IF(OR(PartDQM[[#This Row],[Format (hide)]]="HEAD",PartDQM[[#This Row],[Format (hide)]]="LIST"),"BLANK CELL","")</f>
        <v/>
      </c>
      <c r="K36" s="124" t="str">
        <f>IF(OR(PartDQM[[#This Row],[Format (hide)]]="HEAD",PartDQM[[#This Row],[Format (hide)]]="LIST"),"BLANK CELL","")</f>
        <v/>
      </c>
      <c r="L36" s="124" t="str">
        <f>IF(OR(PartDQM[[#This Row],[Format (hide)]]="HEAD",PartDQM[[#This Row],[Format (hide)]]="LIST"),"BLANK CELL","")</f>
        <v/>
      </c>
      <c r="M36" s="124" t="str">
        <f>IF(OR(PartDQM[[#This Row],[Format (hide)]]="HEAD",PartDQM[[#This Row],[Format (hide)]]="LIST"),"BLANK CELL","")</f>
        <v/>
      </c>
      <c r="N36" s="124" t="str">
        <f>IF(OR(PartDQM[[#This Row],[Format (hide)]]="HEAD",PartDQM[[#This Row],[Format (hide)]]="LIST"),"BLANK CELL","")</f>
        <v/>
      </c>
      <c r="O36" s="124" t="str">
        <f>IF(OR(PartDQM[[#This Row],[Format (hide)]]="HEAD",PartDQM[[#This Row],[Format (hide)]]="LIST"),"BLANK CELL","")</f>
        <v/>
      </c>
      <c r="P36" s="124" t="str">
        <f>IF(OR(PartDQM[[#This Row],[Format (hide)]]="HEAD",PartDQM[[#This Row],[Format (hide)]]="LIST"),"BLANK CELL","")</f>
        <v/>
      </c>
      <c r="Q36" s="130" t="str">
        <f>IF(OR(PartDQM[[#This Row],[Format (hide)]]="HEAD",PartDQM[[#This Row],[Format (hide)]]="LIST"),"BLANK CELL","")</f>
        <v/>
      </c>
    </row>
    <row r="37" spans="1:17" ht="66" x14ac:dyDescent="0.3">
      <c r="A37" s="160">
        <f t="array" aca="1" ref="A37" ca="1">SUM((TRIM(MID(SUBSTITUTE(C37,".",REPT(" ",256)),(ROW(INDIRECT("1:"&amp;LEN(C37)-LEN(SUBSTITUTE(C37,".",""))+1))-1)*256+1,256)))*(10^((10-ROW(INDIRECT("1:"&amp;LEN(C37)-LEN(SUBSTITUTE(C37,".",""))+1)))*2)))</f>
        <v>4.0603E+18</v>
      </c>
      <c r="B37" s="131" t="s">
        <v>3299</v>
      </c>
      <c r="C37" s="131" t="s">
        <v>2788</v>
      </c>
      <c r="D37" s="147"/>
      <c r="E37" s="131" t="s">
        <v>2106</v>
      </c>
      <c r="F37" s="131" t="s">
        <v>1045</v>
      </c>
      <c r="G37" s="124"/>
      <c r="H37" s="150" t="s">
        <v>2508</v>
      </c>
      <c r="I37" s="124" t="str">
        <f t="shared" si="2"/>
        <v/>
      </c>
      <c r="J37" s="124" t="str">
        <f>IF(OR(PartDQM[[#This Row],[Format (hide)]]="HEAD",PartDQM[[#This Row],[Format (hide)]]="LIST"),"BLANK CELL","")</f>
        <v/>
      </c>
      <c r="K37" s="124" t="str">
        <f>IF(OR(PartDQM[[#This Row],[Format (hide)]]="HEAD",PartDQM[[#This Row],[Format (hide)]]="LIST"),"BLANK CELL","")</f>
        <v/>
      </c>
      <c r="L37" s="124" t="str">
        <f>IF(OR(PartDQM[[#This Row],[Format (hide)]]="HEAD",PartDQM[[#This Row],[Format (hide)]]="LIST"),"BLANK CELL","")</f>
        <v/>
      </c>
      <c r="M37" s="124" t="str">
        <f>IF(OR(PartDQM[[#This Row],[Format (hide)]]="HEAD",PartDQM[[#This Row],[Format (hide)]]="LIST"),"BLANK CELL","")</f>
        <v/>
      </c>
      <c r="N37" s="124" t="str">
        <f>IF(OR(PartDQM[[#This Row],[Format (hide)]]="HEAD",PartDQM[[#This Row],[Format (hide)]]="LIST"),"BLANK CELL","")</f>
        <v/>
      </c>
      <c r="O37" s="124" t="str">
        <f>IF(OR(PartDQM[[#This Row],[Format (hide)]]="HEAD",PartDQM[[#This Row],[Format (hide)]]="LIST"),"BLANK CELL","")</f>
        <v/>
      </c>
      <c r="P37" s="124" t="str">
        <f>IF(OR(PartDQM[[#This Row],[Format (hide)]]="HEAD",PartDQM[[#This Row],[Format (hide)]]="LIST"),"BLANK CELL","")</f>
        <v/>
      </c>
      <c r="Q37" s="130" t="str">
        <f>IF(OR(PartDQM[[#This Row],[Format (hide)]]="HEAD",PartDQM[[#This Row],[Format (hide)]]="LIST"),"BLANK CELL","")</f>
        <v/>
      </c>
    </row>
    <row r="38" spans="1:17" ht="214.5" x14ac:dyDescent="0.3">
      <c r="A38" s="160">
        <f t="array" aca="1" ref="A38" ca="1">SUM((TRIM(MID(SUBSTITUTE(C38,".",REPT(" ",256)),(ROW(INDIRECT("1:"&amp;LEN(C38)-LEN(SUBSTITUTE(C38,".",""))+1))-1)*256+1,256)))*(10^((10-ROW(INDIRECT("1:"&amp;LEN(C38)-LEN(SUBSTITUTE(C38,".",""))+1)))*2)))</f>
        <v>4.08E+18</v>
      </c>
      <c r="B38" s="131" t="s">
        <v>3299</v>
      </c>
      <c r="C38" s="131" t="s">
        <v>2789</v>
      </c>
      <c r="D38" s="147"/>
      <c r="E38" s="131" t="s">
        <v>2111</v>
      </c>
      <c r="F38" s="131" t="s">
        <v>2112</v>
      </c>
      <c r="G38" s="124"/>
      <c r="H38" s="150" t="s">
        <v>2508</v>
      </c>
      <c r="I38" s="124" t="str">
        <f t="shared" si="2"/>
        <v/>
      </c>
      <c r="J38" s="124" t="str">
        <f>IF(OR(PartDQM[[#This Row],[Format (hide)]]="HEAD",PartDQM[[#This Row],[Format (hide)]]="LIST"),"BLANK CELL","")</f>
        <v/>
      </c>
      <c r="K38" s="124" t="str">
        <f>IF(OR(PartDQM[[#This Row],[Format (hide)]]="HEAD",PartDQM[[#This Row],[Format (hide)]]="LIST"),"BLANK CELL","")</f>
        <v/>
      </c>
      <c r="L38" s="124" t="str">
        <f>IF(OR(PartDQM[[#This Row],[Format (hide)]]="HEAD",PartDQM[[#This Row],[Format (hide)]]="LIST"),"BLANK CELL","")</f>
        <v/>
      </c>
      <c r="M38" s="124" t="str">
        <f>IF(OR(PartDQM[[#This Row],[Format (hide)]]="HEAD",PartDQM[[#This Row],[Format (hide)]]="LIST"),"BLANK CELL","")</f>
        <v/>
      </c>
      <c r="N38" s="124" t="str">
        <f>IF(OR(PartDQM[[#This Row],[Format (hide)]]="HEAD",PartDQM[[#This Row],[Format (hide)]]="LIST"),"BLANK CELL","")</f>
        <v/>
      </c>
      <c r="O38" s="124" t="str">
        <f>IF(OR(PartDQM[[#This Row],[Format (hide)]]="HEAD",PartDQM[[#This Row],[Format (hide)]]="LIST"),"BLANK CELL","")</f>
        <v/>
      </c>
      <c r="P38" s="124" t="str">
        <f>IF(OR(PartDQM[[#This Row],[Format (hide)]]="HEAD",PartDQM[[#This Row],[Format (hide)]]="LIST"),"BLANK CELL","")</f>
        <v/>
      </c>
      <c r="Q38" s="130" t="str">
        <f>IF(OR(PartDQM[[#This Row],[Format (hide)]]="HEAD",PartDQM[[#This Row],[Format (hide)]]="LIST"),"BLANK CELL","")</f>
        <v/>
      </c>
    </row>
    <row r="39" spans="1:17" ht="82.5" x14ac:dyDescent="0.3">
      <c r="A39" s="160">
        <f t="array" aca="1" ref="A39" ca="1">SUM((TRIM(MID(SUBSTITUTE(C39,".",REPT(" ",256)),(ROW(INDIRECT("1:"&amp;LEN(C39)-LEN(SUBSTITUTE(C39,".",""))+1))-1)*256+1,256)))*(10^((10-ROW(INDIRECT("1:"&amp;LEN(C39)-LEN(SUBSTITUTE(C39,".",""))+1)))*2)))</f>
        <v>4.0801E+18</v>
      </c>
      <c r="B39" s="131" t="s">
        <v>3299</v>
      </c>
      <c r="C39" s="131" t="s">
        <v>2790</v>
      </c>
      <c r="D39" s="147"/>
      <c r="E39" s="131" t="s">
        <v>2113</v>
      </c>
      <c r="F39" s="131" t="s">
        <v>1068</v>
      </c>
      <c r="G39" s="147"/>
      <c r="H39" s="147" t="s">
        <v>2508</v>
      </c>
      <c r="I39" s="147" t="str">
        <f t="shared" si="2"/>
        <v/>
      </c>
      <c r="J39" s="147" t="str">
        <f>IF(OR(PartDQM[[#This Row],[Format (hide)]]="HEAD",PartDQM[[#This Row],[Format (hide)]]="LIST"),"BLANK CELL","")</f>
        <v/>
      </c>
      <c r="K39" s="147" t="str">
        <f>IF(OR(PartDQM[[#This Row],[Format (hide)]]="HEAD",PartDQM[[#This Row],[Format (hide)]]="LIST"),"BLANK CELL","")</f>
        <v/>
      </c>
      <c r="L39" s="147" t="str">
        <f>IF(OR(PartDQM[[#This Row],[Format (hide)]]="HEAD",PartDQM[[#This Row],[Format (hide)]]="LIST"),"BLANK CELL","")</f>
        <v/>
      </c>
      <c r="M39" s="147" t="str">
        <f>IF(OR(PartDQM[[#This Row],[Format (hide)]]="HEAD",PartDQM[[#This Row],[Format (hide)]]="LIST"),"BLANK CELL","")</f>
        <v/>
      </c>
      <c r="N39" s="147" t="str">
        <f>IF(OR(PartDQM[[#This Row],[Format (hide)]]="HEAD",PartDQM[[#This Row],[Format (hide)]]="LIST"),"BLANK CELL","")</f>
        <v/>
      </c>
      <c r="O39" s="147" t="str">
        <f>IF(OR(PartDQM[[#This Row],[Format (hide)]]="HEAD",PartDQM[[#This Row],[Format (hide)]]="LIST"),"BLANK CELL","")</f>
        <v/>
      </c>
      <c r="P39" s="147" t="str">
        <f>IF(OR(PartDQM[[#This Row],[Format (hide)]]="HEAD",PartDQM[[#This Row],[Format (hide)]]="LIST"),"BLANK CELL","")</f>
        <v/>
      </c>
      <c r="Q39" s="162" t="str">
        <f>IF(OR(PartDQM[[#This Row],[Format (hide)]]="HEAD",PartDQM[[#This Row],[Format (hide)]]="LIST"),"BLANK CELL","")</f>
        <v/>
      </c>
    </row>
    <row r="40" spans="1:17" ht="148.5" x14ac:dyDescent="0.3">
      <c r="A40" s="160">
        <f t="array" aca="1" ref="A40" ca="1">SUM((TRIM(MID(SUBSTITUTE(C40,".",REPT(" ",256)),(ROW(INDIRECT("1:"&amp;LEN(C40)-LEN(SUBSTITUTE(C40,".",""))+1))-1)*256+1,256)))*(10^((10-ROW(INDIRECT("1:"&amp;LEN(C40)-LEN(SUBSTITUTE(C40,".",""))+1)))*2)))</f>
        <v>4.0802E+18</v>
      </c>
      <c r="B40" s="131" t="s">
        <v>3299</v>
      </c>
      <c r="C40" s="131" t="s">
        <v>2791</v>
      </c>
      <c r="D40" s="147"/>
      <c r="E40" s="131" t="s">
        <v>2114</v>
      </c>
      <c r="F40" s="131" t="s">
        <v>387</v>
      </c>
      <c r="G40" s="124"/>
      <c r="H40" s="150" t="s">
        <v>2508</v>
      </c>
      <c r="I40" s="124" t="str">
        <f t="shared" si="2"/>
        <v/>
      </c>
      <c r="J40" s="124" t="str">
        <f>IF(OR(PartDQM[[#This Row],[Format (hide)]]="HEAD",PartDQM[[#This Row],[Format (hide)]]="LIST"),"BLANK CELL","")</f>
        <v/>
      </c>
      <c r="K40" s="124" t="str">
        <f>IF(OR(PartDQM[[#This Row],[Format (hide)]]="HEAD",PartDQM[[#This Row],[Format (hide)]]="LIST"),"BLANK CELL","")</f>
        <v/>
      </c>
      <c r="L40" s="124" t="str">
        <f>IF(OR(PartDQM[[#This Row],[Format (hide)]]="HEAD",PartDQM[[#This Row],[Format (hide)]]="LIST"),"BLANK CELL","")</f>
        <v/>
      </c>
      <c r="M40" s="124" t="str">
        <f>IF(OR(PartDQM[[#This Row],[Format (hide)]]="HEAD",PartDQM[[#This Row],[Format (hide)]]="LIST"),"BLANK CELL","")</f>
        <v/>
      </c>
      <c r="N40" s="124" t="str">
        <f>IF(OR(PartDQM[[#This Row],[Format (hide)]]="HEAD",PartDQM[[#This Row],[Format (hide)]]="LIST"),"BLANK CELL","")</f>
        <v/>
      </c>
      <c r="O40" s="124" t="str">
        <f>IF(OR(PartDQM[[#This Row],[Format (hide)]]="HEAD",PartDQM[[#This Row],[Format (hide)]]="LIST"),"BLANK CELL","")</f>
        <v/>
      </c>
      <c r="P40" s="124" t="str">
        <f>IF(OR(PartDQM[[#This Row],[Format (hide)]]="HEAD",PartDQM[[#This Row],[Format (hide)]]="LIST"),"BLANK CELL","")</f>
        <v/>
      </c>
      <c r="Q40" s="130" t="str">
        <f>IF(OR(PartDQM[[#This Row],[Format (hide)]]="HEAD",PartDQM[[#This Row],[Format (hide)]]="LIST"),"BLANK CELL","")</f>
        <v/>
      </c>
    </row>
    <row r="41" spans="1:17" x14ac:dyDescent="0.3">
      <c r="A41" s="160">
        <f t="array" aca="1" ref="A41" ca="1">SUM((TRIM(MID(SUBSTITUTE(C41,".",REPT(" ",256)),(ROW(INDIRECT("1:"&amp;LEN(C41)-LEN(SUBSTITUTE(C41,".",""))+1))-1)*256+1,256)))*(10^((10-ROW(INDIRECT("1:"&amp;LEN(C41)-LEN(SUBSTITUTE(C41,".",""))+1)))*2)))</f>
        <v>4.0803E+18</v>
      </c>
      <c r="B41" s="131" t="s">
        <v>3299</v>
      </c>
      <c r="C41" s="131" t="s">
        <v>2792</v>
      </c>
      <c r="D41" s="147" t="s">
        <v>557</v>
      </c>
      <c r="E41" s="131" t="s">
        <v>2115</v>
      </c>
      <c r="F41" s="131" t="s">
        <v>1532</v>
      </c>
      <c r="G41" s="124" t="str">
        <f>IF(OR(PartDQM[[#This Row],[Format (hide)]]="HEAD",PartDQM[[#This Row],[Format (hide)]]="LIST"),"BLANK CELL","")</f>
        <v>BLANK CELL</v>
      </c>
      <c r="H41" s="150" t="str">
        <f>IF(OR(PartDQM[[#This Row],[Format (hide)]]="HEAD",PartDQM[[#This Row],[Format (hide)]]="LIST"),"BLANK CELL","")</f>
        <v>BLANK CELL</v>
      </c>
      <c r="I41" s="124" t="str">
        <f>IF(OR(PartDQM[[#This Row],[Format (hide)]]="HEAD",PartDQM[[#This Row],[Format (hide)]]="LIST"),"BLANK CELL","")</f>
        <v>BLANK CELL</v>
      </c>
      <c r="J41" s="124" t="str">
        <f>IF(OR(PartDQM[[#This Row],[Format (hide)]]="HEAD",PartDQM[[#This Row],[Format (hide)]]="LIST"),"BLANK CELL","")</f>
        <v>BLANK CELL</v>
      </c>
      <c r="K41" s="124" t="str">
        <f>IF(OR(PartDQM[[#This Row],[Format (hide)]]="HEAD",PartDQM[[#This Row],[Format (hide)]]="LIST"),"BLANK CELL","")</f>
        <v>BLANK CELL</v>
      </c>
      <c r="L41" s="124" t="str">
        <f>IF(OR(PartDQM[[#This Row],[Format (hide)]]="HEAD",PartDQM[[#This Row],[Format (hide)]]="LIST"),"BLANK CELL","")</f>
        <v>BLANK CELL</v>
      </c>
      <c r="M41" s="124" t="str">
        <f>IF(OR(PartDQM[[#This Row],[Format (hide)]]="HEAD",PartDQM[[#This Row],[Format (hide)]]="LIST"),"BLANK CELL","")</f>
        <v>BLANK CELL</v>
      </c>
      <c r="N41" s="124" t="str">
        <f>IF(OR(PartDQM[[#This Row],[Format (hide)]]="HEAD",PartDQM[[#This Row],[Format (hide)]]="LIST"),"BLANK CELL","")</f>
        <v>BLANK CELL</v>
      </c>
      <c r="O41" s="124" t="str">
        <f>IF(OR(PartDQM[[#This Row],[Format (hide)]]="HEAD",PartDQM[[#This Row],[Format (hide)]]="LIST"),"BLANK CELL","")</f>
        <v>BLANK CELL</v>
      </c>
      <c r="P41" s="124" t="str">
        <f>IF(OR(PartDQM[[#This Row],[Format (hide)]]="HEAD",PartDQM[[#This Row],[Format (hide)]]="LIST"),"BLANK CELL","")</f>
        <v>BLANK CELL</v>
      </c>
      <c r="Q41" s="130" t="str">
        <f>IF(OR(PartDQM[[#This Row],[Format (hide)]]="HEAD",PartDQM[[#This Row],[Format (hide)]]="LIST"),"BLANK CELL","")</f>
        <v>BLANK CELL</v>
      </c>
    </row>
    <row r="42" spans="1:17" ht="66" x14ac:dyDescent="0.3">
      <c r="A42" s="160">
        <f t="array" aca="1" ref="A42" ca="1">SUM((TRIM(MID(SUBSTITUTE(C42,".",REPT(" ",256)),(ROW(INDIRECT("1:"&amp;LEN(C42)-LEN(SUBSTITUTE(C42,".",""))+1))-1)*256+1,256)))*(10^((10-ROW(INDIRECT("1:"&amp;LEN(C42)-LEN(SUBSTITUTE(C42,".",""))+1)))*2)))</f>
        <v>4.080301E+18</v>
      </c>
      <c r="B42" s="131" t="s">
        <v>3299</v>
      </c>
      <c r="C42" s="131" t="s">
        <v>2793</v>
      </c>
      <c r="D42" s="147"/>
      <c r="E42" s="131" t="s">
        <v>2116</v>
      </c>
      <c r="F42" s="131" t="s">
        <v>2117</v>
      </c>
      <c r="G42" s="124"/>
      <c r="H42" s="150" t="s">
        <v>2508</v>
      </c>
      <c r="I42" s="124" t="str">
        <f t="shared" ref="I42:I77" si="3">IF($I$1="Yes","Compliant","")</f>
        <v/>
      </c>
      <c r="J42" s="124" t="str">
        <f>IF(OR(PartDQM[[#This Row],[Format (hide)]]="HEAD",PartDQM[[#This Row],[Format (hide)]]="LIST"),"BLANK CELL","")</f>
        <v/>
      </c>
      <c r="K42" s="124" t="str">
        <f>IF(OR(PartDQM[[#This Row],[Format (hide)]]="HEAD",PartDQM[[#This Row],[Format (hide)]]="LIST"),"BLANK CELL","")</f>
        <v/>
      </c>
      <c r="L42" s="124" t="str">
        <f>IF(OR(PartDQM[[#This Row],[Format (hide)]]="HEAD",PartDQM[[#This Row],[Format (hide)]]="LIST"),"BLANK CELL","")</f>
        <v/>
      </c>
      <c r="M42" s="124" t="str">
        <f>IF(OR(PartDQM[[#This Row],[Format (hide)]]="HEAD",PartDQM[[#This Row],[Format (hide)]]="LIST"),"BLANK CELL","")</f>
        <v/>
      </c>
      <c r="N42" s="124" t="str">
        <f>IF(OR(PartDQM[[#This Row],[Format (hide)]]="HEAD",PartDQM[[#This Row],[Format (hide)]]="LIST"),"BLANK CELL","")</f>
        <v/>
      </c>
      <c r="O42" s="124" t="str">
        <f>IF(OR(PartDQM[[#This Row],[Format (hide)]]="HEAD",PartDQM[[#This Row],[Format (hide)]]="LIST"),"BLANK CELL","")</f>
        <v/>
      </c>
      <c r="P42" s="124" t="str">
        <f>IF(OR(PartDQM[[#This Row],[Format (hide)]]="HEAD",PartDQM[[#This Row],[Format (hide)]]="LIST"),"BLANK CELL","")</f>
        <v/>
      </c>
      <c r="Q42" s="130" t="str">
        <f>IF(OR(PartDQM[[#This Row],[Format (hide)]]="HEAD",PartDQM[[#This Row],[Format (hide)]]="LIST"),"BLANK CELL","")</f>
        <v/>
      </c>
    </row>
    <row r="43" spans="1:17" ht="99" x14ac:dyDescent="0.3">
      <c r="A43" s="160">
        <f t="array" aca="1" ref="A43" ca="1">SUM((TRIM(MID(SUBSTITUTE(C43,".",REPT(" ",256)),(ROW(INDIRECT("1:"&amp;LEN(C43)-LEN(SUBSTITUTE(C43,".",""))+1))-1)*256+1,256)))*(10^((10-ROW(INDIRECT("1:"&amp;LEN(C43)-LEN(SUBSTITUTE(C43,".",""))+1)))*2)))</f>
        <v>4.080302E+18</v>
      </c>
      <c r="B43" s="131" t="s">
        <v>3299</v>
      </c>
      <c r="C43" s="131" t="s">
        <v>2796</v>
      </c>
      <c r="D43" s="147"/>
      <c r="E43" s="131" t="s">
        <v>2118</v>
      </c>
      <c r="F43" s="131" t="s">
        <v>2119</v>
      </c>
      <c r="G43" s="124"/>
      <c r="H43" s="150" t="s">
        <v>2508</v>
      </c>
      <c r="I43" s="124" t="str">
        <f t="shared" si="3"/>
        <v/>
      </c>
      <c r="J43" s="124" t="str">
        <f>IF(OR(PartDQM[[#This Row],[Format (hide)]]="HEAD",PartDQM[[#This Row],[Format (hide)]]="LIST"),"BLANK CELL","")</f>
        <v/>
      </c>
      <c r="K43" s="124" t="str">
        <f>IF(OR(PartDQM[[#This Row],[Format (hide)]]="HEAD",PartDQM[[#This Row],[Format (hide)]]="LIST"),"BLANK CELL","")</f>
        <v/>
      </c>
      <c r="L43" s="124" t="str">
        <f>IF(OR(PartDQM[[#This Row],[Format (hide)]]="HEAD",PartDQM[[#This Row],[Format (hide)]]="LIST"),"BLANK CELL","")</f>
        <v/>
      </c>
      <c r="M43" s="124" t="str">
        <f>IF(OR(PartDQM[[#This Row],[Format (hide)]]="HEAD",PartDQM[[#This Row],[Format (hide)]]="LIST"),"BLANK CELL","")</f>
        <v/>
      </c>
      <c r="N43" s="124" t="str">
        <f>IF(OR(PartDQM[[#This Row],[Format (hide)]]="HEAD",PartDQM[[#This Row],[Format (hide)]]="LIST"),"BLANK CELL","")</f>
        <v/>
      </c>
      <c r="O43" s="124" t="str">
        <f>IF(OR(PartDQM[[#This Row],[Format (hide)]]="HEAD",PartDQM[[#This Row],[Format (hide)]]="LIST"),"BLANK CELL","")</f>
        <v/>
      </c>
      <c r="P43" s="124" t="str">
        <f>IF(OR(PartDQM[[#This Row],[Format (hide)]]="HEAD",PartDQM[[#This Row],[Format (hide)]]="LIST"),"BLANK CELL","")</f>
        <v/>
      </c>
      <c r="Q43" s="130" t="str">
        <f>IF(OR(PartDQM[[#This Row],[Format (hide)]]="HEAD",PartDQM[[#This Row],[Format (hide)]]="LIST"),"BLANK CELL","")</f>
        <v/>
      </c>
    </row>
    <row r="44" spans="1:17" ht="132" x14ac:dyDescent="0.3">
      <c r="A44" s="160">
        <f t="array" aca="1" ref="A44" ca="1">SUM((TRIM(MID(SUBSTITUTE(C44,".",REPT(" ",256)),(ROW(INDIRECT("1:"&amp;LEN(C44)-LEN(SUBSTITUTE(C44,".",""))+1))-1)*256+1,256)))*(10^((10-ROW(INDIRECT("1:"&amp;LEN(C44)-LEN(SUBSTITUTE(C44,".",""))+1)))*2)))</f>
        <v>4.09E+18</v>
      </c>
      <c r="B44" s="131" t="s">
        <v>3299</v>
      </c>
      <c r="C44" s="131" t="s">
        <v>2801</v>
      </c>
      <c r="D44" s="147"/>
      <c r="E44" s="131" t="s">
        <v>2120</v>
      </c>
      <c r="F44" s="131" t="s">
        <v>1087</v>
      </c>
      <c r="G44" s="147"/>
      <c r="H44" s="147" t="s">
        <v>2508</v>
      </c>
      <c r="I44" s="147" t="str">
        <f t="shared" si="3"/>
        <v/>
      </c>
      <c r="J44" s="147" t="str">
        <f>IF(OR(PartDQM[[#This Row],[Format (hide)]]="HEAD",PartDQM[[#This Row],[Format (hide)]]="LIST"),"BLANK CELL","")</f>
        <v/>
      </c>
      <c r="K44" s="147" t="str">
        <f>IF(OR(PartDQM[[#This Row],[Format (hide)]]="HEAD",PartDQM[[#This Row],[Format (hide)]]="LIST"),"BLANK CELL","")</f>
        <v/>
      </c>
      <c r="L44" s="147" t="str">
        <f>IF(OR(PartDQM[[#This Row],[Format (hide)]]="HEAD",PartDQM[[#This Row],[Format (hide)]]="LIST"),"BLANK CELL","")</f>
        <v/>
      </c>
      <c r="M44" s="147" t="str">
        <f>IF(OR(PartDQM[[#This Row],[Format (hide)]]="HEAD",PartDQM[[#This Row],[Format (hide)]]="LIST"),"BLANK CELL","")</f>
        <v/>
      </c>
      <c r="N44" s="147" t="str">
        <f>IF(OR(PartDQM[[#This Row],[Format (hide)]]="HEAD",PartDQM[[#This Row],[Format (hide)]]="LIST"),"BLANK CELL","")</f>
        <v/>
      </c>
      <c r="O44" s="147" t="str">
        <f>IF(OR(PartDQM[[#This Row],[Format (hide)]]="HEAD",PartDQM[[#This Row],[Format (hide)]]="LIST"),"BLANK CELL","")</f>
        <v/>
      </c>
      <c r="P44" s="147" t="str">
        <f>IF(OR(PartDQM[[#This Row],[Format (hide)]]="HEAD",PartDQM[[#This Row],[Format (hide)]]="LIST"),"BLANK CELL","")</f>
        <v/>
      </c>
      <c r="Q44" s="162" t="str">
        <f>IF(OR(PartDQM[[#This Row],[Format (hide)]]="HEAD",PartDQM[[#This Row],[Format (hide)]]="LIST"),"BLANK CELL","")</f>
        <v/>
      </c>
    </row>
    <row r="45" spans="1:17" ht="66" x14ac:dyDescent="0.3">
      <c r="A45" s="160">
        <f t="array" aca="1" ref="A45" ca="1">SUM((TRIM(MID(SUBSTITUTE(C45,".",REPT(" ",256)),(ROW(INDIRECT("1:"&amp;LEN(C45)-LEN(SUBSTITUTE(C45,".",""))+1))-1)*256+1,256)))*(10^((10-ROW(INDIRECT("1:"&amp;LEN(C45)-LEN(SUBSTITUTE(C45,".",""))+1)))*2)))</f>
        <v>4.0901E+18</v>
      </c>
      <c r="B45" s="131" t="s">
        <v>3299</v>
      </c>
      <c r="C45" s="131" t="s">
        <v>2802</v>
      </c>
      <c r="D45" s="147"/>
      <c r="E45" s="131" t="s">
        <v>2121</v>
      </c>
      <c r="F45" s="131" t="s">
        <v>388</v>
      </c>
      <c r="G45" s="124"/>
      <c r="H45" s="150" t="s">
        <v>2508</v>
      </c>
      <c r="I45" s="124" t="str">
        <f t="shared" si="3"/>
        <v/>
      </c>
      <c r="J45" s="124" t="str">
        <f>IF(OR(PartDQM[[#This Row],[Format (hide)]]="HEAD",PartDQM[[#This Row],[Format (hide)]]="LIST"),"BLANK CELL","")</f>
        <v/>
      </c>
      <c r="K45" s="124" t="str">
        <f>IF(OR(PartDQM[[#This Row],[Format (hide)]]="HEAD",PartDQM[[#This Row],[Format (hide)]]="LIST"),"BLANK CELL","")</f>
        <v/>
      </c>
      <c r="L45" s="124" t="str">
        <f>IF(OR(PartDQM[[#This Row],[Format (hide)]]="HEAD",PartDQM[[#This Row],[Format (hide)]]="LIST"),"BLANK CELL","")</f>
        <v/>
      </c>
      <c r="M45" s="124" t="str">
        <f>IF(OR(PartDQM[[#This Row],[Format (hide)]]="HEAD",PartDQM[[#This Row],[Format (hide)]]="LIST"),"BLANK CELL","")</f>
        <v/>
      </c>
      <c r="N45" s="124" t="str">
        <f>IF(OR(PartDQM[[#This Row],[Format (hide)]]="HEAD",PartDQM[[#This Row],[Format (hide)]]="LIST"),"BLANK CELL","")</f>
        <v/>
      </c>
      <c r="O45" s="124" t="str">
        <f>IF(OR(PartDQM[[#This Row],[Format (hide)]]="HEAD",PartDQM[[#This Row],[Format (hide)]]="LIST"),"BLANK CELL","")</f>
        <v/>
      </c>
      <c r="P45" s="124" t="str">
        <f>IF(OR(PartDQM[[#This Row],[Format (hide)]]="HEAD",PartDQM[[#This Row],[Format (hide)]]="LIST"),"BLANK CELL","")</f>
        <v/>
      </c>
      <c r="Q45" s="130" t="str">
        <f>IF(OR(PartDQM[[#This Row],[Format (hide)]]="HEAD",PartDQM[[#This Row],[Format (hide)]]="LIST"),"BLANK CELL","")</f>
        <v/>
      </c>
    </row>
    <row r="46" spans="1:17" x14ac:dyDescent="0.3">
      <c r="A46" s="160">
        <f t="array" aca="1" ref="A46" ca="1">SUM((TRIM(MID(SUBSTITUTE(C46,".",REPT(" ",256)),(ROW(INDIRECT("1:"&amp;LEN(C46)-LEN(SUBSTITUTE(C46,".",""))+1))-1)*256+1,256)))*(10^((10-ROW(INDIRECT("1:"&amp;LEN(C46)-LEN(SUBSTITUTE(C46,".",""))+1)))*2)))</f>
        <v>4.0902E+18</v>
      </c>
      <c r="B46" s="131" t="s">
        <v>3299</v>
      </c>
      <c r="C46" s="131" t="s">
        <v>2803</v>
      </c>
      <c r="D46" s="147"/>
      <c r="E46" s="131" t="s">
        <v>2122</v>
      </c>
      <c r="F46" s="131" t="s">
        <v>389</v>
      </c>
      <c r="G46" s="147"/>
      <c r="H46" s="147" t="s">
        <v>2508</v>
      </c>
      <c r="I46" s="147" t="str">
        <f t="shared" si="3"/>
        <v/>
      </c>
      <c r="J46" s="147" t="str">
        <f>IF(OR(PartDQM[[#This Row],[Format (hide)]]="HEAD",PartDQM[[#This Row],[Format (hide)]]="LIST"),"BLANK CELL","")</f>
        <v/>
      </c>
      <c r="K46" s="147" t="str">
        <f>IF(OR(PartDQM[[#This Row],[Format (hide)]]="HEAD",PartDQM[[#This Row],[Format (hide)]]="LIST"),"BLANK CELL","")</f>
        <v/>
      </c>
      <c r="L46" s="147" t="str">
        <f>IF(OR(PartDQM[[#This Row],[Format (hide)]]="HEAD",PartDQM[[#This Row],[Format (hide)]]="LIST"),"BLANK CELL","")</f>
        <v/>
      </c>
      <c r="M46" s="147" t="str">
        <f>IF(OR(PartDQM[[#This Row],[Format (hide)]]="HEAD",PartDQM[[#This Row],[Format (hide)]]="LIST"),"BLANK CELL","")</f>
        <v/>
      </c>
      <c r="N46" s="147" t="str">
        <f>IF(OR(PartDQM[[#This Row],[Format (hide)]]="HEAD",PartDQM[[#This Row],[Format (hide)]]="LIST"),"BLANK CELL","")</f>
        <v/>
      </c>
      <c r="O46" s="147" t="str">
        <f>IF(OR(PartDQM[[#This Row],[Format (hide)]]="HEAD",PartDQM[[#This Row],[Format (hide)]]="LIST"),"BLANK CELL","")</f>
        <v/>
      </c>
      <c r="P46" s="147" t="str">
        <f>IF(OR(PartDQM[[#This Row],[Format (hide)]]="HEAD",PartDQM[[#This Row],[Format (hide)]]="LIST"),"BLANK CELL","")</f>
        <v/>
      </c>
      <c r="Q46" s="162" t="str">
        <f>IF(OR(PartDQM[[#This Row],[Format (hide)]]="HEAD",PartDQM[[#This Row],[Format (hide)]]="LIST"),"BLANK CELL","")</f>
        <v/>
      </c>
    </row>
    <row r="47" spans="1:17" ht="66" x14ac:dyDescent="0.3">
      <c r="A47" s="160">
        <f t="array" aca="1" ref="A47" ca="1">SUM((TRIM(MID(SUBSTITUTE(C47,".",REPT(" ",256)),(ROW(INDIRECT("1:"&amp;LEN(C47)-LEN(SUBSTITUTE(C47,".",""))+1))-1)*256+1,256)))*(10^((10-ROW(INDIRECT("1:"&amp;LEN(C47)-LEN(SUBSTITUTE(C47,".",""))+1)))*2)))</f>
        <v>4.0903E+18</v>
      </c>
      <c r="B47" s="131" t="s">
        <v>3299</v>
      </c>
      <c r="C47" s="131" t="s">
        <v>2804</v>
      </c>
      <c r="D47" s="147"/>
      <c r="E47" s="131" t="s">
        <v>2123</v>
      </c>
      <c r="F47" s="131" t="s">
        <v>2124</v>
      </c>
      <c r="G47" s="124"/>
      <c r="H47" s="150" t="s">
        <v>2508</v>
      </c>
      <c r="I47" s="124" t="str">
        <f t="shared" si="3"/>
        <v/>
      </c>
      <c r="J47" s="124" t="str">
        <f>IF(OR(PartDQM[[#This Row],[Format (hide)]]="HEAD",PartDQM[[#This Row],[Format (hide)]]="LIST"),"BLANK CELL","")</f>
        <v/>
      </c>
      <c r="K47" s="124" t="str">
        <f>IF(OR(PartDQM[[#This Row],[Format (hide)]]="HEAD",PartDQM[[#This Row],[Format (hide)]]="LIST"),"BLANK CELL","")</f>
        <v/>
      </c>
      <c r="L47" s="124" t="str">
        <f>IF(OR(PartDQM[[#This Row],[Format (hide)]]="HEAD",PartDQM[[#This Row],[Format (hide)]]="LIST"),"BLANK CELL","")</f>
        <v/>
      </c>
      <c r="M47" s="124" t="str">
        <f>IF(OR(PartDQM[[#This Row],[Format (hide)]]="HEAD",PartDQM[[#This Row],[Format (hide)]]="LIST"),"BLANK CELL","")</f>
        <v/>
      </c>
      <c r="N47" s="124" t="str">
        <f>IF(OR(PartDQM[[#This Row],[Format (hide)]]="HEAD",PartDQM[[#This Row],[Format (hide)]]="LIST"),"BLANK CELL","")</f>
        <v/>
      </c>
      <c r="O47" s="124" t="str">
        <f>IF(OR(PartDQM[[#This Row],[Format (hide)]]="HEAD",PartDQM[[#This Row],[Format (hide)]]="LIST"),"BLANK CELL","")</f>
        <v/>
      </c>
      <c r="P47" s="124" t="str">
        <f>IF(OR(PartDQM[[#This Row],[Format (hide)]]="HEAD",PartDQM[[#This Row],[Format (hide)]]="LIST"),"BLANK CELL","")</f>
        <v/>
      </c>
      <c r="Q47" s="130" t="str">
        <f>IF(OR(PartDQM[[#This Row],[Format (hide)]]="HEAD",PartDQM[[#This Row],[Format (hide)]]="LIST"),"BLANK CELL","")</f>
        <v/>
      </c>
    </row>
    <row r="48" spans="1:17" ht="66" x14ac:dyDescent="0.3">
      <c r="A48" s="160">
        <f t="array" aca="1" ref="A48" ca="1">SUM((TRIM(MID(SUBSTITUTE(C48,".",REPT(" ",256)),(ROW(INDIRECT("1:"&amp;LEN(C48)-LEN(SUBSTITUTE(C48,".",""))+1))-1)*256+1,256)))*(10^((10-ROW(INDIRECT("1:"&amp;LEN(C48)-LEN(SUBSTITUTE(C48,".",""))+1)))*2)))</f>
        <v>4.0904E+18</v>
      </c>
      <c r="B48" s="131" t="s">
        <v>3299</v>
      </c>
      <c r="C48" s="131" t="s">
        <v>2805</v>
      </c>
      <c r="D48" s="147"/>
      <c r="E48" s="131" t="s">
        <v>2125</v>
      </c>
      <c r="F48" s="131" t="s">
        <v>390</v>
      </c>
      <c r="G48" s="124"/>
      <c r="H48" s="150" t="s">
        <v>2508</v>
      </c>
      <c r="I48" s="124" t="str">
        <f t="shared" si="3"/>
        <v/>
      </c>
      <c r="J48" s="124" t="str">
        <f>IF(OR(PartDQM[[#This Row],[Format (hide)]]="HEAD",PartDQM[[#This Row],[Format (hide)]]="LIST"),"BLANK CELL","")</f>
        <v/>
      </c>
      <c r="K48" s="124" t="str">
        <f>IF(OR(PartDQM[[#This Row],[Format (hide)]]="HEAD",PartDQM[[#This Row],[Format (hide)]]="LIST"),"BLANK CELL","")</f>
        <v/>
      </c>
      <c r="L48" s="124" t="str">
        <f>IF(OR(PartDQM[[#This Row],[Format (hide)]]="HEAD",PartDQM[[#This Row],[Format (hide)]]="LIST"),"BLANK CELL","")</f>
        <v/>
      </c>
      <c r="M48" s="124" t="str">
        <f>IF(OR(PartDQM[[#This Row],[Format (hide)]]="HEAD",PartDQM[[#This Row],[Format (hide)]]="LIST"),"BLANK CELL","")</f>
        <v/>
      </c>
      <c r="N48" s="124" t="str">
        <f>IF(OR(PartDQM[[#This Row],[Format (hide)]]="HEAD",PartDQM[[#This Row],[Format (hide)]]="LIST"),"BLANK CELL","")</f>
        <v/>
      </c>
      <c r="O48" s="124" t="str">
        <f>IF(OR(PartDQM[[#This Row],[Format (hide)]]="HEAD",PartDQM[[#This Row],[Format (hide)]]="LIST"),"BLANK CELL","")</f>
        <v/>
      </c>
      <c r="P48" s="124" t="str">
        <f>IF(OR(PartDQM[[#This Row],[Format (hide)]]="HEAD",PartDQM[[#This Row],[Format (hide)]]="LIST"),"BLANK CELL","")</f>
        <v/>
      </c>
      <c r="Q48" s="130" t="str">
        <f>IF(OR(PartDQM[[#This Row],[Format (hide)]]="HEAD",PartDQM[[#This Row],[Format (hide)]]="LIST"),"BLANK CELL","")</f>
        <v/>
      </c>
    </row>
    <row r="49" spans="1:17" ht="66" x14ac:dyDescent="0.3">
      <c r="A49" s="160">
        <f t="array" aca="1" ref="A49" ca="1">SUM((TRIM(MID(SUBSTITUTE(C49,".",REPT(" ",256)),(ROW(INDIRECT("1:"&amp;LEN(C49)-LEN(SUBSTITUTE(C49,".",""))+1))-1)*256+1,256)))*(10^((10-ROW(INDIRECT("1:"&amp;LEN(C49)-LEN(SUBSTITUTE(C49,".",""))+1)))*2)))</f>
        <v>4.0905E+18</v>
      </c>
      <c r="B49" s="131" t="s">
        <v>3299</v>
      </c>
      <c r="C49" s="131" t="s">
        <v>2806</v>
      </c>
      <c r="D49" s="147"/>
      <c r="E49" s="131" t="s">
        <v>2127</v>
      </c>
      <c r="F49" s="131" t="s">
        <v>2128</v>
      </c>
      <c r="G49" s="124"/>
      <c r="H49" s="150" t="s">
        <v>2508</v>
      </c>
      <c r="I49" s="124" t="str">
        <f t="shared" si="3"/>
        <v/>
      </c>
      <c r="J49" s="124" t="str">
        <f>IF(OR(PartDQM[[#This Row],[Format (hide)]]="HEAD",PartDQM[[#This Row],[Format (hide)]]="LIST"),"BLANK CELL","")</f>
        <v/>
      </c>
      <c r="K49" s="124" t="str">
        <f>IF(OR(PartDQM[[#This Row],[Format (hide)]]="HEAD",PartDQM[[#This Row],[Format (hide)]]="LIST"),"BLANK CELL","")</f>
        <v/>
      </c>
      <c r="L49" s="124" t="str">
        <f>IF(OR(PartDQM[[#This Row],[Format (hide)]]="HEAD",PartDQM[[#This Row],[Format (hide)]]="LIST"),"BLANK CELL","")</f>
        <v/>
      </c>
      <c r="M49" s="124" t="str">
        <f>IF(OR(PartDQM[[#This Row],[Format (hide)]]="HEAD",PartDQM[[#This Row],[Format (hide)]]="LIST"),"BLANK CELL","")</f>
        <v/>
      </c>
      <c r="N49" s="124" t="str">
        <f>IF(OR(PartDQM[[#This Row],[Format (hide)]]="HEAD",PartDQM[[#This Row],[Format (hide)]]="LIST"),"BLANK CELL","")</f>
        <v/>
      </c>
      <c r="O49" s="124" t="str">
        <f>IF(OR(PartDQM[[#This Row],[Format (hide)]]="HEAD",PartDQM[[#This Row],[Format (hide)]]="LIST"),"BLANK CELL","")</f>
        <v/>
      </c>
      <c r="P49" s="124" t="str">
        <f>IF(OR(PartDQM[[#This Row],[Format (hide)]]="HEAD",PartDQM[[#This Row],[Format (hide)]]="LIST"),"BLANK CELL","")</f>
        <v/>
      </c>
      <c r="Q49" s="130" t="str">
        <f>IF(OR(PartDQM[[#This Row],[Format (hide)]]="HEAD",PartDQM[[#This Row],[Format (hide)]]="LIST"),"BLANK CELL","")</f>
        <v/>
      </c>
    </row>
    <row r="50" spans="1:17" ht="66" x14ac:dyDescent="0.3">
      <c r="A50" s="160">
        <f t="array" aca="1" ref="A50" ca="1">SUM((TRIM(MID(SUBSTITUTE(C50,".",REPT(" ",256)),(ROW(INDIRECT("1:"&amp;LEN(C50)-LEN(SUBSTITUTE(C50,".",""))+1))-1)*256+1,256)))*(10^((10-ROW(INDIRECT("1:"&amp;LEN(C50)-LEN(SUBSTITUTE(C50,".",""))+1)))*2)))</f>
        <v>4.0906E+18</v>
      </c>
      <c r="B50" s="131" t="s">
        <v>3299</v>
      </c>
      <c r="C50" s="131" t="s">
        <v>2807</v>
      </c>
      <c r="D50" s="147"/>
      <c r="E50" s="131" t="s">
        <v>2126</v>
      </c>
      <c r="F50" s="131" t="s">
        <v>322</v>
      </c>
      <c r="G50" s="124"/>
      <c r="H50" s="150" t="s">
        <v>2508</v>
      </c>
      <c r="I50" s="124" t="str">
        <f t="shared" si="3"/>
        <v/>
      </c>
      <c r="J50" s="124" t="str">
        <f>IF(OR(PartDQM[[#This Row],[Format (hide)]]="HEAD",PartDQM[[#This Row],[Format (hide)]]="LIST"),"BLANK CELL","")</f>
        <v/>
      </c>
      <c r="K50" s="124" t="str">
        <f>IF(OR(PartDQM[[#This Row],[Format (hide)]]="HEAD",PartDQM[[#This Row],[Format (hide)]]="LIST"),"BLANK CELL","")</f>
        <v/>
      </c>
      <c r="L50" s="124" t="str">
        <f>IF(OR(PartDQM[[#This Row],[Format (hide)]]="HEAD",PartDQM[[#This Row],[Format (hide)]]="LIST"),"BLANK CELL","")</f>
        <v/>
      </c>
      <c r="M50" s="124" t="str">
        <f>IF(OR(PartDQM[[#This Row],[Format (hide)]]="HEAD",PartDQM[[#This Row],[Format (hide)]]="LIST"),"BLANK CELL","")</f>
        <v/>
      </c>
      <c r="N50" s="124" t="str">
        <f>IF(OR(PartDQM[[#This Row],[Format (hide)]]="HEAD",PartDQM[[#This Row],[Format (hide)]]="LIST"),"BLANK CELL","")</f>
        <v/>
      </c>
      <c r="O50" s="124" t="str">
        <f>IF(OR(PartDQM[[#This Row],[Format (hide)]]="HEAD",PartDQM[[#This Row],[Format (hide)]]="LIST"),"BLANK CELL","")</f>
        <v/>
      </c>
      <c r="P50" s="124" t="str">
        <f>IF(OR(PartDQM[[#This Row],[Format (hide)]]="HEAD",PartDQM[[#This Row],[Format (hide)]]="LIST"),"BLANK CELL","")</f>
        <v/>
      </c>
      <c r="Q50" s="130" t="str">
        <f>IF(OR(PartDQM[[#This Row],[Format (hide)]]="HEAD",PartDQM[[#This Row],[Format (hide)]]="LIST"),"BLANK CELL","")</f>
        <v/>
      </c>
    </row>
    <row r="51" spans="1:17" ht="66" x14ac:dyDescent="0.3">
      <c r="A51" s="160">
        <f t="array" aca="1" ref="A51" ca="1">SUM((TRIM(MID(SUBSTITUTE(C51,".",REPT(" ",256)),(ROW(INDIRECT("1:"&amp;LEN(C51)-LEN(SUBSTITUTE(C51,".",""))+1))-1)*256+1,256)))*(10^((10-ROW(INDIRECT("1:"&amp;LEN(C51)-LEN(SUBSTITUTE(C51,".",""))+1)))*2)))</f>
        <v>4.0907E+18</v>
      </c>
      <c r="B51" s="131" t="s">
        <v>3299</v>
      </c>
      <c r="C51" s="131" t="s">
        <v>3460</v>
      </c>
      <c r="D51" s="147"/>
      <c r="E51" s="131" t="s">
        <v>2129</v>
      </c>
      <c r="F51" s="131" t="s">
        <v>1545</v>
      </c>
      <c r="G51" s="124"/>
      <c r="H51" s="150" t="s">
        <v>2508</v>
      </c>
      <c r="I51" s="124" t="str">
        <f t="shared" si="3"/>
        <v/>
      </c>
      <c r="J51" s="124" t="str">
        <f>IF(OR(PartDQM[[#This Row],[Format (hide)]]="HEAD",PartDQM[[#This Row],[Format (hide)]]="LIST"),"BLANK CELL","")</f>
        <v/>
      </c>
      <c r="K51" s="124" t="str">
        <f>IF(OR(PartDQM[[#This Row],[Format (hide)]]="HEAD",PartDQM[[#This Row],[Format (hide)]]="LIST"),"BLANK CELL","")</f>
        <v/>
      </c>
      <c r="L51" s="124" t="str">
        <f>IF(OR(PartDQM[[#This Row],[Format (hide)]]="HEAD",PartDQM[[#This Row],[Format (hide)]]="LIST"),"BLANK CELL","")</f>
        <v/>
      </c>
      <c r="M51" s="124" t="str">
        <f>IF(OR(PartDQM[[#This Row],[Format (hide)]]="HEAD",PartDQM[[#This Row],[Format (hide)]]="LIST"),"BLANK CELL","")</f>
        <v/>
      </c>
      <c r="N51" s="124" t="str">
        <f>IF(OR(PartDQM[[#This Row],[Format (hide)]]="HEAD",PartDQM[[#This Row],[Format (hide)]]="LIST"),"BLANK CELL","")</f>
        <v/>
      </c>
      <c r="O51" s="124" t="str">
        <f>IF(OR(PartDQM[[#This Row],[Format (hide)]]="HEAD",PartDQM[[#This Row],[Format (hide)]]="LIST"),"BLANK CELL","")</f>
        <v/>
      </c>
      <c r="P51" s="124" t="str">
        <f>IF(OR(PartDQM[[#This Row],[Format (hide)]]="HEAD",PartDQM[[#This Row],[Format (hide)]]="LIST"),"BLANK CELL","")</f>
        <v/>
      </c>
      <c r="Q51" s="130" t="str">
        <f>IF(OR(PartDQM[[#This Row],[Format (hide)]]="HEAD",PartDQM[[#This Row],[Format (hide)]]="LIST"),"BLANK CELL","")</f>
        <v/>
      </c>
    </row>
    <row r="52" spans="1:17" ht="165" x14ac:dyDescent="0.3">
      <c r="A52" s="160">
        <f t="array" aca="1" ref="A52" ca="1">SUM((TRIM(MID(SUBSTITUTE(C52,".",REPT(" ",256)),(ROW(INDIRECT("1:"&amp;LEN(C52)-LEN(SUBSTITUTE(C52,".",""))+1))-1)*256+1,256)))*(10^((10-ROW(INDIRECT("1:"&amp;LEN(C52)-LEN(SUBSTITUTE(C52,".",""))+1)))*2)))</f>
        <v>4.1E+18</v>
      </c>
      <c r="B52" s="131" t="s">
        <v>3299</v>
      </c>
      <c r="C52" s="131" t="s">
        <v>2808</v>
      </c>
      <c r="D52" s="147"/>
      <c r="E52" s="131" t="s">
        <v>2130</v>
      </c>
      <c r="F52" s="131" t="s">
        <v>1096</v>
      </c>
      <c r="G52" s="124"/>
      <c r="H52" s="150" t="s">
        <v>2508</v>
      </c>
      <c r="I52" s="124" t="str">
        <f t="shared" si="3"/>
        <v/>
      </c>
      <c r="J52" s="124" t="str">
        <f>IF(OR(PartDQM[[#This Row],[Format (hide)]]="HEAD",PartDQM[[#This Row],[Format (hide)]]="LIST"),"BLANK CELL","")</f>
        <v/>
      </c>
      <c r="K52" s="124" t="str">
        <f>IF(OR(PartDQM[[#This Row],[Format (hide)]]="HEAD",PartDQM[[#This Row],[Format (hide)]]="LIST"),"BLANK CELL","")</f>
        <v/>
      </c>
      <c r="L52" s="124" t="str">
        <f>IF(OR(PartDQM[[#This Row],[Format (hide)]]="HEAD",PartDQM[[#This Row],[Format (hide)]]="LIST"),"BLANK CELL","")</f>
        <v/>
      </c>
      <c r="M52" s="124" t="str">
        <f>IF(OR(PartDQM[[#This Row],[Format (hide)]]="HEAD",PartDQM[[#This Row],[Format (hide)]]="LIST"),"BLANK CELL","")</f>
        <v/>
      </c>
      <c r="N52" s="124" t="str">
        <f>IF(OR(PartDQM[[#This Row],[Format (hide)]]="HEAD",PartDQM[[#This Row],[Format (hide)]]="LIST"),"BLANK CELL","")</f>
        <v/>
      </c>
      <c r="O52" s="124" t="str">
        <f>IF(OR(PartDQM[[#This Row],[Format (hide)]]="HEAD",PartDQM[[#This Row],[Format (hide)]]="LIST"),"BLANK CELL","")</f>
        <v/>
      </c>
      <c r="P52" s="124" t="str">
        <f>IF(OR(PartDQM[[#This Row],[Format (hide)]]="HEAD",PartDQM[[#This Row],[Format (hide)]]="LIST"),"BLANK CELL","")</f>
        <v/>
      </c>
      <c r="Q52" s="130" t="str">
        <f>IF(OR(PartDQM[[#This Row],[Format (hide)]]="HEAD",PartDQM[[#This Row],[Format (hide)]]="LIST"),"BLANK CELL","")</f>
        <v/>
      </c>
    </row>
    <row r="53" spans="1:17" ht="66" x14ac:dyDescent="0.3">
      <c r="A53" s="160">
        <f t="array" aca="1" ref="A53" ca="1">SUM((TRIM(MID(SUBSTITUTE(C53,".",REPT(" ",256)),(ROW(INDIRECT("1:"&amp;LEN(C53)-LEN(SUBSTITUTE(C53,".",""))+1))-1)*256+1,256)))*(10^((10-ROW(INDIRECT("1:"&amp;LEN(C53)-LEN(SUBSTITUTE(C53,".",""))+1)))*2)))</f>
        <v>4.1001E+18</v>
      </c>
      <c r="B53" s="131" t="s">
        <v>3299</v>
      </c>
      <c r="C53" s="131" t="s">
        <v>2809</v>
      </c>
      <c r="D53" s="147"/>
      <c r="E53" s="131" t="s">
        <v>2131</v>
      </c>
      <c r="F53" s="131" t="s">
        <v>102</v>
      </c>
      <c r="G53" s="124"/>
      <c r="H53" s="150" t="s">
        <v>2508</v>
      </c>
      <c r="I53" s="124" t="str">
        <f t="shared" si="3"/>
        <v/>
      </c>
      <c r="J53" s="124" t="str">
        <f>IF(OR(PartDQM[[#This Row],[Format (hide)]]="HEAD",PartDQM[[#This Row],[Format (hide)]]="LIST"),"BLANK CELL","")</f>
        <v/>
      </c>
      <c r="K53" s="124" t="str">
        <f>IF(OR(PartDQM[[#This Row],[Format (hide)]]="HEAD",PartDQM[[#This Row],[Format (hide)]]="LIST"),"BLANK CELL","")</f>
        <v/>
      </c>
      <c r="L53" s="124" t="str">
        <f>IF(OR(PartDQM[[#This Row],[Format (hide)]]="HEAD",PartDQM[[#This Row],[Format (hide)]]="LIST"),"BLANK CELL","")</f>
        <v/>
      </c>
      <c r="M53" s="124" t="str">
        <f>IF(OR(PartDQM[[#This Row],[Format (hide)]]="HEAD",PartDQM[[#This Row],[Format (hide)]]="LIST"),"BLANK CELL","")</f>
        <v/>
      </c>
      <c r="N53" s="124" t="str">
        <f>IF(OR(PartDQM[[#This Row],[Format (hide)]]="HEAD",PartDQM[[#This Row],[Format (hide)]]="LIST"),"BLANK CELL","")</f>
        <v/>
      </c>
      <c r="O53" s="124" t="str">
        <f>IF(OR(PartDQM[[#This Row],[Format (hide)]]="HEAD",PartDQM[[#This Row],[Format (hide)]]="LIST"),"BLANK CELL","")</f>
        <v/>
      </c>
      <c r="P53" s="124" t="str">
        <f>IF(OR(PartDQM[[#This Row],[Format (hide)]]="HEAD",PartDQM[[#This Row],[Format (hide)]]="LIST"),"BLANK CELL","")</f>
        <v/>
      </c>
      <c r="Q53" s="130" t="str">
        <f>IF(OR(PartDQM[[#This Row],[Format (hide)]]="HEAD",PartDQM[[#This Row],[Format (hide)]]="LIST"),"BLANK CELL","")</f>
        <v/>
      </c>
    </row>
    <row r="54" spans="1:17" ht="66" x14ac:dyDescent="0.3">
      <c r="A54" s="160">
        <f t="array" aca="1" ref="A54" ca="1">SUM((TRIM(MID(SUBSTITUTE(C54,".",REPT(" ",256)),(ROW(INDIRECT("1:"&amp;LEN(C54)-LEN(SUBSTITUTE(C54,".",""))+1))-1)*256+1,256)))*(10^((10-ROW(INDIRECT("1:"&amp;LEN(C54)-LEN(SUBSTITUTE(C54,".",""))+1)))*2)))</f>
        <v>4.1002E+18</v>
      </c>
      <c r="B54" s="131" t="s">
        <v>3299</v>
      </c>
      <c r="C54" s="131" t="s">
        <v>2810</v>
      </c>
      <c r="D54" s="147"/>
      <c r="E54" s="131" t="s">
        <v>2132</v>
      </c>
      <c r="F54" s="131" t="s">
        <v>103</v>
      </c>
      <c r="G54" s="124"/>
      <c r="H54" s="150" t="s">
        <v>2508</v>
      </c>
      <c r="I54" s="124" t="str">
        <f t="shared" si="3"/>
        <v/>
      </c>
      <c r="J54" s="124" t="str">
        <f>IF(OR(PartDQM[[#This Row],[Format (hide)]]="HEAD",PartDQM[[#This Row],[Format (hide)]]="LIST"),"BLANK CELL","")</f>
        <v/>
      </c>
      <c r="K54" s="124" t="str">
        <f>IF(OR(PartDQM[[#This Row],[Format (hide)]]="HEAD",PartDQM[[#This Row],[Format (hide)]]="LIST"),"BLANK CELL","")</f>
        <v/>
      </c>
      <c r="L54" s="124" t="str">
        <f>IF(OR(PartDQM[[#This Row],[Format (hide)]]="HEAD",PartDQM[[#This Row],[Format (hide)]]="LIST"),"BLANK CELL","")</f>
        <v/>
      </c>
      <c r="M54" s="124" t="str">
        <f>IF(OR(PartDQM[[#This Row],[Format (hide)]]="HEAD",PartDQM[[#This Row],[Format (hide)]]="LIST"),"BLANK CELL","")</f>
        <v/>
      </c>
      <c r="N54" s="124" t="str">
        <f>IF(OR(PartDQM[[#This Row],[Format (hide)]]="HEAD",PartDQM[[#This Row],[Format (hide)]]="LIST"),"BLANK CELL","")</f>
        <v/>
      </c>
      <c r="O54" s="124" t="str">
        <f>IF(OR(PartDQM[[#This Row],[Format (hide)]]="HEAD",PartDQM[[#This Row],[Format (hide)]]="LIST"),"BLANK CELL","")</f>
        <v/>
      </c>
      <c r="P54" s="124" t="str">
        <f>IF(OR(PartDQM[[#This Row],[Format (hide)]]="HEAD",PartDQM[[#This Row],[Format (hide)]]="LIST"),"BLANK CELL","")</f>
        <v/>
      </c>
      <c r="Q54" s="130" t="str">
        <f>IF(OR(PartDQM[[#This Row],[Format (hide)]]="HEAD",PartDQM[[#This Row],[Format (hide)]]="LIST"),"BLANK CELL","")</f>
        <v/>
      </c>
    </row>
    <row r="55" spans="1:17" ht="99" x14ac:dyDescent="0.3">
      <c r="A55" s="160">
        <f t="array" aca="1" ref="A55" ca="1">SUM((TRIM(MID(SUBSTITUTE(C55,".",REPT(" ",256)),(ROW(INDIRECT("1:"&amp;LEN(C55)-LEN(SUBSTITUTE(C55,".",""))+1))-1)*256+1,256)))*(10^((10-ROW(INDIRECT("1:"&amp;LEN(C55)-LEN(SUBSTITUTE(C55,".",""))+1)))*2)))</f>
        <v>4.100201E+18</v>
      </c>
      <c r="B55" s="131" t="s">
        <v>3299</v>
      </c>
      <c r="C55" s="131" t="s">
        <v>2811</v>
      </c>
      <c r="D55" s="147"/>
      <c r="E55" s="131" t="s">
        <v>2133</v>
      </c>
      <c r="F55" s="131" t="s">
        <v>391</v>
      </c>
      <c r="G55" s="124"/>
      <c r="H55" s="150" t="s">
        <v>2508</v>
      </c>
      <c r="I55" s="124" t="str">
        <f t="shared" si="3"/>
        <v/>
      </c>
      <c r="J55" s="124" t="str">
        <f>IF(OR(PartDQM[[#This Row],[Format (hide)]]="HEAD",PartDQM[[#This Row],[Format (hide)]]="LIST"),"BLANK CELL","")</f>
        <v/>
      </c>
      <c r="K55" s="124" t="str">
        <f>IF(OR(PartDQM[[#This Row],[Format (hide)]]="HEAD",PartDQM[[#This Row],[Format (hide)]]="LIST"),"BLANK CELL","")</f>
        <v/>
      </c>
      <c r="L55" s="124" t="str">
        <f>IF(OR(PartDQM[[#This Row],[Format (hide)]]="HEAD",PartDQM[[#This Row],[Format (hide)]]="LIST"),"BLANK CELL","")</f>
        <v/>
      </c>
      <c r="M55" s="124" t="str">
        <f>IF(OR(PartDQM[[#This Row],[Format (hide)]]="HEAD",PartDQM[[#This Row],[Format (hide)]]="LIST"),"BLANK CELL","")</f>
        <v/>
      </c>
      <c r="N55" s="124" t="str">
        <f>IF(OR(PartDQM[[#This Row],[Format (hide)]]="HEAD",PartDQM[[#This Row],[Format (hide)]]="LIST"),"BLANK CELL","")</f>
        <v/>
      </c>
      <c r="O55" s="124" t="str">
        <f>IF(OR(PartDQM[[#This Row],[Format (hide)]]="HEAD",PartDQM[[#This Row],[Format (hide)]]="LIST"),"BLANK CELL","")</f>
        <v/>
      </c>
      <c r="P55" s="124" t="str">
        <f>IF(OR(PartDQM[[#This Row],[Format (hide)]]="HEAD",PartDQM[[#This Row],[Format (hide)]]="LIST"),"BLANK CELL","")</f>
        <v/>
      </c>
      <c r="Q55" s="130" t="str">
        <f>IF(OR(PartDQM[[#This Row],[Format (hide)]]="HEAD",PartDQM[[#This Row],[Format (hide)]]="LIST"),"BLANK CELL","")</f>
        <v/>
      </c>
    </row>
    <row r="56" spans="1:17" ht="82.5" x14ac:dyDescent="0.3">
      <c r="A56" s="160">
        <f t="array" aca="1" ref="A56" ca="1">SUM((TRIM(MID(SUBSTITUTE(C56,".",REPT(" ",256)),(ROW(INDIRECT("1:"&amp;LEN(C56)-LEN(SUBSTITUTE(C56,".",""))+1))-1)*256+1,256)))*(10^((10-ROW(INDIRECT("1:"&amp;LEN(C56)-LEN(SUBSTITUTE(C56,".",""))+1)))*2)))</f>
        <v>4.100202E+18</v>
      </c>
      <c r="B56" s="131" t="s">
        <v>3299</v>
      </c>
      <c r="C56" s="131" t="s">
        <v>2812</v>
      </c>
      <c r="D56" s="147"/>
      <c r="E56" s="131" t="s">
        <v>2134</v>
      </c>
      <c r="F56" s="131" t="s">
        <v>1102</v>
      </c>
      <c r="G56" s="124"/>
      <c r="H56" s="150" t="s">
        <v>2508</v>
      </c>
      <c r="I56" s="124" t="str">
        <f t="shared" si="3"/>
        <v/>
      </c>
      <c r="J56" s="124" t="str">
        <f>IF(OR(PartDQM[[#This Row],[Format (hide)]]="HEAD",PartDQM[[#This Row],[Format (hide)]]="LIST"),"BLANK CELL","")</f>
        <v/>
      </c>
      <c r="K56" s="124" t="str">
        <f>IF(OR(PartDQM[[#This Row],[Format (hide)]]="HEAD",PartDQM[[#This Row],[Format (hide)]]="LIST"),"BLANK CELL","")</f>
        <v/>
      </c>
      <c r="L56" s="124" t="str">
        <f>IF(OR(PartDQM[[#This Row],[Format (hide)]]="HEAD",PartDQM[[#This Row],[Format (hide)]]="LIST"),"BLANK CELL","")</f>
        <v/>
      </c>
      <c r="M56" s="124" t="str">
        <f>IF(OR(PartDQM[[#This Row],[Format (hide)]]="HEAD",PartDQM[[#This Row],[Format (hide)]]="LIST"),"BLANK CELL","")</f>
        <v/>
      </c>
      <c r="N56" s="124" t="str">
        <f>IF(OR(PartDQM[[#This Row],[Format (hide)]]="HEAD",PartDQM[[#This Row],[Format (hide)]]="LIST"),"BLANK CELL","")</f>
        <v/>
      </c>
      <c r="O56" s="124" t="str">
        <f>IF(OR(PartDQM[[#This Row],[Format (hide)]]="HEAD",PartDQM[[#This Row],[Format (hide)]]="LIST"),"BLANK CELL","")</f>
        <v/>
      </c>
      <c r="P56" s="124" t="str">
        <f>IF(OR(PartDQM[[#This Row],[Format (hide)]]="HEAD",PartDQM[[#This Row],[Format (hide)]]="LIST"),"BLANK CELL","")</f>
        <v/>
      </c>
      <c r="Q56" s="130" t="str">
        <f>IF(OR(PartDQM[[#This Row],[Format (hide)]]="HEAD",PartDQM[[#This Row],[Format (hide)]]="LIST"),"BLANK CELL","")</f>
        <v/>
      </c>
    </row>
    <row r="57" spans="1:17" ht="66" x14ac:dyDescent="0.3">
      <c r="A57" s="160">
        <f t="array" aca="1" ref="A57" ca="1">SUM((TRIM(MID(SUBSTITUTE(C57,".",REPT(" ",256)),(ROW(INDIRECT("1:"&amp;LEN(C57)-LEN(SUBSTITUTE(C57,".",""))+1))-1)*256+1,256)))*(10^((10-ROW(INDIRECT("1:"&amp;LEN(C57)-LEN(SUBSTITUTE(C57,".",""))+1)))*2)))</f>
        <v>4.1003E+18</v>
      </c>
      <c r="B57" s="131" t="s">
        <v>3299</v>
      </c>
      <c r="C57" s="131" t="s">
        <v>2813</v>
      </c>
      <c r="D57" s="147"/>
      <c r="E57" s="131" t="s">
        <v>2135</v>
      </c>
      <c r="F57" s="131" t="s">
        <v>104</v>
      </c>
      <c r="G57" s="124"/>
      <c r="H57" s="150" t="s">
        <v>2508</v>
      </c>
      <c r="I57" s="124" t="str">
        <f t="shared" si="3"/>
        <v/>
      </c>
      <c r="J57" s="124" t="str">
        <f>IF(OR(PartDQM[[#This Row],[Format (hide)]]="HEAD",PartDQM[[#This Row],[Format (hide)]]="LIST"),"BLANK CELL","")</f>
        <v/>
      </c>
      <c r="K57" s="124" t="str">
        <f>IF(OR(PartDQM[[#This Row],[Format (hide)]]="HEAD",PartDQM[[#This Row],[Format (hide)]]="LIST"),"BLANK CELL","")</f>
        <v/>
      </c>
      <c r="L57" s="124" t="str">
        <f>IF(OR(PartDQM[[#This Row],[Format (hide)]]="HEAD",PartDQM[[#This Row],[Format (hide)]]="LIST"),"BLANK CELL","")</f>
        <v/>
      </c>
      <c r="M57" s="124" t="str">
        <f>IF(OR(PartDQM[[#This Row],[Format (hide)]]="HEAD",PartDQM[[#This Row],[Format (hide)]]="LIST"),"BLANK CELL","")</f>
        <v/>
      </c>
      <c r="N57" s="124" t="str">
        <f>IF(OR(PartDQM[[#This Row],[Format (hide)]]="HEAD",PartDQM[[#This Row],[Format (hide)]]="LIST"),"BLANK CELL","")</f>
        <v/>
      </c>
      <c r="O57" s="124" t="str">
        <f>IF(OR(PartDQM[[#This Row],[Format (hide)]]="HEAD",PartDQM[[#This Row],[Format (hide)]]="LIST"),"BLANK CELL","")</f>
        <v/>
      </c>
      <c r="P57" s="124" t="str">
        <f>IF(OR(PartDQM[[#This Row],[Format (hide)]]="HEAD",PartDQM[[#This Row],[Format (hide)]]="LIST"),"BLANK CELL","")</f>
        <v/>
      </c>
      <c r="Q57" s="130" t="str">
        <f>IF(OR(PartDQM[[#This Row],[Format (hide)]]="HEAD",PartDQM[[#This Row],[Format (hide)]]="LIST"),"BLANK CELL","")</f>
        <v/>
      </c>
    </row>
    <row r="58" spans="1:17" ht="148.5" x14ac:dyDescent="0.3">
      <c r="A58" s="160">
        <f t="array" aca="1" ref="A58" ca="1">SUM((TRIM(MID(SUBSTITUTE(C58,".",REPT(" ",256)),(ROW(INDIRECT("1:"&amp;LEN(C58)-LEN(SUBSTITUTE(C58,".",""))+1))-1)*256+1,256)))*(10^((10-ROW(INDIRECT("1:"&amp;LEN(C58)-LEN(SUBSTITUTE(C58,".",""))+1)))*2)))</f>
        <v>4.100301E+18</v>
      </c>
      <c r="B58" s="131" t="s">
        <v>3299</v>
      </c>
      <c r="C58" s="131" t="s">
        <v>2814</v>
      </c>
      <c r="D58" s="147"/>
      <c r="E58" s="131" t="s">
        <v>2136</v>
      </c>
      <c r="F58" s="131" t="s">
        <v>2137</v>
      </c>
      <c r="G58" s="147"/>
      <c r="H58" s="147" t="s">
        <v>2508</v>
      </c>
      <c r="I58" s="147" t="str">
        <f t="shared" si="3"/>
        <v/>
      </c>
      <c r="J58" s="147" t="str">
        <f>IF(OR(PartDQM[[#This Row],[Format (hide)]]="HEAD",PartDQM[[#This Row],[Format (hide)]]="LIST"),"BLANK CELL","")</f>
        <v/>
      </c>
      <c r="K58" s="147" t="str">
        <f>IF(OR(PartDQM[[#This Row],[Format (hide)]]="HEAD",PartDQM[[#This Row],[Format (hide)]]="LIST"),"BLANK CELL","")</f>
        <v/>
      </c>
      <c r="L58" s="147" t="str">
        <f>IF(OR(PartDQM[[#This Row],[Format (hide)]]="HEAD",PartDQM[[#This Row],[Format (hide)]]="LIST"),"BLANK CELL","")</f>
        <v/>
      </c>
      <c r="M58" s="147" t="str">
        <f>IF(OR(PartDQM[[#This Row],[Format (hide)]]="HEAD",PartDQM[[#This Row],[Format (hide)]]="LIST"),"BLANK CELL","")</f>
        <v/>
      </c>
      <c r="N58" s="147" t="str">
        <f>IF(OR(PartDQM[[#This Row],[Format (hide)]]="HEAD",PartDQM[[#This Row],[Format (hide)]]="LIST"),"BLANK CELL","")</f>
        <v/>
      </c>
      <c r="O58" s="147" t="str">
        <f>IF(OR(PartDQM[[#This Row],[Format (hide)]]="HEAD",PartDQM[[#This Row],[Format (hide)]]="LIST"),"BLANK CELL","")</f>
        <v/>
      </c>
      <c r="P58" s="147" t="str">
        <f>IF(OR(PartDQM[[#This Row],[Format (hide)]]="HEAD",PartDQM[[#This Row],[Format (hide)]]="LIST"),"BLANK CELL","")</f>
        <v/>
      </c>
      <c r="Q58" s="162" t="str">
        <f>IF(OR(PartDQM[[#This Row],[Format (hide)]]="HEAD",PartDQM[[#This Row],[Format (hide)]]="LIST"),"BLANK CELL","")</f>
        <v/>
      </c>
    </row>
    <row r="59" spans="1:17" ht="82.5" x14ac:dyDescent="0.3">
      <c r="A59" s="160">
        <f t="array" aca="1" ref="A59" ca="1">SUM((TRIM(MID(SUBSTITUTE(C59,".",REPT(" ",256)),(ROW(INDIRECT("1:"&amp;LEN(C59)-LEN(SUBSTITUTE(C59,".",""))+1))-1)*256+1,256)))*(10^((10-ROW(INDIRECT("1:"&amp;LEN(C59)-LEN(SUBSTITUTE(C59,".",""))+1)))*2)))</f>
        <v>4.100302E+18</v>
      </c>
      <c r="B59" s="131" t="s">
        <v>3299</v>
      </c>
      <c r="C59" s="131" t="s">
        <v>2815</v>
      </c>
      <c r="D59" s="147"/>
      <c r="E59" s="131" t="s">
        <v>2138</v>
      </c>
      <c r="F59" s="131" t="s">
        <v>2139</v>
      </c>
      <c r="G59" s="124"/>
      <c r="H59" s="150" t="s">
        <v>2508</v>
      </c>
      <c r="I59" s="124" t="str">
        <f t="shared" si="3"/>
        <v/>
      </c>
      <c r="J59" s="124" t="str">
        <f>IF(OR(PartDQM[[#This Row],[Format (hide)]]="HEAD",PartDQM[[#This Row],[Format (hide)]]="LIST"),"BLANK CELL","")</f>
        <v/>
      </c>
      <c r="K59" s="124" t="str">
        <f>IF(OR(PartDQM[[#This Row],[Format (hide)]]="HEAD",PartDQM[[#This Row],[Format (hide)]]="LIST"),"BLANK CELL","")</f>
        <v/>
      </c>
      <c r="L59" s="124" t="str">
        <f>IF(OR(PartDQM[[#This Row],[Format (hide)]]="HEAD",PartDQM[[#This Row],[Format (hide)]]="LIST"),"BLANK CELL","")</f>
        <v/>
      </c>
      <c r="M59" s="124" t="str">
        <f>IF(OR(PartDQM[[#This Row],[Format (hide)]]="HEAD",PartDQM[[#This Row],[Format (hide)]]="LIST"),"BLANK CELL","")</f>
        <v/>
      </c>
      <c r="N59" s="124" t="str">
        <f>IF(OR(PartDQM[[#This Row],[Format (hide)]]="HEAD",PartDQM[[#This Row],[Format (hide)]]="LIST"),"BLANK CELL","")</f>
        <v/>
      </c>
      <c r="O59" s="124" t="str">
        <f>IF(OR(PartDQM[[#This Row],[Format (hide)]]="HEAD",PartDQM[[#This Row],[Format (hide)]]="LIST"),"BLANK CELL","")</f>
        <v/>
      </c>
      <c r="P59" s="124" t="str">
        <f>IF(OR(PartDQM[[#This Row],[Format (hide)]]="HEAD",PartDQM[[#This Row],[Format (hide)]]="LIST"),"BLANK CELL","")</f>
        <v/>
      </c>
      <c r="Q59" s="130" t="str">
        <f>IF(OR(PartDQM[[#This Row],[Format (hide)]]="HEAD",PartDQM[[#This Row],[Format (hide)]]="LIST"),"BLANK CELL","")</f>
        <v/>
      </c>
    </row>
    <row r="60" spans="1:17" ht="66" x14ac:dyDescent="0.3">
      <c r="A60" s="160">
        <f t="array" aca="1" ref="A60" ca="1">SUM((TRIM(MID(SUBSTITUTE(C60,".",REPT(" ",256)),(ROW(INDIRECT("1:"&amp;LEN(C60)-LEN(SUBSTITUTE(C60,".",""))+1))-1)*256+1,256)))*(10^((10-ROW(INDIRECT("1:"&amp;LEN(C60)-LEN(SUBSTITUTE(C60,".",""))+1)))*2)))</f>
        <v>4.100303E+18</v>
      </c>
      <c r="B60" s="131" t="s">
        <v>3299</v>
      </c>
      <c r="C60" s="131" t="s">
        <v>2816</v>
      </c>
      <c r="D60" s="147"/>
      <c r="E60" s="131" t="s">
        <v>2140</v>
      </c>
      <c r="F60" s="131" t="s">
        <v>1108</v>
      </c>
      <c r="G60" s="124"/>
      <c r="H60" s="150" t="s">
        <v>2508</v>
      </c>
      <c r="I60" s="124" t="str">
        <f t="shared" si="3"/>
        <v/>
      </c>
      <c r="J60" s="124" t="str">
        <f>IF(OR(PartDQM[[#This Row],[Format (hide)]]="HEAD",PartDQM[[#This Row],[Format (hide)]]="LIST"),"BLANK CELL","")</f>
        <v/>
      </c>
      <c r="K60" s="124" t="str">
        <f>IF(OR(PartDQM[[#This Row],[Format (hide)]]="HEAD",PartDQM[[#This Row],[Format (hide)]]="LIST"),"BLANK CELL","")</f>
        <v/>
      </c>
      <c r="L60" s="124" t="str">
        <f>IF(OR(PartDQM[[#This Row],[Format (hide)]]="HEAD",PartDQM[[#This Row],[Format (hide)]]="LIST"),"BLANK CELL","")</f>
        <v/>
      </c>
      <c r="M60" s="124" t="str">
        <f>IF(OR(PartDQM[[#This Row],[Format (hide)]]="HEAD",PartDQM[[#This Row],[Format (hide)]]="LIST"),"BLANK CELL","")</f>
        <v/>
      </c>
      <c r="N60" s="124" t="str">
        <f>IF(OR(PartDQM[[#This Row],[Format (hide)]]="HEAD",PartDQM[[#This Row],[Format (hide)]]="LIST"),"BLANK CELL","")</f>
        <v/>
      </c>
      <c r="O60" s="124" t="str">
        <f>IF(OR(PartDQM[[#This Row],[Format (hide)]]="HEAD",PartDQM[[#This Row],[Format (hide)]]="LIST"),"BLANK CELL","")</f>
        <v/>
      </c>
      <c r="P60" s="124" t="str">
        <f>IF(OR(PartDQM[[#This Row],[Format (hide)]]="HEAD",PartDQM[[#This Row],[Format (hide)]]="LIST"),"BLANK CELL","")</f>
        <v/>
      </c>
      <c r="Q60" s="130" t="str">
        <f>IF(OR(PartDQM[[#This Row],[Format (hide)]]="HEAD",PartDQM[[#This Row],[Format (hide)]]="LIST"),"BLANK CELL","")</f>
        <v/>
      </c>
    </row>
    <row r="61" spans="1:17" ht="148.5" x14ac:dyDescent="0.3">
      <c r="A61" s="160">
        <f t="array" aca="1" ref="A61" ca="1">SUM((TRIM(MID(SUBSTITUTE(C61,".",REPT(" ",256)),(ROW(INDIRECT("1:"&amp;LEN(C61)-LEN(SUBSTITUTE(C61,".",""))+1))-1)*256+1,256)))*(10^((10-ROW(INDIRECT("1:"&amp;LEN(C61)-LEN(SUBSTITUTE(C61,".",""))+1)))*2)))</f>
        <v>4.100304E+18</v>
      </c>
      <c r="B61" s="131" t="s">
        <v>3299</v>
      </c>
      <c r="C61" s="131" t="s">
        <v>2817</v>
      </c>
      <c r="D61" s="147"/>
      <c r="E61" s="131" t="s">
        <v>2141</v>
      </c>
      <c r="F61" s="131" t="s">
        <v>1110</v>
      </c>
      <c r="G61" s="124"/>
      <c r="H61" s="150" t="s">
        <v>2508</v>
      </c>
      <c r="I61" s="124" t="str">
        <f t="shared" si="3"/>
        <v/>
      </c>
      <c r="J61" s="124" t="str">
        <f>IF(OR(PartDQM[[#This Row],[Format (hide)]]="HEAD",PartDQM[[#This Row],[Format (hide)]]="LIST"),"BLANK CELL","")</f>
        <v/>
      </c>
      <c r="K61" s="124" t="str">
        <f>IF(OR(PartDQM[[#This Row],[Format (hide)]]="HEAD",PartDQM[[#This Row],[Format (hide)]]="LIST"),"BLANK CELL","")</f>
        <v/>
      </c>
      <c r="L61" s="124" t="str">
        <f>IF(OR(PartDQM[[#This Row],[Format (hide)]]="HEAD",PartDQM[[#This Row],[Format (hide)]]="LIST"),"BLANK CELL","")</f>
        <v/>
      </c>
      <c r="M61" s="124" t="str">
        <f>IF(OR(PartDQM[[#This Row],[Format (hide)]]="HEAD",PartDQM[[#This Row],[Format (hide)]]="LIST"),"BLANK CELL","")</f>
        <v/>
      </c>
      <c r="N61" s="124" t="str">
        <f>IF(OR(PartDQM[[#This Row],[Format (hide)]]="HEAD",PartDQM[[#This Row],[Format (hide)]]="LIST"),"BLANK CELL","")</f>
        <v/>
      </c>
      <c r="O61" s="124" t="str">
        <f>IF(OR(PartDQM[[#This Row],[Format (hide)]]="HEAD",PartDQM[[#This Row],[Format (hide)]]="LIST"),"BLANK CELL","")</f>
        <v/>
      </c>
      <c r="P61" s="124" t="str">
        <f>IF(OR(PartDQM[[#This Row],[Format (hide)]]="HEAD",PartDQM[[#This Row],[Format (hide)]]="LIST"),"BLANK CELL","")</f>
        <v/>
      </c>
      <c r="Q61" s="130" t="str">
        <f>IF(OR(PartDQM[[#This Row],[Format (hide)]]="HEAD",PartDQM[[#This Row],[Format (hide)]]="LIST"),"BLANK CELL","")</f>
        <v/>
      </c>
    </row>
    <row r="62" spans="1:17" ht="66" x14ac:dyDescent="0.3">
      <c r="A62" s="160">
        <f t="array" aca="1" ref="A62" ca="1">SUM((TRIM(MID(SUBSTITUTE(C62,".",REPT(" ",256)),(ROW(INDIRECT("1:"&amp;LEN(C62)-LEN(SUBSTITUTE(C62,".",""))+1))-1)*256+1,256)))*(10^((10-ROW(INDIRECT("1:"&amp;LEN(C62)-LEN(SUBSTITUTE(C62,".",""))+1)))*2)))</f>
        <v>4.1004E+18</v>
      </c>
      <c r="B62" s="131" t="s">
        <v>3299</v>
      </c>
      <c r="C62" s="131" t="s">
        <v>2818</v>
      </c>
      <c r="D62" s="147"/>
      <c r="E62" s="131" t="s">
        <v>2142</v>
      </c>
      <c r="F62" s="131" t="s">
        <v>106</v>
      </c>
      <c r="G62" s="124"/>
      <c r="H62" s="150" t="s">
        <v>2508</v>
      </c>
      <c r="I62" s="124" t="str">
        <f t="shared" si="3"/>
        <v/>
      </c>
      <c r="J62" s="124" t="str">
        <f>IF(OR(PartDQM[[#This Row],[Format (hide)]]="HEAD",PartDQM[[#This Row],[Format (hide)]]="LIST"),"BLANK CELL","")</f>
        <v/>
      </c>
      <c r="K62" s="124" t="str">
        <f>IF(OR(PartDQM[[#This Row],[Format (hide)]]="HEAD",PartDQM[[#This Row],[Format (hide)]]="LIST"),"BLANK CELL","")</f>
        <v/>
      </c>
      <c r="L62" s="124" t="str">
        <f>IF(OR(PartDQM[[#This Row],[Format (hide)]]="HEAD",PartDQM[[#This Row],[Format (hide)]]="LIST"),"BLANK CELL","")</f>
        <v/>
      </c>
      <c r="M62" s="124" t="str">
        <f>IF(OR(PartDQM[[#This Row],[Format (hide)]]="HEAD",PartDQM[[#This Row],[Format (hide)]]="LIST"),"BLANK CELL","")</f>
        <v/>
      </c>
      <c r="N62" s="124" t="str">
        <f>IF(OR(PartDQM[[#This Row],[Format (hide)]]="HEAD",PartDQM[[#This Row],[Format (hide)]]="LIST"),"BLANK CELL","")</f>
        <v/>
      </c>
      <c r="O62" s="124" t="str">
        <f>IF(OR(PartDQM[[#This Row],[Format (hide)]]="HEAD",PartDQM[[#This Row],[Format (hide)]]="LIST"),"BLANK CELL","")</f>
        <v/>
      </c>
      <c r="P62" s="124" t="str">
        <f>IF(OR(PartDQM[[#This Row],[Format (hide)]]="HEAD",PartDQM[[#This Row],[Format (hide)]]="LIST"),"BLANK CELL","")</f>
        <v/>
      </c>
      <c r="Q62" s="130" t="str">
        <f>IF(OR(PartDQM[[#This Row],[Format (hide)]]="HEAD",PartDQM[[#This Row],[Format (hide)]]="LIST"),"BLANK CELL","")</f>
        <v/>
      </c>
    </row>
    <row r="63" spans="1:17" ht="231" x14ac:dyDescent="0.3">
      <c r="A63" s="160">
        <f t="array" aca="1" ref="A63" ca="1">SUM((TRIM(MID(SUBSTITUTE(C63,".",REPT(" ",256)),(ROW(INDIRECT("1:"&amp;LEN(C63)-LEN(SUBSTITUTE(C63,".",""))+1))-1)*256+1,256)))*(10^((10-ROW(INDIRECT("1:"&amp;LEN(C63)-LEN(SUBSTITUTE(C63,".",""))+1)))*2)))</f>
        <v>4.100401E+18</v>
      </c>
      <c r="B63" s="131" t="s">
        <v>3299</v>
      </c>
      <c r="C63" s="131" t="s">
        <v>2819</v>
      </c>
      <c r="D63" s="147"/>
      <c r="E63" s="131" t="s">
        <v>2143</v>
      </c>
      <c r="F63" s="131" t="s">
        <v>2144</v>
      </c>
      <c r="G63" s="124"/>
      <c r="H63" s="150" t="s">
        <v>2508</v>
      </c>
      <c r="I63" s="124" t="str">
        <f t="shared" si="3"/>
        <v/>
      </c>
      <c r="J63" s="124" t="str">
        <f>IF(OR(PartDQM[[#This Row],[Format (hide)]]="HEAD",PartDQM[[#This Row],[Format (hide)]]="LIST"),"BLANK CELL","")</f>
        <v/>
      </c>
      <c r="K63" s="124" t="str">
        <f>IF(OR(PartDQM[[#This Row],[Format (hide)]]="HEAD",PartDQM[[#This Row],[Format (hide)]]="LIST"),"BLANK CELL","")</f>
        <v/>
      </c>
      <c r="L63" s="124" t="str">
        <f>IF(OR(PartDQM[[#This Row],[Format (hide)]]="HEAD",PartDQM[[#This Row],[Format (hide)]]="LIST"),"BLANK CELL","")</f>
        <v/>
      </c>
      <c r="M63" s="124" t="str">
        <f>IF(OR(PartDQM[[#This Row],[Format (hide)]]="HEAD",PartDQM[[#This Row],[Format (hide)]]="LIST"),"BLANK CELL","")</f>
        <v/>
      </c>
      <c r="N63" s="124" t="str">
        <f>IF(OR(PartDQM[[#This Row],[Format (hide)]]="HEAD",PartDQM[[#This Row],[Format (hide)]]="LIST"),"BLANK CELL","")</f>
        <v/>
      </c>
      <c r="O63" s="124" t="str">
        <f>IF(OR(PartDQM[[#This Row],[Format (hide)]]="HEAD",PartDQM[[#This Row],[Format (hide)]]="LIST"),"BLANK CELL","")</f>
        <v/>
      </c>
      <c r="P63" s="124" t="str">
        <f>IF(OR(PartDQM[[#This Row],[Format (hide)]]="HEAD",PartDQM[[#This Row],[Format (hide)]]="LIST"),"BLANK CELL","")</f>
        <v/>
      </c>
      <c r="Q63" s="130" t="str">
        <f>IF(OR(PartDQM[[#This Row],[Format (hide)]]="HEAD",PartDQM[[#This Row],[Format (hide)]]="LIST"),"BLANK CELL","")</f>
        <v/>
      </c>
    </row>
    <row r="64" spans="1:17" ht="148.5" x14ac:dyDescent="0.3">
      <c r="A64" s="160">
        <f t="array" aca="1" ref="A64" ca="1">SUM((TRIM(MID(SUBSTITUTE(C64,".",REPT(" ",256)),(ROW(INDIRECT("1:"&amp;LEN(C64)-LEN(SUBSTITUTE(C64,".",""))+1))-1)*256+1,256)))*(10^((10-ROW(INDIRECT("1:"&amp;LEN(C64)-LEN(SUBSTITUTE(C64,".",""))+1)))*2)))</f>
        <v>4.100402E+18</v>
      </c>
      <c r="B64" s="131" t="s">
        <v>3299</v>
      </c>
      <c r="C64" s="131" t="s">
        <v>2820</v>
      </c>
      <c r="D64" s="147"/>
      <c r="E64" s="131" t="s">
        <v>2145</v>
      </c>
      <c r="F64" s="131" t="s">
        <v>1114</v>
      </c>
      <c r="G64" s="124"/>
      <c r="H64" s="150" t="s">
        <v>2508</v>
      </c>
      <c r="I64" s="124" t="str">
        <f t="shared" si="3"/>
        <v/>
      </c>
      <c r="J64" s="124" t="str">
        <f>IF(OR(PartDQM[[#This Row],[Format (hide)]]="HEAD",PartDQM[[#This Row],[Format (hide)]]="LIST"),"BLANK CELL","")</f>
        <v/>
      </c>
      <c r="K64" s="124" t="str">
        <f>IF(OR(PartDQM[[#This Row],[Format (hide)]]="HEAD",PartDQM[[#This Row],[Format (hide)]]="LIST"),"BLANK CELL","")</f>
        <v/>
      </c>
      <c r="L64" s="124" t="str">
        <f>IF(OR(PartDQM[[#This Row],[Format (hide)]]="HEAD",PartDQM[[#This Row],[Format (hide)]]="LIST"),"BLANK CELL","")</f>
        <v/>
      </c>
      <c r="M64" s="124" t="str">
        <f>IF(OR(PartDQM[[#This Row],[Format (hide)]]="HEAD",PartDQM[[#This Row],[Format (hide)]]="LIST"),"BLANK CELL","")</f>
        <v/>
      </c>
      <c r="N64" s="124" t="str">
        <f>IF(OR(PartDQM[[#This Row],[Format (hide)]]="HEAD",PartDQM[[#This Row],[Format (hide)]]="LIST"),"BLANK CELL","")</f>
        <v/>
      </c>
      <c r="O64" s="124" t="str">
        <f>IF(OR(PartDQM[[#This Row],[Format (hide)]]="HEAD",PartDQM[[#This Row],[Format (hide)]]="LIST"),"BLANK CELL","")</f>
        <v/>
      </c>
      <c r="P64" s="124" t="str">
        <f>IF(OR(PartDQM[[#This Row],[Format (hide)]]="HEAD",PartDQM[[#This Row],[Format (hide)]]="LIST"),"BLANK CELL","")</f>
        <v/>
      </c>
      <c r="Q64" s="130" t="str">
        <f>IF(OR(PartDQM[[#This Row],[Format (hide)]]="HEAD",PartDQM[[#This Row],[Format (hide)]]="LIST"),"BLANK CELL","")</f>
        <v/>
      </c>
    </row>
    <row r="65" spans="1:17" ht="66" x14ac:dyDescent="0.3">
      <c r="A65" s="160">
        <f t="array" aca="1" ref="A65" ca="1">SUM((TRIM(MID(SUBSTITUTE(C65,".",REPT(" ",256)),(ROW(INDIRECT("1:"&amp;LEN(C65)-LEN(SUBSTITUTE(C65,".",""))+1))-1)*256+1,256)))*(10^((10-ROW(INDIRECT("1:"&amp;LEN(C65)-LEN(SUBSTITUTE(C65,".",""))+1)))*2)))</f>
        <v>4.1005E+18</v>
      </c>
      <c r="B65" s="131" t="s">
        <v>3299</v>
      </c>
      <c r="C65" s="131" t="s">
        <v>2821</v>
      </c>
      <c r="D65" s="147"/>
      <c r="E65" s="131" t="s">
        <v>2146</v>
      </c>
      <c r="F65" s="131" t="s">
        <v>107</v>
      </c>
      <c r="G65" s="124"/>
      <c r="H65" s="150" t="s">
        <v>2508</v>
      </c>
      <c r="I65" s="124" t="str">
        <f t="shared" si="3"/>
        <v/>
      </c>
      <c r="J65" s="124" t="str">
        <f>IF(OR(PartDQM[[#This Row],[Format (hide)]]="HEAD",PartDQM[[#This Row],[Format (hide)]]="LIST"),"BLANK CELL","")</f>
        <v/>
      </c>
      <c r="K65" s="124" t="str">
        <f>IF(OR(PartDQM[[#This Row],[Format (hide)]]="HEAD",PartDQM[[#This Row],[Format (hide)]]="LIST"),"BLANK CELL","")</f>
        <v/>
      </c>
      <c r="L65" s="124" t="str">
        <f>IF(OR(PartDQM[[#This Row],[Format (hide)]]="HEAD",PartDQM[[#This Row],[Format (hide)]]="LIST"),"BLANK CELL","")</f>
        <v/>
      </c>
      <c r="M65" s="124" t="str">
        <f>IF(OR(PartDQM[[#This Row],[Format (hide)]]="HEAD",PartDQM[[#This Row],[Format (hide)]]="LIST"),"BLANK CELL","")</f>
        <v/>
      </c>
      <c r="N65" s="124" t="str">
        <f>IF(OR(PartDQM[[#This Row],[Format (hide)]]="HEAD",PartDQM[[#This Row],[Format (hide)]]="LIST"),"BLANK CELL","")</f>
        <v/>
      </c>
      <c r="O65" s="124" t="str">
        <f>IF(OR(PartDQM[[#This Row],[Format (hide)]]="HEAD",PartDQM[[#This Row],[Format (hide)]]="LIST"),"BLANK CELL","")</f>
        <v/>
      </c>
      <c r="P65" s="124" t="str">
        <f>IF(OR(PartDQM[[#This Row],[Format (hide)]]="HEAD",PartDQM[[#This Row],[Format (hide)]]="LIST"),"BLANK CELL","")</f>
        <v/>
      </c>
      <c r="Q65" s="130" t="str">
        <f>IF(OR(PartDQM[[#This Row],[Format (hide)]]="HEAD",PartDQM[[#This Row],[Format (hide)]]="LIST"),"BLANK CELL","")</f>
        <v/>
      </c>
    </row>
    <row r="66" spans="1:17" ht="115.5" x14ac:dyDescent="0.3">
      <c r="A66" s="160">
        <f t="array" aca="1" ref="A66" ca="1">SUM((TRIM(MID(SUBSTITUTE(C66,".",REPT(" ",256)),(ROW(INDIRECT("1:"&amp;LEN(C66)-LEN(SUBSTITUTE(C66,".",""))+1))-1)*256+1,256)))*(10^((10-ROW(INDIRECT("1:"&amp;LEN(C66)-LEN(SUBSTITUTE(C66,".",""))+1)))*2)))</f>
        <v>4.100501E+18</v>
      </c>
      <c r="B66" s="131" t="s">
        <v>3299</v>
      </c>
      <c r="C66" s="131" t="s">
        <v>2822</v>
      </c>
      <c r="D66" s="147"/>
      <c r="E66" s="131" t="s">
        <v>2147</v>
      </c>
      <c r="F66" s="131" t="s">
        <v>1117</v>
      </c>
      <c r="G66" s="124"/>
      <c r="H66" s="150" t="s">
        <v>2508</v>
      </c>
      <c r="I66" s="124" t="str">
        <f t="shared" si="3"/>
        <v/>
      </c>
      <c r="J66" s="227" t="str">
        <f>IF(OR(PartDQM[[#This Row],[Format (hide)]]="HEAD",PartDQM[[#This Row],[Format (hide)]]="LIST"),"BLANK CELL","")</f>
        <v/>
      </c>
      <c r="K66" s="227" t="str">
        <f>IF(OR(PartDQM[[#This Row],[Format (hide)]]="HEAD",PartDQM[[#This Row],[Format (hide)]]="LIST"),"BLANK CELL","")</f>
        <v/>
      </c>
      <c r="L66" s="227" t="str">
        <f>IF(OR(PartDQM[[#This Row],[Format (hide)]]="HEAD",PartDQM[[#This Row],[Format (hide)]]="LIST"),"BLANK CELL","")</f>
        <v/>
      </c>
      <c r="M66" s="124" t="str">
        <f>IF(OR(PartDQM[[#This Row],[Format (hide)]]="HEAD",PartDQM[[#This Row],[Format (hide)]]="LIST"),"BLANK CELL","")</f>
        <v/>
      </c>
      <c r="N66" s="124" t="str">
        <f>IF(OR(PartDQM[[#This Row],[Format (hide)]]="HEAD",PartDQM[[#This Row],[Format (hide)]]="LIST"),"BLANK CELL","")</f>
        <v/>
      </c>
      <c r="O66" s="124" t="str">
        <f>IF(OR(PartDQM[[#This Row],[Format (hide)]]="HEAD",PartDQM[[#This Row],[Format (hide)]]="LIST"),"BLANK CELL","")</f>
        <v/>
      </c>
      <c r="P66" s="124" t="str">
        <f>IF(OR(PartDQM[[#This Row],[Format (hide)]]="HEAD",PartDQM[[#This Row],[Format (hide)]]="LIST"),"BLANK CELL","")</f>
        <v/>
      </c>
      <c r="Q66" s="130" t="str">
        <f>IF(OR(PartDQM[[#This Row],[Format (hide)]]="HEAD",PartDQM[[#This Row],[Format (hide)]]="LIST"),"BLANK CELL","")</f>
        <v/>
      </c>
    </row>
    <row r="67" spans="1:17" ht="82.5" x14ac:dyDescent="0.3">
      <c r="A67" s="160">
        <f t="array" aca="1" ref="A67" ca="1">SUM((TRIM(MID(SUBSTITUTE(C67,".",REPT(" ",256)),(ROW(INDIRECT("1:"&amp;LEN(C67)-LEN(SUBSTITUTE(C67,".",""))+1))-1)*256+1,256)))*(10^((10-ROW(INDIRECT("1:"&amp;LEN(C67)-LEN(SUBSTITUTE(C67,".",""))+1)))*2)))</f>
        <v>4.100502E+18</v>
      </c>
      <c r="B67" s="131" t="s">
        <v>3299</v>
      </c>
      <c r="C67" s="131" t="s">
        <v>2823</v>
      </c>
      <c r="D67" s="147"/>
      <c r="E67" s="131" t="s">
        <v>2148</v>
      </c>
      <c r="F67" s="131" t="s">
        <v>108</v>
      </c>
      <c r="G67" s="147"/>
      <c r="H67" s="147" t="s">
        <v>2508</v>
      </c>
      <c r="I67" s="147" t="str">
        <f t="shared" si="3"/>
        <v/>
      </c>
      <c r="J67" s="227" t="str">
        <f>IF(OR(PartDQM[[#This Row],[Format (hide)]]="HEAD",PartDQM[[#This Row],[Format (hide)]]="LIST"),"BLANK CELL","")</f>
        <v/>
      </c>
      <c r="K67" s="227" t="str">
        <f>IF(OR(PartDQM[[#This Row],[Format (hide)]]="HEAD",PartDQM[[#This Row],[Format (hide)]]="LIST"),"BLANK CELL","")</f>
        <v/>
      </c>
      <c r="L67" s="227" t="str">
        <f>IF(OR(PartDQM[[#This Row],[Format (hide)]]="HEAD",PartDQM[[#This Row],[Format (hide)]]="LIST"),"BLANK CELL","")</f>
        <v/>
      </c>
      <c r="M67" s="147" t="str">
        <f>IF(OR(PartDQM[[#This Row],[Format (hide)]]="HEAD",PartDQM[[#This Row],[Format (hide)]]="LIST"),"BLANK CELL","")</f>
        <v/>
      </c>
      <c r="N67" s="147" t="str">
        <f>IF(OR(PartDQM[[#This Row],[Format (hide)]]="HEAD",PartDQM[[#This Row],[Format (hide)]]="LIST"),"BLANK CELL","")</f>
        <v/>
      </c>
      <c r="O67" s="147" t="str">
        <f>IF(OR(PartDQM[[#This Row],[Format (hide)]]="HEAD",PartDQM[[#This Row],[Format (hide)]]="LIST"),"BLANK CELL","")</f>
        <v/>
      </c>
      <c r="P67" s="147" t="str">
        <f>IF(OR(PartDQM[[#This Row],[Format (hide)]]="HEAD",PartDQM[[#This Row],[Format (hide)]]="LIST"),"BLANK CELL","")</f>
        <v/>
      </c>
      <c r="Q67" s="162" t="str">
        <f>IF(OR(PartDQM[[#This Row],[Format (hide)]]="HEAD",PartDQM[[#This Row],[Format (hide)]]="LIST"),"BLANK CELL","")</f>
        <v/>
      </c>
    </row>
    <row r="68" spans="1:17" ht="115.5" x14ac:dyDescent="0.3">
      <c r="A68" s="160">
        <f t="array" aca="1" ref="A68" ca="1">SUM((TRIM(MID(SUBSTITUTE(C68,".",REPT(" ",256)),(ROW(INDIRECT("1:"&amp;LEN(C68)-LEN(SUBSTITUTE(C68,".",""))+1))-1)*256+1,256)))*(10^((10-ROW(INDIRECT("1:"&amp;LEN(C68)-LEN(SUBSTITUTE(C68,".",""))+1)))*2)))</f>
        <v>4.12E+18</v>
      </c>
      <c r="B68" s="131" t="s">
        <v>3299</v>
      </c>
      <c r="C68" s="131" t="s">
        <v>2825</v>
      </c>
      <c r="D68" s="147"/>
      <c r="E68" s="131" t="s">
        <v>2150</v>
      </c>
      <c r="F68" s="131" t="s">
        <v>2151</v>
      </c>
      <c r="G68" s="124"/>
      <c r="H68" s="147" t="s">
        <v>2508</v>
      </c>
      <c r="I68" s="147" t="str">
        <f t="shared" si="3"/>
        <v/>
      </c>
      <c r="J68" s="227" t="str">
        <f>IF(OR(PartDQM[[#This Row],[Format (hide)]]="HEAD",PartDQM[[#This Row],[Format (hide)]]="LIST"),"BLANK CELL","")</f>
        <v/>
      </c>
      <c r="K68" s="227" t="str">
        <f>IF(OR(PartDQM[[#This Row],[Format (hide)]]="HEAD",PartDQM[[#This Row],[Format (hide)]]="LIST"),"BLANK CELL","")</f>
        <v/>
      </c>
      <c r="L68" s="227" t="str">
        <f>IF(OR(PartDQM[[#This Row],[Format (hide)]]="HEAD",PartDQM[[#This Row],[Format (hide)]]="LIST"),"BLANK CELL","")</f>
        <v/>
      </c>
      <c r="M68" s="147" t="str">
        <f>IF(OR(PartDQM[[#This Row],[Format (hide)]]="HEAD",PartDQM[[#This Row],[Format (hide)]]="LIST"),"BLANK CELL","")</f>
        <v/>
      </c>
      <c r="N68" s="147" t="str">
        <f>IF(OR(PartDQM[[#This Row],[Format (hide)]]="HEAD",PartDQM[[#This Row],[Format (hide)]]="LIST"),"BLANK CELL","")</f>
        <v/>
      </c>
      <c r="O68" s="147" t="str">
        <f>IF(OR(PartDQM[[#This Row],[Format (hide)]]="HEAD",PartDQM[[#This Row],[Format (hide)]]="LIST"),"BLANK CELL","")</f>
        <v/>
      </c>
      <c r="P68" s="147" t="str">
        <f>IF(OR(PartDQM[[#This Row],[Format (hide)]]="HEAD",PartDQM[[#This Row],[Format (hide)]]="LIST"),"BLANK CELL","")</f>
        <v/>
      </c>
      <c r="Q68" s="162" t="str">
        <f>IF(OR(PartDQM[[#This Row],[Format (hide)]]="HEAD",PartDQM[[#This Row],[Format (hide)]]="LIST"),"BLANK CELL","")</f>
        <v/>
      </c>
    </row>
    <row r="69" spans="1:17" ht="165" x14ac:dyDescent="0.3">
      <c r="A69" s="160">
        <f t="array" aca="1" ref="A69" ca="1">SUM((TRIM(MID(SUBSTITUTE(C69,".",REPT(" ",256)),(ROW(INDIRECT("1:"&amp;LEN(C69)-LEN(SUBSTITUTE(C69,".",""))+1))-1)*256+1,256)))*(10^((10-ROW(INDIRECT("1:"&amp;LEN(C69)-LEN(SUBSTITUTE(C69,".",""))+1)))*2)))</f>
        <v>4.15E+18</v>
      </c>
      <c r="B69" s="131" t="s">
        <v>3299</v>
      </c>
      <c r="C69" s="131" t="s">
        <v>2826</v>
      </c>
      <c r="D69" s="147"/>
      <c r="E69" s="131" t="s">
        <v>2171</v>
      </c>
      <c r="F69" s="131" t="s">
        <v>1150</v>
      </c>
      <c r="G69" s="147"/>
      <c r="H69" s="147" t="s">
        <v>2508</v>
      </c>
      <c r="I69" s="147" t="str">
        <f t="shared" si="3"/>
        <v/>
      </c>
      <c r="J69" s="227" t="str">
        <f>IF(OR(PartDQM[[#This Row],[Format (hide)]]="HEAD",PartDQM[[#This Row],[Format (hide)]]="LIST"),"BLANK CELL","")</f>
        <v/>
      </c>
      <c r="K69" s="227" t="str">
        <f>IF(OR(PartDQM[[#This Row],[Format (hide)]]="HEAD",PartDQM[[#This Row],[Format (hide)]]="LIST"),"BLANK CELL","")</f>
        <v/>
      </c>
      <c r="L69" s="227" t="str">
        <f>IF(OR(PartDQM[[#This Row],[Format (hide)]]="HEAD",PartDQM[[#This Row],[Format (hide)]]="LIST"),"BLANK CELL","")</f>
        <v/>
      </c>
      <c r="M69" s="147" t="str">
        <f>IF(OR(PartDQM[[#This Row],[Format (hide)]]="HEAD",PartDQM[[#This Row],[Format (hide)]]="LIST"),"BLANK CELL","")</f>
        <v/>
      </c>
      <c r="N69" s="147" t="str">
        <f>IF(OR(PartDQM[[#This Row],[Format (hide)]]="HEAD",PartDQM[[#This Row],[Format (hide)]]="LIST"),"BLANK CELL","")</f>
        <v/>
      </c>
      <c r="O69" s="147" t="str">
        <f>IF(OR(PartDQM[[#This Row],[Format (hide)]]="HEAD",PartDQM[[#This Row],[Format (hide)]]="LIST"),"BLANK CELL","")</f>
        <v/>
      </c>
      <c r="P69" s="147" t="str">
        <f>IF(OR(PartDQM[[#This Row],[Format (hide)]]="HEAD",PartDQM[[#This Row],[Format (hide)]]="LIST"),"BLANK CELL","")</f>
        <v/>
      </c>
      <c r="Q69" s="162" t="str">
        <f>IF(OR(PartDQM[[#This Row],[Format (hide)]]="HEAD",PartDQM[[#This Row],[Format (hide)]]="LIST"),"BLANK CELL","")</f>
        <v/>
      </c>
    </row>
    <row r="70" spans="1:17" ht="82.5" x14ac:dyDescent="0.3">
      <c r="A70" s="160">
        <f t="array" aca="1" ref="A70" ca="1">SUM((TRIM(MID(SUBSTITUTE(C70,".",REPT(" ",256)),(ROW(INDIRECT("1:"&amp;LEN(C70)-LEN(SUBSTITUTE(C70,".",""))+1))-1)*256+1,256)))*(10^((10-ROW(INDIRECT("1:"&amp;LEN(C70)-LEN(SUBSTITUTE(C70,".",""))+1)))*2)))</f>
        <v>4.16E+18</v>
      </c>
      <c r="B70" s="131" t="s">
        <v>3299</v>
      </c>
      <c r="C70" s="131" t="s">
        <v>2827</v>
      </c>
      <c r="D70" s="147"/>
      <c r="E70" s="131" t="s">
        <v>2172</v>
      </c>
      <c r="F70" s="131" t="s">
        <v>1152</v>
      </c>
      <c r="G70" s="147"/>
      <c r="H70" s="147" t="s">
        <v>2508</v>
      </c>
      <c r="I70" s="147" t="str">
        <f t="shared" si="3"/>
        <v/>
      </c>
      <c r="J70" s="227" t="str">
        <f>IF(OR(PartDQM[[#This Row],[Format (hide)]]="HEAD",PartDQM[[#This Row],[Format (hide)]]="LIST"),"BLANK CELL","")</f>
        <v/>
      </c>
      <c r="K70" s="227" t="str">
        <f>IF(OR(PartDQM[[#This Row],[Format (hide)]]="HEAD",PartDQM[[#This Row],[Format (hide)]]="LIST"),"BLANK CELL","")</f>
        <v/>
      </c>
      <c r="L70" s="227" t="str">
        <f>IF(OR(PartDQM[[#This Row],[Format (hide)]]="HEAD",PartDQM[[#This Row],[Format (hide)]]="LIST"),"BLANK CELL","")</f>
        <v/>
      </c>
      <c r="M70" s="147" t="str">
        <f>IF(OR(PartDQM[[#This Row],[Format (hide)]]="HEAD",PartDQM[[#This Row],[Format (hide)]]="LIST"),"BLANK CELL","")</f>
        <v/>
      </c>
      <c r="N70" s="147" t="str">
        <f>IF(OR(PartDQM[[#This Row],[Format (hide)]]="HEAD",PartDQM[[#This Row],[Format (hide)]]="LIST"),"BLANK CELL","")</f>
        <v/>
      </c>
      <c r="O70" s="147" t="str">
        <f>IF(OR(PartDQM[[#This Row],[Format (hide)]]="HEAD",PartDQM[[#This Row],[Format (hide)]]="LIST"),"BLANK CELL","")</f>
        <v/>
      </c>
      <c r="P70" s="147" t="str">
        <f>IF(OR(PartDQM[[#This Row],[Format (hide)]]="HEAD",PartDQM[[#This Row],[Format (hide)]]="LIST"),"BLANK CELL","")</f>
        <v/>
      </c>
      <c r="Q70" s="162" t="str">
        <f>IF(OR(PartDQM[[#This Row],[Format (hide)]]="HEAD",PartDQM[[#This Row],[Format (hide)]]="LIST"),"BLANK CELL","")</f>
        <v/>
      </c>
    </row>
    <row r="71" spans="1:17" ht="66" x14ac:dyDescent="0.3">
      <c r="A71" s="160">
        <f t="array" aca="1" ref="A71" ca="1">SUM((TRIM(MID(SUBSTITUTE(C71,".",REPT(" ",256)),(ROW(INDIRECT("1:"&amp;LEN(C71)-LEN(SUBSTITUTE(C71,".",""))+1))-1)*256+1,256)))*(10^((10-ROW(INDIRECT("1:"&amp;LEN(C71)-LEN(SUBSTITUTE(C71,".",""))+1)))*2)))</f>
        <v>4.1601E+18</v>
      </c>
      <c r="B71" s="131" t="s">
        <v>3299</v>
      </c>
      <c r="C71" s="131" t="s">
        <v>2828</v>
      </c>
      <c r="D71" s="147"/>
      <c r="E71" s="131" t="s">
        <v>2173</v>
      </c>
      <c r="F71" s="131" t="s">
        <v>2174</v>
      </c>
      <c r="G71" s="151"/>
      <c r="H71" s="150" t="s">
        <v>2508</v>
      </c>
      <c r="I71" s="151" t="str">
        <f t="shared" si="3"/>
        <v/>
      </c>
      <c r="J71" s="227" t="str">
        <f>IF(OR(PartDQM[[#This Row],[Format (hide)]]="HEAD",PartDQM[[#This Row],[Format (hide)]]="LIST"),"BLANK CELL","")</f>
        <v/>
      </c>
      <c r="K71" s="227" t="str">
        <f>IF(OR(PartDQM[[#This Row],[Format (hide)]]="HEAD",PartDQM[[#This Row],[Format (hide)]]="LIST"),"BLANK CELL","")</f>
        <v/>
      </c>
      <c r="L71" s="227" t="str">
        <f>IF(OR(PartDQM[[#This Row],[Format (hide)]]="HEAD",PartDQM[[#This Row],[Format (hide)]]="LIST"),"BLANK CELL","")</f>
        <v/>
      </c>
      <c r="M71" s="124" t="str">
        <f>IF(OR(PartDQM[[#This Row],[Format (hide)]]="HEAD",PartDQM[[#This Row],[Format (hide)]]="LIST"),"BLANK CELL","")</f>
        <v/>
      </c>
      <c r="N71" s="124" t="str">
        <f>IF(OR(PartDQM[[#This Row],[Format (hide)]]="HEAD",PartDQM[[#This Row],[Format (hide)]]="LIST"),"BLANK CELL","")</f>
        <v/>
      </c>
      <c r="O71" s="124" t="str">
        <f>IF(OR(PartDQM[[#This Row],[Format (hide)]]="HEAD",PartDQM[[#This Row],[Format (hide)]]="LIST"),"BLANK CELL","")</f>
        <v/>
      </c>
      <c r="P71" s="124" t="str">
        <f>IF(OR(PartDQM[[#This Row],[Format (hide)]]="HEAD",PartDQM[[#This Row],[Format (hide)]]="LIST"),"BLANK CELL","")</f>
        <v/>
      </c>
      <c r="Q71" s="130" t="str">
        <f>IF(OR(PartDQM[[#This Row],[Format (hide)]]="HEAD",PartDQM[[#This Row],[Format (hide)]]="LIST"),"BLANK CELL","")</f>
        <v/>
      </c>
    </row>
    <row r="72" spans="1:17" ht="115.5" x14ac:dyDescent="0.3">
      <c r="A72" s="160">
        <f t="array" aca="1" ref="A72" ca="1">SUM((TRIM(MID(SUBSTITUTE(C72,".",REPT(" ",256)),(ROW(INDIRECT("1:"&amp;LEN(C72)-LEN(SUBSTITUTE(C72,".",""))+1))-1)*256+1,256)))*(10^((10-ROW(INDIRECT("1:"&amp;LEN(C72)-LEN(SUBSTITUTE(C72,".",""))+1)))*2)))</f>
        <v>4.17E+18</v>
      </c>
      <c r="B72" s="131" t="s">
        <v>3299</v>
      </c>
      <c r="C72" s="131" t="s">
        <v>2757</v>
      </c>
      <c r="D72" s="147"/>
      <c r="E72" s="131" t="s">
        <v>2175</v>
      </c>
      <c r="F72" s="131" t="s">
        <v>2176</v>
      </c>
      <c r="G72" s="124"/>
      <c r="H72" s="150" t="s">
        <v>2508</v>
      </c>
      <c r="I72" s="124" t="str">
        <f t="shared" si="3"/>
        <v/>
      </c>
      <c r="J72" s="227" t="str">
        <f>IF(OR(PartDQM[[#This Row],[Format (hide)]]="HEAD",PartDQM[[#This Row],[Format (hide)]]="LIST"),"BLANK CELL","")</f>
        <v/>
      </c>
      <c r="K72" s="227" t="str">
        <f>IF(OR(PartDQM[[#This Row],[Format (hide)]]="HEAD",PartDQM[[#This Row],[Format (hide)]]="LIST"),"BLANK CELL","")</f>
        <v/>
      </c>
      <c r="L72" s="227" t="str">
        <f>IF(OR(PartDQM[[#This Row],[Format (hide)]]="HEAD",PartDQM[[#This Row],[Format (hide)]]="LIST"),"BLANK CELL","")</f>
        <v/>
      </c>
      <c r="M72" s="124" t="str">
        <f>IF(OR(PartDQM[[#This Row],[Format (hide)]]="HEAD",PartDQM[[#This Row],[Format (hide)]]="LIST"),"BLANK CELL","")</f>
        <v/>
      </c>
      <c r="N72" s="124" t="str">
        <f>IF(OR(PartDQM[[#This Row],[Format (hide)]]="HEAD",PartDQM[[#This Row],[Format (hide)]]="LIST"),"BLANK CELL","")</f>
        <v/>
      </c>
      <c r="O72" s="124" t="str">
        <f>IF(OR(PartDQM[[#This Row],[Format (hide)]]="HEAD",PartDQM[[#This Row],[Format (hide)]]="LIST"),"BLANK CELL","")</f>
        <v/>
      </c>
      <c r="P72" s="124" t="str">
        <f>IF(OR(PartDQM[[#This Row],[Format (hide)]]="HEAD",PartDQM[[#This Row],[Format (hide)]]="LIST"),"BLANK CELL","")</f>
        <v/>
      </c>
      <c r="Q72" s="130" t="str">
        <f>IF(OR(PartDQM[[#This Row],[Format (hide)]]="HEAD",PartDQM[[#This Row],[Format (hide)]]="LIST"),"BLANK CELL","")</f>
        <v/>
      </c>
    </row>
    <row r="73" spans="1:17" ht="49.5" x14ac:dyDescent="0.3">
      <c r="A73" s="160">
        <f t="array" aca="1" ref="A73" ca="1">SUM((TRIM(MID(SUBSTITUTE(C73,".",REPT(" ",256)),(ROW(INDIRECT("1:"&amp;LEN(C73)-LEN(SUBSTITUTE(C73,".",""))+1))-1)*256+1,256)))*(10^((10-ROW(INDIRECT("1:"&amp;LEN(C73)-LEN(SUBSTITUTE(C73,".",""))+1)))*2)))</f>
        <v>4.1701E+18</v>
      </c>
      <c r="B73" s="131" t="s">
        <v>3299</v>
      </c>
      <c r="C73" s="131" t="s">
        <v>2829</v>
      </c>
      <c r="D73" s="147"/>
      <c r="E73" s="131" t="s">
        <v>2177</v>
      </c>
      <c r="F73" s="131" t="s">
        <v>1156</v>
      </c>
      <c r="G73" s="147"/>
      <c r="H73" s="147" t="s">
        <v>2508</v>
      </c>
      <c r="I73" s="147" t="str">
        <f t="shared" si="3"/>
        <v/>
      </c>
      <c r="J73" s="227" t="str">
        <f>IF(OR(PartDQM[[#This Row],[Format (hide)]]="HEAD",PartDQM[[#This Row],[Format (hide)]]="LIST"),"BLANK CELL","")</f>
        <v/>
      </c>
      <c r="K73" s="227" t="str">
        <f>IF(OR(PartDQM[[#This Row],[Format (hide)]]="HEAD",PartDQM[[#This Row],[Format (hide)]]="LIST"),"BLANK CELL","")</f>
        <v/>
      </c>
      <c r="L73" s="227" t="str">
        <f>IF(OR(PartDQM[[#This Row],[Format (hide)]]="HEAD",PartDQM[[#This Row],[Format (hide)]]="LIST"),"BLANK CELL","")</f>
        <v/>
      </c>
      <c r="M73" s="147" t="str">
        <f>IF(OR(PartDQM[[#This Row],[Format (hide)]]="HEAD",PartDQM[[#This Row],[Format (hide)]]="LIST"),"BLANK CELL","")</f>
        <v/>
      </c>
      <c r="N73" s="147" t="str">
        <f>IF(OR(PartDQM[[#This Row],[Format (hide)]]="HEAD",PartDQM[[#This Row],[Format (hide)]]="LIST"),"BLANK CELL","")</f>
        <v/>
      </c>
      <c r="O73" s="147" t="str">
        <f>IF(OR(PartDQM[[#This Row],[Format (hide)]]="HEAD",PartDQM[[#This Row],[Format (hide)]]="LIST"),"BLANK CELL","")</f>
        <v/>
      </c>
      <c r="P73" s="147" t="str">
        <f>IF(OR(PartDQM[[#This Row],[Format (hide)]]="HEAD",PartDQM[[#This Row],[Format (hide)]]="LIST"),"BLANK CELL","")</f>
        <v/>
      </c>
      <c r="Q73" s="162" t="str">
        <f>IF(OR(PartDQM[[#This Row],[Format (hide)]]="HEAD",PartDQM[[#This Row],[Format (hide)]]="LIST"),"BLANK CELL","")</f>
        <v/>
      </c>
    </row>
    <row r="74" spans="1:17" ht="66" x14ac:dyDescent="0.3">
      <c r="A74" s="160">
        <f t="array" aca="1" ref="A74" ca="1">SUM((TRIM(MID(SUBSTITUTE(C74,".",REPT(" ",256)),(ROW(INDIRECT("1:"&amp;LEN(C74)-LEN(SUBSTITUTE(C74,".",""))+1))-1)*256+1,256)))*(10^((10-ROW(INDIRECT("1:"&amp;LEN(C74)-LEN(SUBSTITUTE(C74,".",""))+1)))*2)))</f>
        <v>4.1702E+18</v>
      </c>
      <c r="B74" s="131" t="s">
        <v>3299</v>
      </c>
      <c r="C74" s="131" t="s">
        <v>2830</v>
      </c>
      <c r="D74" s="147"/>
      <c r="E74" s="131" t="s">
        <v>2178</v>
      </c>
      <c r="F74" s="131" t="s">
        <v>1158</v>
      </c>
      <c r="G74" s="124"/>
      <c r="H74" s="150" t="s">
        <v>2508</v>
      </c>
      <c r="I74" s="124" t="str">
        <f t="shared" si="3"/>
        <v/>
      </c>
      <c r="J74" s="227" t="str">
        <f>IF(OR(PartDQM[[#This Row],[Format (hide)]]="HEAD",PartDQM[[#This Row],[Format (hide)]]="LIST"),"BLANK CELL","")</f>
        <v/>
      </c>
      <c r="K74" s="227" t="str">
        <f>IF(OR(PartDQM[[#This Row],[Format (hide)]]="HEAD",PartDQM[[#This Row],[Format (hide)]]="LIST"),"BLANK CELL","")</f>
        <v/>
      </c>
      <c r="L74" s="227" t="str">
        <f>IF(OR(PartDQM[[#This Row],[Format (hide)]]="HEAD",PartDQM[[#This Row],[Format (hide)]]="LIST"),"BLANK CELL","")</f>
        <v/>
      </c>
      <c r="M74" s="124" t="str">
        <f>IF(OR(PartDQM[[#This Row],[Format (hide)]]="HEAD",PartDQM[[#This Row],[Format (hide)]]="LIST"),"BLANK CELL","")</f>
        <v/>
      </c>
      <c r="N74" s="124" t="str">
        <f>IF(OR(PartDQM[[#This Row],[Format (hide)]]="HEAD",PartDQM[[#This Row],[Format (hide)]]="LIST"),"BLANK CELL","")</f>
        <v/>
      </c>
      <c r="O74" s="124" t="str">
        <f>IF(OR(PartDQM[[#This Row],[Format (hide)]]="HEAD",PartDQM[[#This Row],[Format (hide)]]="LIST"),"BLANK CELL","")</f>
        <v/>
      </c>
      <c r="P74" s="124" t="str">
        <f>IF(OR(PartDQM[[#This Row],[Format (hide)]]="HEAD",PartDQM[[#This Row],[Format (hide)]]="LIST"),"BLANK CELL","")</f>
        <v/>
      </c>
      <c r="Q74" s="130" t="str">
        <f>IF(OR(PartDQM[[#This Row],[Format (hide)]]="HEAD",PartDQM[[#This Row],[Format (hide)]]="LIST"),"BLANK CELL","")</f>
        <v/>
      </c>
    </row>
    <row r="75" spans="1:17" ht="82.5" x14ac:dyDescent="0.3">
      <c r="A75" s="160">
        <f t="array" aca="1" ref="A75" ca="1">SUM((TRIM(MID(SUBSTITUTE(C75,".",REPT(" ",256)),(ROW(INDIRECT("1:"&amp;LEN(C75)-LEN(SUBSTITUTE(C75,".",""))+1))-1)*256+1,256)))*(10^((10-ROW(INDIRECT("1:"&amp;LEN(C75)-LEN(SUBSTITUTE(C75,".",""))+1)))*2)))</f>
        <v>4.1703E+18</v>
      </c>
      <c r="B75" s="131" t="s">
        <v>3299</v>
      </c>
      <c r="C75" s="131" t="s">
        <v>2758</v>
      </c>
      <c r="D75" s="147"/>
      <c r="E75" s="131" t="s">
        <v>2073</v>
      </c>
      <c r="F75" s="131" t="s">
        <v>383</v>
      </c>
      <c r="G75" s="124"/>
      <c r="H75" s="150" t="s">
        <v>2508</v>
      </c>
      <c r="I75" s="124" t="str">
        <f t="shared" si="3"/>
        <v/>
      </c>
      <c r="J75" s="227" t="str">
        <f>IF(OR(PartDQM[[#This Row],[Format (hide)]]="HEAD",PartDQM[[#This Row],[Format (hide)]]="LIST"),"BLANK CELL","")</f>
        <v/>
      </c>
      <c r="K75" s="227" t="str">
        <f>IF(OR(PartDQM[[#This Row],[Format (hide)]]="HEAD",PartDQM[[#This Row],[Format (hide)]]="LIST"),"BLANK CELL","")</f>
        <v/>
      </c>
      <c r="L75" s="227" t="str">
        <f>IF(OR(PartDQM[[#This Row],[Format (hide)]]="HEAD",PartDQM[[#This Row],[Format (hide)]]="LIST"),"BLANK CELL","")</f>
        <v/>
      </c>
      <c r="M75" s="124" t="str">
        <f>IF(OR(PartDQM[[#This Row],[Format (hide)]]="HEAD",PartDQM[[#This Row],[Format (hide)]]="LIST"),"BLANK CELL","")</f>
        <v/>
      </c>
      <c r="N75" s="124" t="str">
        <f>IF(OR(PartDQM[[#This Row],[Format (hide)]]="HEAD",PartDQM[[#This Row],[Format (hide)]]="LIST"),"BLANK CELL","")</f>
        <v/>
      </c>
      <c r="O75" s="124" t="str">
        <f>IF(OR(PartDQM[[#This Row],[Format (hide)]]="HEAD",PartDQM[[#This Row],[Format (hide)]]="LIST"),"BLANK CELL","")</f>
        <v/>
      </c>
      <c r="P75" s="124" t="str">
        <f>IF(OR(PartDQM[[#This Row],[Format (hide)]]="HEAD",PartDQM[[#This Row],[Format (hide)]]="LIST"),"BLANK CELL","")</f>
        <v/>
      </c>
      <c r="Q75" s="130" t="str">
        <f>IF(OR(PartDQM[[#This Row],[Format (hide)]]="HEAD",PartDQM[[#This Row],[Format (hide)]]="LIST"),"BLANK CELL","")</f>
        <v/>
      </c>
    </row>
    <row r="76" spans="1:17" ht="66" x14ac:dyDescent="0.3">
      <c r="A76" s="160">
        <f t="array" aca="1" ref="A76" ca="1">SUM((TRIM(MID(SUBSTITUTE(C76,".",REPT(" ",256)),(ROW(INDIRECT("1:"&amp;LEN(C76)-LEN(SUBSTITUTE(C76,".",""))+1))-1)*256+1,256)))*(10^((10-ROW(INDIRECT("1:"&amp;LEN(C76)-LEN(SUBSTITUTE(C76,".",""))+1)))*2)))</f>
        <v>4.18E+18</v>
      </c>
      <c r="B76" s="131" t="s">
        <v>3299</v>
      </c>
      <c r="C76" s="131" t="s">
        <v>2753</v>
      </c>
      <c r="D76" s="147"/>
      <c r="E76" s="131" t="s">
        <v>2068</v>
      </c>
      <c r="F76" s="131" t="s">
        <v>2069</v>
      </c>
      <c r="G76" s="124"/>
      <c r="H76" s="150" t="s">
        <v>2508</v>
      </c>
      <c r="I76" s="124" t="str">
        <f t="shared" si="3"/>
        <v/>
      </c>
      <c r="J76" s="227" t="str">
        <f>IF(OR(PartDQM[[#This Row],[Format (hide)]]="HEAD",PartDQM[[#This Row],[Format (hide)]]="LIST"),"BLANK CELL","")</f>
        <v/>
      </c>
      <c r="K76" s="227" t="str">
        <f>IF(OR(PartDQM[[#This Row],[Format (hide)]]="HEAD",PartDQM[[#This Row],[Format (hide)]]="LIST"),"BLANK CELL","")</f>
        <v/>
      </c>
      <c r="L76" s="227" t="str">
        <f>IF(OR(PartDQM[[#This Row],[Format (hide)]]="HEAD",PartDQM[[#This Row],[Format (hide)]]="LIST"),"BLANK CELL","")</f>
        <v/>
      </c>
      <c r="M76" s="124" t="str">
        <f>IF(OR(PartDQM[[#This Row],[Format (hide)]]="HEAD",PartDQM[[#This Row],[Format (hide)]]="LIST"),"BLANK CELL","")</f>
        <v/>
      </c>
      <c r="N76" s="124" t="str">
        <f>IF(OR(PartDQM[[#This Row],[Format (hide)]]="HEAD",PartDQM[[#This Row],[Format (hide)]]="LIST"),"BLANK CELL","")</f>
        <v/>
      </c>
      <c r="O76" s="124" t="str">
        <f>IF(OR(PartDQM[[#This Row],[Format (hide)]]="HEAD",PartDQM[[#This Row],[Format (hide)]]="LIST"),"BLANK CELL","")</f>
        <v/>
      </c>
      <c r="P76" s="124" t="str">
        <f>IF(OR(PartDQM[[#This Row],[Format (hide)]]="HEAD",PartDQM[[#This Row],[Format (hide)]]="LIST"),"BLANK CELL","")</f>
        <v/>
      </c>
      <c r="Q76" s="130" t="str">
        <f>IF(OR(PartDQM[[#This Row],[Format (hide)]]="HEAD",PartDQM[[#This Row],[Format (hide)]]="LIST"),"BLANK CELL","")</f>
        <v/>
      </c>
    </row>
    <row r="77" spans="1:17" ht="99" x14ac:dyDescent="0.3">
      <c r="A77" s="160">
        <f t="array" aca="1" ref="A77" ca="1">SUM((TRIM(MID(SUBSTITUTE(C77,".",REPT(" ",256)),(ROW(INDIRECT("1:"&amp;LEN(C77)-LEN(SUBSTITUTE(C77,".",""))+1))-1)*256+1,256)))*(10^((10-ROW(INDIRECT("1:"&amp;LEN(C77)-LEN(SUBSTITUTE(C77,".",""))+1)))*2)))</f>
        <v>4.1801E+18</v>
      </c>
      <c r="B77" s="131" t="s">
        <v>3299</v>
      </c>
      <c r="C77" s="131" t="s">
        <v>2754</v>
      </c>
      <c r="D77" s="147"/>
      <c r="E77" s="131" t="s">
        <v>2179</v>
      </c>
      <c r="F77" s="131" t="s">
        <v>2180</v>
      </c>
      <c r="G77" s="124"/>
      <c r="H77" s="150" t="s">
        <v>2508</v>
      </c>
      <c r="I77" s="124" t="str">
        <f t="shared" si="3"/>
        <v/>
      </c>
      <c r="J77" s="227" t="str">
        <f>IF(OR(PartDQM[[#This Row],[Format (hide)]]="HEAD",PartDQM[[#This Row],[Format (hide)]]="LIST"),"BLANK CELL","")</f>
        <v/>
      </c>
      <c r="K77" s="227" t="str">
        <f>IF(OR(PartDQM[[#This Row],[Format (hide)]]="HEAD",PartDQM[[#This Row],[Format (hide)]]="LIST"),"BLANK CELL","")</f>
        <v/>
      </c>
      <c r="L77" s="227" t="str">
        <f>IF(OR(PartDQM[[#This Row],[Format (hide)]]="HEAD",PartDQM[[#This Row],[Format (hide)]]="LIST"),"BLANK CELL","")</f>
        <v/>
      </c>
      <c r="M77" s="124" t="str">
        <f>IF(OR(PartDQM[[#This Row],[Format (hide)]]="HEAD",PartDQM[[#This Row],[Format (hide)]]="LIST"),"BLANK CELL","")</f>
        <v/>
      </c>
      <c r="N77" s="124" t="str">
        <f>IF(OR(PartDQM[[#This Row],[Format (hide)]]="HEAD",PartDQM[[#This Row],[Format (hide)]]="LIST"),"BLANK CELL","")</f>
        <v/>
      </c>
      <c r="O77" s="124" t="str">
        <f>IF(OR(PartDQM[[#This Row],[Format (hide)]]="HEAD",PartDQM[[#This Row],[Format (hide)]]="LIST"),"BLANK CELL","")</f>
        <v/>
      </c>
      <c r="P77" s="124" t="str">
        <f>IF(OR(PartDQM[[#This Row],[Format (hide)]]="HEAD",PartDQM[[#This Row],[Format (hide)]]="LIST"),"BLANK CELL","")</f>
        <v/>
      </c>
      <c r="Q77" s="130" t="str">
        <f>IF(OR(PartDQM[[#This Row],[Format (hide)]]="HEAD",PartDQM[[#This Row],[Format (hide)]]="LIST"),"BLANK CELL","")</f>
        <v/>
      </c>
    </row>
    <row r="78" spans="1:17" ht="28.5" x14ac:dyDescent="0.3">
      <c r="A78" s="160">
        <f t="array" aca="1" ref="A78" ca="1">SUM((TRIM(MID(SUBSTITUTE(C78,".",REPT(" ",256)),(ROW(INDIRECT("1:"&amp;LEN(C78)-LEN(SUBSTITUTE(C78,".",""))+1))-1)*256+1,256)))*(10^((10-ROW(INDIRECT("1:"&amp;LEN(C78)-LEN(SUBSTITUTE(C78,".",""))+1)))*2)))</f>
        <v>5E+18</v>
      </c>
      <c r="B78" s="131" t="s">
        <v>3299</v>
      </c>
      <c r="C78" s="131">
        <v>5</v>
      </c>
      <c r="D78" s="147" t="s">
        <v>1406</v>
      </c>
      <c r="E78" s="148" t="s">
        <v>2181</v>
      </c>
      <c r="F78" s="148" t="s">
        <v>1160</v>
      </c>
      <c r="G78" s="124" t="str">
        <f>IF(OR(PartDQM[[#This Row],[Format (hide)]]="HEAD",PartDQM[[#This Row],[Format (hide)]]="LIST"),"BLANK CELL","")</f>
        <v>BLANK CELL</v>
      </c>
      <c r="H78" s="150" t="str">
        <f>IF(OR(PartDQM[[#This Row],[Format (hide)]]="HEAD",PartDQM[[#This Row],[Format (hide)]]="LIST"),"BLANK CELL","")</f>
        <v>BLANK CELL</v>
      </c>
      <c r="I78" s="124" t="str">
        <f>IF(OR(PartDQM[[#This Row],[Format (hide)]]="HEAD",PartDQM[[#This Row],[Format (hide)]]="LIST"),"BLANK CELL","")</f>
        <v>BLANK CELL</v>
      </c>
      <c r="J78" s="124" t="str">
        <f>IF(OR(PartDQM[[#This Row],[Format (hide)]]="HEAD",PartDQM[[#This Row],[Format (hide)]]="LIST"),"BLANK CELL","")</f>
        <v>BLANK CELL</v>
      </c>
      <c r="K78" s="124" t="str">
        <f>IF(OR(PartDQM[[#This Row],[Format (hide)]]="HEAD",PartDQM[[#This Row],[Format (hide)]]="LIST"),"BLANK CELL","")</f>
        <v>BLANK CELL</v>
      </c>
      <c r="L78" s="124" t="str">
        <f>IF(OR(PartDQM[[#This Row],[Format (hide)]]="HEAD",PartDQM[[#This Row],[Format (hide)]]="LIST"),"BLANK CELL","")</f>
        <v>BLANK CELL</v>
      </c>
      <c r="M78" s="124" t="str">
        <f>IF(OR(PartDQM[[#This Row],[Format (hide)]]="HEAD",PartDQM[[#This Row],[Format (hide)]]="LIST"),"BLANK CELL","")</f>
        <v>BLANK CELL</v>
      </c>
      <c r="N78" s="124" t="str">
        <f>IF(OR(PartDQM[[#This Row],[Format (hide)]]="HEAD",PartDQM[[#This Row],[Format (hide)]]="LIST"),"BLANK CELL","")</f>
        <v>BLANK CELL</v>
      </c>
      <c r="O78" s="124" t="str">
        <f>IF(OR(PartDQM[[#This Row],[Format (hide)]]="HEAD",PartDQM[[#This Row],[Format (hide)]]="LIST"),"BLANK CELL","")</f>
        <v>BLANK CELL</v>
      </c>
      <c r="P78" s="124" t="str">
        <f>IF(OR(PartDQM[[#This Row],[Format (hide)]]="HEAD",PartDQM[[#This Row],[Format (hide)]]="LIST"),"BLANK CELL","")</f>
        <v>BLANK CELL</v>
      </c>
      <c r="Q78" s="130" t="str">
        <f>IF(OR(PartDQM[[#This Row],[Format (hide)]]="HEAD",PartDQM[[#This Row],[Format (hide)]]="LIST"),"BLANK CELL","")</f>
        <v>BLANK CELL</v>
      </c>
    </row>
    <row r="79" spans="1:17" ht="181.5" x14ac:dyDescent="0.3">
      <c r="A79" s="160">
        <f t="array" aca="1" ref="A79" ca="1">SUM((TRIM(MID(SUBSTITUTE(C79,".",REPT(" ",256)),(ROW(INDIRECT("1:"&amp;LEN(C79)-LEN(SUBSTITUTE(C79,".",""))+1))-1)*256+1,256)))*(10^((10-ROW(INDIRECT("1:"&amp;LEN(C79)-LEN(SUBSTITUTE(C79,".",""))+1)))*2)))</f>
        <v>5.01E+18</v>
      </c>
      <c r="B79" s="131" t="s">
        <v>3299</v>
      </c>
      <c r="C79" s="131" t="s">
        <v>2831</v>
      </c>
      <c r="D79" s="147"/>
      <c r="E79" s="131" t="s">
        <v>2182</v>
      </c>
      <c r="F79" s="131" t="s">
        <v>2183</v>
      </c>
      <c r="G79" s="124"/>
      <c r="H79" s="150" t="s">
        <v>2508</v>
      </c>
      <c r="I79" s="124" t="str">
        <f t="shared" ref="I79:I115" si="4">IF($I$1="Yes","Compliant","")</f>
        <v/>
      </c>
      <c r="J79" s="227" t="str">
        <f>IF(OR(PartDQM[[#This Row],[Format (hide)]]="HEAD",PartDQM[[#This Row],[Format (hide)]]="LIST"),"BLANK CELL","")</f>
        <v/>
      </c>
      <c r="K79" s="227" t="str">
        <f>IF(OR(PartDQM[[#This Row],[Format (hide)]]="HEAD",PartDQM[[#This Row],[Format (hide)]]="LIST"),"BLANK CELL","")</f>
        <v/>
      </c>
      <c r="L79" s="227" t="str">
        <f>IF(OR(PartDQM[[#This Row],[Format (hide)]]="HEAD",PartDQM[[#This Row],[Format (hide)]]="LIST"),"BLANK CELL","")</f>
        <v/>
      </c>
      <c r="M79" s="124" t="str">
        <f>IF(OR(PartDQM[[#This Row],[Format (hide)]]="HEAD",PartDQM[[#This Row],[Format (hide)]]="LIST"),"BLANK CELL","")</f>
        <v/>
      </c>
      <c r="N79" s="124" t="str">
        <f>IF(OR(PartDQM[[#This Row],[Format (hide)]]="HEAD",PartDQM[[#This Row],[Format (hide)]]="LIST"),"BLANK CELL","")</f>
        <v/>
      </c>
      <c r="O79" s="124" t="str">
        <f>IF(OR(PartDQM[[#This Row],[Format (hide)]]="HEAD",PartDQM[[#This Row],[Format (hide)]]="LIST"),"BLANK CELL","")</f>
        <v/>
      </c>
      <c r="P79" s="124" t="str">
        <f>IF(OR(PartDQM[[#This Row],[Format (hide)]]="HEAD",PartDQM[[#This Row],[Format (hide)]]="LIST"),"BLANK CELL","")</f>
        <v/>
      </c>
      <c r="Q79" s="130" t="str">
        <f>IF(OR(PartDQM[[#This Row],[Format (hide)]]="HEAD",PartDQM[[#This Row],[Format (hide)]]="LIST"),"BLANK CELL","")</f>
        <v/>
      </c>
    </row>
    <row r="80" spans="1:17" ht="66" x14ac:dyDescent="0.3">
      <c r="A80" s="160">
        <f t="array" aca="1" ref="A80" ca="1">SUM((TRIM(MID(SUBSTITUTE(C80,".",REPT(" ",256)),(ROW(INDIRECT("1:"&amp;LEN(C80)-LEN(SUBSTITUTE(C80,".",""))+1))-1)*256+1,256)))*(10^((10-ROW(INDIRECT("1:"&amp;LEN(C80)-LEN(SUBSTITUTE(C80,".",""))+1)))*2)))</f>
        <v>5.0101E+18</v>
      </c>
      <c r="B80" s="131" t="s">
        <v>3299</v>
      </c>
      <c r="C80" s="131" t="s">
        <v>2832</v>
      </c>
      <c r="D80" s="147"/>
      <c r="E80" s="131" t="s">
        <v>2184</v>
      </c>
      <c r="F80" s="131" t="s">
        <v>115</v>
      </c>
      <c r="G80" s="124"/>
      <c r="H80" s="150" t="s">
        <v>2508</v>
      </c>
      <c r="I80" s="124" t="str">
        <f t="shared" si="4"/>
        <v/>
      </c>
      <c r="J80" s="227" t="str">
        <f>IF(OR(PartDQM[[#This Row],[Format (hide)]]="HEAD",PartDQM[[#This Row],[Format (hide)]]="LIST"),"BLANK CELL","")</f>
        <v/>
      </c>
      <c r="K80" s="227" t="str">
        <f>IF(OR(PartDQM[[#This Row],[Format (hide)]]="HEAD",PartDQM[[#This Row],[Format (hide)]]="LIST"),"BLANK CELL","")</f>
        <v/>
      </c>
      <c r="L80" s="227" t="str">
        <f>IF(OR(PartDQM[[#This Row],[Format (hide)]]="HEAD",PartDQM[[#This Row],[Format (hide)]]="LIST"),"BLANK CELL","")</f>
        <v/>
      </c>
      <c r="M80" s="124" t="str">
        <f>IF(OR(PartDQM[[#This Row],[Format (hide)]]="HEAD",PartDQM[[#This Row],[Format (hide)]]="LIST"),"BLANK CELL","")</f>
        <v/>
      </c>
      <c r="N80" s="124" t="str">
        <f>IF(OR(PartDQM[[#This Row],[Format (hide)]]="HEAD",PartDQM[[#This Row],[Format (hide)]]="LIST"),"BLANK CELL","")</f>
        <v/>
      </c>
      <c r="O80" s="124" t="str">
        <f>IF(OR(PartDQM[[#This Row],[Format (hide)]]="HEAD",PartDQM[[#This Row],[Format (hide)]]="LIST"),"BLANK CELL","")</f>
        <v/>
      </c>
      <c r="P80" s="124" t="str">
        <f>IF(OR(PartDQM[[#This Row],[Format (hide)]]="HEAD",PartDQM[[#This Row],[Format (hide)]]="LIST"),"BLANK CELL","")</f>
        <v/>
      </c>
      <c r="Q80" s="130" t="str">
        <f>IF(OR(PartDQM[[#This Row],[Format (hide)]]="HEAD",PartDQM[[#This Row],[Format (hide)]]="LIST"),"BLANK CELL","")</f>
        <v/>
      </c>
    </row>
    <row r="81" spans="1:17" ht="66" x14ac:dyDescent="0.3">
      <c r="A81" s="160">
        <f t="array" aca="1" ref="A81" ca="1">SUM((TRIM(MID(SUBSTITUTE(C81,".",REPT(" ",256)),(ROW(INDIRECT("1:"&amp;LEN(C81)-LEN(SUBSTITUTE(C81,".",""))+1))-1)*256+1,256)))*(10^((10-ROW(INDIRECT("1:"&amp;LEN(C81)-LEN(SUBSTITUTE(C81,".",""))+1)))*2)))</f>
        <v>5.0102E+18</v>
      </c>
      <c r="B81" s="131" t="s">
        <v>3299</v>
      </c>
      <c r="C81" s="131" t="s">
        <v>2833</v>
      </c>
      <c r="D81" s="147"/>
      <c r="E81" s="131" t="s">
        <v>2185</v>
      </c>
      <c r="F81" s="131" t="s">
        <v>392</v>
      </c>
      <c r="G81" s="124"/>
      <c r="H81" s="150" t="s">
        <v>2508</v>
      </c>
      <c r="I81" s="124" t="str">
        <f t="shared" si="4"/>
        <v/>
      </c>
      <c r="J81" s="227" t="str">
        <f>IF(OR(PartDQM[[#This Row],[Format (hide)]]="HEAD",PartDQM[[#This Row],[Format (hide)]]="LIST"),"BLANK CELL","")</f>
        <v/>
      </c>
      <c r="K81" s="227" t="str">
        <f>IF(OR(PartDQM[[#This Row],[Format (hide)]]="HEAD",PartDQM[[#This Row],[Format (hide)]]="LIST"),"BLANK CELL","")</f>
        <v/>
      </c>
      <c r="L81" s="227" t="str">
        <f>IF(OR(PartDQM[[#This Row],[Format (hide)]]="HEAD",PartDQM[[#This Row],[Format (hide)]]="LIST"),"BLANK CELL","")</f>
        <v/>
      </c>
      <c r="M81" s="124" t="str">
        <f>IF(OR(PartDQM[[#This Row],[Format (hide)]]="HEAD",PartDQM[[#This Row],[Format (hide)]]="LIST"),"BLANK CELL","")</f>
        <v/>
      </c>
      <c r="N81" s="124" t="str">
        <f>IF(OR(PartDQM[[#This Row],[Format (hide)]]="HEAD",PartDQM[[#This Row],[Format (hide)]]="LIST"),"BLANK CELL","")</f>
        <v/>
      </c>
      <c r="O81" s="124" t="str">
        <f>IF(OR(PartDQM[[#This Row],[Format (hide)]]="HEAD",PartDQM[[#This Row],[Format (hide)]]="LIST"),"BLANK CELL","")</f>
        <v/>
      </c>
      <c r="P81" s="124" t="str">
        <f>IF(OR(PartDQM[[#This Row],[Format (hide)]]="HEAD",PartDQM[[#This Row],[Format (hide)]]="LIST"),"BLANK CELL","")</f>
        <v/>
      </c>
      <c r="Q81" s="130" t="str">
        <f>IF(OR(PartDQM[[#This Row],[Format (hide)]]="HEAD",PartDQM[[#This Row],[Format (hide)]]="LIST"),"BLANK CELL","")</f>
        <v/>
      </c>
    </row>
    <row r="82" spans="1:17" ht="66" x14ac:dyDescent="0.3">
      <c r="A82" s="160">
        <f t="array" aca="1" ref="A82" ca="1">SUM((TRIM(MID(SUBSTITUTE(C82,".",REPT(" ",256)),(ROW(INDIRECT("1:"&amp;LEN(C82)-LEN(SUBSTITUTE(C82,".",""))+1))-1)*256+1,256)))*(10^((10-ROW(INDIRECT("1:"&amp;LEN(C82)-LEN(SUBSTITUTE(C82,".",""))+1)))*2)))</f>
        <v>5.0103E+18</v>
      </c>
      <c r="B82" s="131" t="s">
        <v>3299</v>
      </c>
      <c r="C82" s="131" t="s">
        <v>2834</v>
      </c>
      <c r="D82" s="147"/>
      <c r="E82" s="131" t="s">
        <v>2186</v>
      </c>
      <c r="F82" s="131" t="s">
        <v>393</v>
      </c>
      <c r="G82" s="124"/>
      <c r="H82" s="150" t="s">
        <v>2508</v>
      </c>
      <c r="I82" s="124" t="str">
        <f t="shared" si="4"/>
        <v/>
      </c>
      <c r="J82" s="227" t="str">
        <f>IF(OR(PartDQM[[#This Row],[Format (hide)]]="HEAD",PartDQM[[#This Row],[Format (hide)]]="LIST"),"BLANK CELL","")</f>
        <v/>
      </c>
      <c r="K82" s="227" t="str">
        <f>IF(OR(PartDQM[[#This Row],[Format (hide)]]="HEAD",PartDQM[[#This Row],[Format (hide)]]="LIST"),"BLANK CELL","")</f>
        <v/>
      </c>
      <c r="L82" s="227" t="str">
        <f>IF(OR(PartDQM[[#This Row],[Format (hide)]]="HEAD",PartDQM[[#This Row],[Format (hide)]]="LIST"),"BLANK CELL","")</f>
        <v/>
      </c>
      <c r="M82" s="124" t="str">
        <f>IF(OR(PartDQM[[#This Row],[Format (hide)]]="HEAD",PartDQM[[#This Row],[Format (hide)]]="LIST"),"BLANK CELL","")</f>
        <v/>
      </c>
      <c r="N82" s="124" t="str">
        <f>IF(OR(PartDQM[[#This Row],[Format (hide)]]="HEAD",PartDQM[[#This Row],[Format (hide)]]="LIST"),"BLANK CELL","")</f>
        <v/>
      </c>
      <c r="O82" s="124" t="str">
        <f>IF(OR(PartDQM[[#This Row],[Format (hide)]]="HEAD",PartDQM[[#This Row],[Format (hide)]]="LIST"),"BLANK CELL","")</f>
        <v/>
      </c>
      <c r="P82" s="124" t="str">
        <f>IF(OR(PartDQM[[#This Row],[Format (hide)]]="HEAD",PartDQM[[#This Row],[Format (hide)]]="LIST"),"BLANK CELL","")</f>
        <v/>
      </c>
      <c r="Q82" s="130" t="str">
        <f>IF(OR(PartDQM[[#This Row],[Format (hide)]]="HEAD",PartDQM[[#This Row],[Format (hide)]]="LIST"),"BLANK CELL","")</f>
        <v/>
      </c>
    </row>
    <row r="83" spans="1:17" ht="99" x14ac:dyDescent="0.3">
      <c r="A83" s="160">
        <f t="array" aca="1" ref="A83" ca="1">SUM((TRIM(MID(SUBSTITUTE(C83,".",REPT(" ",256)),(ROW(INDIRECT("1:"&amp;LEN(C83)-LEN(SUBSTITUTE(C83,".",""))+1))-1)*256+1,256)))*(10^((10-ROW(INDIRECT("1:"&amp;LEN(C83)-LEN(SUBSTITUTE(C83,".",""))+1)))*2)))</f>
        <v>5.0104E+18</v>
      </c>
      <c r="B83" s="131" t="s">
        <v>3299</v>
      </c>
      <c r="C83" s="131" t="s">
        <v>2835</v>
      </c>
      <c r="D83" s="147"/>
      <c r="E83" s="131" t="s">
        <v>2187</v>
      </c>
      <c r="F83" s="131" t="s">
        <v>394</v>
      </c>
      <c r="G83" s="124"/>
      <c r="H83" s="150" t="s">
        <v>2508</v>
      </c>
      <c r="I83" s="124" t="str">
        <f t="shared" si="4"/>
        <v/>
      </c>
      <c r="J83" s="227" t="str">
        <f>IF(OR(PartDQM[[#This Row],[Format (hide)]]="HEAD",PartDQM[[#This Row],[Format (hide)]]="LIST"),"BLANK CELL","")</f>
        <v/>
      </c>
      <c r="K83" s="227" t="str">
        <f>IF(OR(PartDQM[[#This Row],[Format (hide)]]="HEAD",PartDQM[[#This Row],[Format (hide)]]="LIST"),"BLANK CELL","")</f>
        <v/>
      </c>
      <c r="L83" s="227" t="str">
        <f>IF(OR(PartDQM[[#This Row],[Format (hide)]]="HEAD",PartDQM[[#This Row],[Format (hide)]]="LIST"),"BLANK CELL","")</f>
        <v/>
      </c>
      <c r="M83" s="124" t="str">
        <f>IF(OR(PartDQM[[#This Row],[Format (hide)]]="HEAD",PartDQM[[#This Row],[Format (hide)]]="LIST"),"BLANK CELL","")</f>
        <v/>
      </c>
      <c r="N83" s="124" t="str">
        <f>IF(OR(PartDQM[[#This Row],[Format (hide)]]="HEAD",PartDQM[[#This Row],[Format (hide)]]="LIST"),"BLANK CELL","")</f>
        <v/>
      </c>
      <c r="O83" s="124" t="str">
        <f>IF(OR(PartDQM[[#This Row],[Format (hide)]]="HEAD",PartDQM[[#This Row],[Format (hide)]]="LIST"),"BLANK CELL","")</f>
        <v/>
      </c>
      <c r="P83" s="124" t="str">
        <f>IF(OR(PartDQM[[#This Row],[Format (hide)]]="HEAD",PartDQM[[#This Row],[Format (hide)]]="LIST"),"BLANK CELL","")</f>
        <v/>
      </c>
      <c r="Q83" s="130" t="str">
        <f>IF(OR(PartDQM[[#This Row],[Format (hide)]]="HEAD",PartDQM[[#This Row],[Format (hide)]]="LIST"),"BLANK CELL","")</f>
        <v/>
      </c>
    </row>
    <row r="84" spans="1:17" ht="66" x14ac:dyDescent="0.3">
      <c r="A84" s="160">
        <f t="array" aca="1" ref="A84" ca="1">SUM((TRIM(MID(SUBSTITUTE(C84,".",REPT(" ",256)),(ROW(INDIRECT("1:"&amp;LEN(C84)-LEN(SUBSTITUTE(C84,".",""))+1))-1)*256+1,256)))*(10^((10-ROW(INDIRECT("1:"&amp;LEN(C84)-LEN(SUBSTITUTE(C84,".",""))+1)))*2)))</f>
        <v>5.0105E+18</v>
      </c>
      <c r="B84" s="131" t="s">
        <v>3299</v>
      </c>
      <c r="C84" s="131" t="s">
        <v>2836</v>
      </c>
      <c r="D84" s="147"/>
      <c r="E84" s="131" t="s">
        <v>2188</v>
      </c>
      <c r="F84" s="131" t="s">
        <v>242</v>
      </c>
      <c r="G84" s="124"/>
      <c r="H84" s="150" t="s">
        <v>2508</v>
      </c>
      <c r="I84" s="124" t="str">
        <f t="shared" si="4"/>
        <v/>
      </c>
      <c r="J84" s="227" t="str">
        <f>IF(OR(PartDQM[[#This Row],[Format (hide)]]="HEAD",PartDQM[[#This Row],[Format (hide)]]="LIST"),"BLANK CELL","")</f>
        <v/>
      </c>
      <c r="K84" s="227" t="str">
        <f>IF(OR(PartDQM[[#This Row],[Format (hide)]]="HEAD",PartDQM[[#This Row],[Format (hide)]]="LIST"),"BLANK CELL","")</f>
        <v/>
      </c>
      <c r="L84" s="227" t="str">
        <f>IF(OR(PartDQM[[#This Row],[Format (hide)]]="HEAD",PartDQM[[#This Row],[Format (hide)]]="LIST"),"BLANK CELL","")</f>
        <v/>
      </c>
      <c r="M84" s="124" t="str">
        <f>IF(OR(PartDQM[[#This Row],[Format (hide)]]="HEAD",PartDQM[[#This Row],[Format (hide)]]="LIST"),"BLANK CELL","")</f>
        <v/>
      </c>
      <c r="N84" s="124" t="str">
        <f>IF(OR(PartDQM[[#This Row],[Format (hide)]]="HEAD",PartDQM[[#This Row],[Format (hide)]]="LIST"),"BLANK CELL","")</f>
        <v/>
      </c>
      <c r="O84" s="124" t="str">
        <f>IF(OR(PartDQM[[#This Row],[Format (hide)]]="HEAD",PartDQM[[#This Row],[Format (hide)]]="LIST"),"BLANK CELL","")</f>
        <v/>
      </c>
      <c r="P84" s="124" t="str">
        <f>IF(OR(PartDQM[[#This Row],[Format (hide)]]="HEAD",PartDQM[[#This Row],[Format (hide)]]="LIST"),"BLANK CELL","")</f>
        <v/>
      </c>
      <c r="Q84" s="130" t="str">
        <f>IF(OR(PartDQM[[#This Row],[Format (hide)]]="HEAD",PartDQM[[#This Row],[Format (hide)]]="LIST"),"BLANK CELL","")</f>
        <v/>
      </c>
    </row>
    <row r="85" spans="1:17" ht="66" x14ac:dyDescent="0.3">
      <c r="A85" s="160">
        <f t="array" aca="1" ref="A85" ca="1">SUM((TRIM(MID(SUBSTITUTE(C85,".",REPT(" ",256)),(ROW(INDIRECT("1:"&amp;LEN(C85)-LEN(SUBSTITUTE(C85,".",""))+1))-1)*256+1,256)))*(10^((10-ROW(INDIRECT("1:"&amp;LEN(C85)-LEN(SUBSTITUTE(C85,".",""))+1)))*2)))</f>
        <v>5.0106E+18</v>
      </c>
      <c r="B85" s="131" t="s">
        <v>3299</v>
      </c>
      <c r="C85" s="131" t="s">
        <v>2837</v>
      </c>
      <c r="D85" s="147"/>
      <c r="E85" s="131" t="s">
        <v>2189</v>
      </c>
      <c r="F85" s="131" t="s">
        <v>243</v>
      </c>
      <c r="G85" s="124"/>
      <c r="H85" s="150" t="s">
        <v>2508</v>
      </c>
      <c r="I85" s="124" t="str">
        <f t="shared" si="4"/>
        <v/>
      </c>
      <c r="J85" s="227" t="str">
        <f>IF(OR(PartDQM[[#This Row],[Format (hide)]]="HEAD",PartDQM[[#This Row],[Format (hide)]]="LIST"),"BLANK CELL","")</f>
        <v/>
      </c>
      <c r="K85" s="227" t="str">
        <f>IF(OR(PartDQM[[#This Row],[Format (hide)]]="HEAD",PartDQM[[#This Row],[Format (hide)]]="LIST"),"BLANK CELL","")</f>
        <v/>
      </c>
      <c r="L85" s="227" t="str">
        <f>IF(OR(PartDQM[[#This Row],[Format (hide)]]="HEAD",PartDQM[[#This Row],[Format (hide)]]="LIST"),"BLANK CELL","")</f>
        <v/>
      </c>
      <c r="M85" s="124" t="str">
        <f>IF(OR(PartDQM[[#This Row],[Format (hide)]]="HEAD",PartDQM[[#This Row],[Format (hide)]]="LIST"),"BLANK CELL","")</f>
        <v/>
      </c>
      <c r="N85" s="124" t="str">
        <f>IF(OR(PartDQM[[#This Row],[Format (hide)]]="HEAD",PartDQM[[#This Row],[Format (hide)]]="LIST"),"BLANK CELL","")</f>
        <v/>
      </c>
      <c r="O85" s="124" t="str">
        <f>IF(OR(PartDQM[[#This Row],[Format (hide)]]="HEAD",PartDQM[[#This Row],[Format (hide)]]="LIST"),"BLANK CELL","")</f>
        <v/>
      </c>
      <c r="P85" s="124" t="str">
        <f>IF(OR(PartDQM[[#This Row],[Format (hide)]]="HEAD",PartDQM[[#This Row],[Format (hide)]]="LIST"),"BLANK CELL","")</f>
        <v/>
      </c>
      <c r="Q85" s="130" t="str">
        <f>IF(OR(PartDQM[[#This Row],[Format (hide)]]="HEAD",PartDQM[[#This Row],[Format (hide)]]="LIST"),"BLANK CELL","")</f>
        <v/>
      </c>
    </row>
    <row r="86" spans="1:17" ht="66" x14ac:dyDescent="0.3">
      <c r="A86" s="160">
        <f t="array" aca="1" ref="A86" ca="1">SUM((TRIM(MID(SUBSTITUTE(C86,".",REPT(" ",256)),(ROW(INDIRECT("1:"&amp;LEN(C86)-LEN(SUBSTITUTE(C86,".",""))+1))-1)*256+1,256)))*(10^((10-ROW(INDIRECT("1:"&amp;LEN(C86)-LEN(SUBSTITUTE(C86,".",""))+1)))*2)))</f>
        <v>5.0107E+18</v>
      </c>
      <c r="B86" s="131" t="s">
        <v>3299</v>
      </c>
      <c r="C86" s="131" t="s">
        <v>2838</v>
      </c>
      <c r="D86" s="147"/>
      <c r="E86" s="131" t="s">
        <v>2190</v>
      </c>
      <c r="F86" s="131" t="s">
        <v>395</v>
      </c>
      <c r="G86" s="124"/>
      <c r="H86" s="150" t="s">
        <v>2508</v>
      </c>
      <c r="I86" s="124" t="str">
        <f t="shared" si="4"/>
        <v/>
      </c>
      <c r="J86" s="227" t="str">
        <f>IF(OR(PartDQM[[#This Row],[Format (hide)]]="HEAD",PartDQM[[#This Row],[Format (hide)]]="LIST"),"BLANK CELL","")</f>
        <v/>
      </c>
      <c r="K86" s="227" t="str">
        <f>IF(OR(PartDQM[[#This Row],[Format (hide)]]="HEAD",PartDQM[[#This Row],[Format (hide)]]="LIST"),"BLANK CELL","")</f>
        <v/>
      </c>
      <c r="L86" s="227" t="str">
        <f>IF(OR(PartDQM[[#This Row],[Format (hide)]]="HEAD",PartDQM[[#This Row],[Format (hide)]]="LIST"),"BLANK CELL","")</f>
        <v/>
      </c>
      <c r="M86" s="124" t="str">
        <f>IF(OR(PartDQM[[#This Row],[Format (hide)]]="HEAD",PartDQM[[#This Row],[Format (hide)]]="LIST"),"BLANK CELL","")</f>
        <v/>
      </c>
      <c r="N86" s="124" t="str">
        <f>IF(OR(PartDQM[[#This Row],[Format (hide)]]="HEAD",PartDQM[[#This Row],[Format (hide)]]="LIST"),"BLANK CELL","")</f>
        <v/>
      </c>
      <c r="O86" s="124" t="str">
        <f>IF(OR(PartDQM[[#This Row],[Format (hide)]]="HEAD",PartDQM[[#This Row],[Format (hide)]]="LIST"),"BLANK CELL","")</f>
        <v/>
      </c>
      <c r="P86" s="124" t="str">
        <f>IF(OR(PartDQM[[#This Row],[Format (hide)]]="HEAD",PartDQM[[#This Row],[Format (hide)]]="LIST"),"BLANK CELL","")</f>
        <v/>
      </c>
      <c r="Q86" s="130" t="str">
        <f>IF(OR(PartDQM[[#This Row],[Format (hide)]]="HEAD",PartDQM[[#This Row],[Format (hide)]]="LIST"),"BLANK CELL","")</f>
        <v/>
      </c>
    </row>
    <row r="87" spans="1:17" ht="66" x14ac:dyDescent="0.3">
      <c r="A87" s="160">
        <f t="array" aca="1" ref="A87" ca="1">SUM((TRIM(MID(SUBSTITUTE(C87,".",REPT(" ",256)),(ROW(INDIRECT("1:"&amp;LEN(C87)-LEN(SUBSTITUTE(C87,".",""))+1))-1)*256+1,256)))*(10^((10-ROW(INDIRECT("1:"&amp;LEN(C87)-LEN(SUBSTITUTE(C87,".",""))+1)))*2)))</f>
        <v>5.0108E+18</v>
      </c>
      <c r="B87" s="131" t="s">
        <v>3299</v>
      </c>
      <c r="C87" s="131" t="s">
        <v>2839</v>
      </c>
      <c r="D87" s="147"/>
      <c r="E87" s="131" t="s">
        <v>2191</v>
      </c>
      <c r="F87" s="131" t="s">
        <v>244</v>
      </c>
      <c r="G87" s="124"/>
      <c r="H87" s="150" t="s">
        <v>2508</v>
      </c>
      <c r="I87" s="124" t="str">
        <f t="shared" si="4"/>
        <v/>
      </c>
      <c r="J87" s="227" t="str">
        <f>IF(OR(PartDQM[[#This Row],[Format (hide)]]="HEAD",PartDQM[[#This Row],[Format (hide)]]="LIST"),"BLANK CELL","")</f>
        <v/>
      </c>
      <c r="K87" s="227" t="str">
        <f>IF(OR(PartDQM[[#This Row],[Format (hide)]]="HEAD",PartDQM[[#This Row],[Format (hide)]]="LIST"),"BLANK CELL","")</f>
        <v/>
      </c>
      <c r="L87" s="227" t="str">
        <f>IF(OR(PartDQM[[#This Row],[Format (hide)]]="HEAD",PartDQM[[#This Row],[Format (hide)]]="LIST"),"BLANK CELL","")</f>
        <v/>
      </c>
      <c r="M87" s="124" t="str">
        <f>IF(OR(PartDQM[[#This Row],[Format (hide)]]="HEAD",PartDQM[[#This Row],[Format (hide)]]="LIST"),"BLANK CELL","")</f>
        <v/>
      </c>
      <c r="N87" s="124" t="str">
        <f>IF(OR(PartDQM[[#This Row],[Format (hide)]]="HEAD",PartDQM[[#This Row],[Format (hide)]]="LIST"),"BLANK CELL","")</f>
        <v/>
      </c>
      <c r="O87" s="124" t="str">
        <f>IF(OR(PartDQM[[#This Row],[Format (hide)]]="HEAD",PartDQM[[#This Row],[Format (hide)]]="LIST"),"BLANK CELL","")</f>
        <v/>
      </c>
      <c r="P87" s="124" t="str">
        <f>IF(OR(PartDQM[[#This Row],[Format (hide)]]="HEAD",PartDQM[[#This Row],[Format (hide)]]="LIST"),"BLANK CELL","")</f>
        <v/>
      </c>
      <c r="Q87" s="130" t="str">
        <f>IF(OR(PartDQM[[#This Row],[Format (hide)]]="HEAD",PartDQM[[#This Row],[Format (hide)]]="LIST"),"BLANK CELL","")</f>
        <v/>
      </c>
    </row>
    <row r="88" spans="1:17" ht="66" x14ac:dyDescent="0.3">
      <c r="A88" s="160">
        <f t="array" aca="1" ref="A88" ca="1">SUM((TRIM(MID(SUBSTITUTE(C88,".",REPT(" ",256)),(ROW(INDIRECT("1:"&amp;LEN(C88)-LEN(SUBSTITUTE(C88,".",""))+1))-1)*256+1,256)))*(10^((10-ROW(INDIRECT("1:"&amp;LEN(C88)-LEN(SUBSTITUTE(C88,".",""))+1)))*2)))</f>
        <v>5.0109E+18</v>
      </c>
      <c r="B88" s="131" t="s">
        <v>3299</v>
      </c>
      <c r="C88" s="131" t="s">
        <v>2840</v>
      </c>
      <c r="D88" s="147"/>
      <c r="E88" s="131" t="s">
        <v>2192</v>
      </c>
      <c r="F88" s="131" t="s">
        <v>396</v>
      </c>
      <c r="G88" s="124"/>
      <c r="H88" s="150" t="s">
        <v>2508</v>
      </c>
      <c r="I88" s="124" t="str">
        <f t="shared" si="4"/>
        <v/>
      </c>
      <c r="J88" s="227" t="str">
        <f>IF(OR(PartDQM[[#This Row],[Format (hide)]]="HEAD",PartDQM[[#This Row],[Format (hide)]]="LIST"),"BLANK CELL","")</f>
        <v/>
      </c>
      <c r="K88" s="227" t="str">
        <f>IF(OR(PartDQM[[#This Row],[Format (hide)]]="HEAD",PartDQM[[#This Row],[Format (hide)]]="LIST"),"BLANK CELL","")</f>
        <v/>
      </c>
      <c r="L88" s="227" t="str">
        <f>IF(OR(PartDQM[[#This Row],[Format (hide)]]="HEAD",PartDQM[[#This Row],[Format (hide)]]="LIST"),"BLANK CELL","")</f>
        <v/>
      </c>
      <c r="M88" s="124" t="str">
        <f>IF(OR(PartDQM[[#This Row],[Format (hide)]]="HEAD",PartDQM[[#This Row],[Format (hide)]]="LIST"),"BLANK CELL","")</f>
        <v/>
      </c>
      <c r="N88" s="124" t="str">
        <f>IF(OR(PartDQM[[#This Row],[Format (hide)]]="HEAD",PartDQM[[#This Row],[Format (hide)]]="LIST"),"BLANK CELL","")</f>
        <v/>
      </c>
      <c r="O88" s="124" t="str">
        <f>IF(OR(PartDQM[[#This Row],[Format (hide)]]="HEAD",PartDQM[[#This Row],[Format (hide)]]="LIST"),"BLANK CELL","")</f>
        <v/>
      </c>
      <c r="P88" s="124" t="str">
        <f>IF(OR(PartDQM[[#This Row],[Format (hide)]]="HEAD",PartDQM[[#This Row],[Format (hide)]]="LIST"),"BLANK CELL","")</f>
        <v/>
      </c>
      <c r="Q88" s="130" t="str">
        <f>IF(OR(PartDQM[[#This Row],[Format (hide)]]="HEAD",PartDQM[[#This Row],[Format (hide)]]="LIST"),"BLANK CELL","")</f>
        <v/>
      </c>
    </row>
    <row r="89" spans="1:17" ht="66" x14ac:dyDescent="0.3">
      <c r="A89" s="160">
        <f t="array" aca="1" ref="A89" ca="1">SUM((TRIM(MID(SUBSTITUTE(C89,".",REPT(" ",256)),(ROW(INDIRECT("1:"&amp;LEN(C89)-LEN(SUBSTITUTE(C89,".",""))+1))-1)*256+1,256)))*(10^((10-ROW(INDIRECT("1:"&amp;LEN(C89)-LEN(SUBSTITUTE(C89,".",""))+1)))*2)))</f>
        <v>5.011E+18</v>
      </c>
      <c r="B89" s="131" t="s">
        <v>3299</v>
      </c>
      <c r="C89" s="131" t="s">
        <v>2841</v>
      </c>
      <c r="D89" s="147"/>
      <c r="E89" s="131" t="s">
        <v>2193</v>
      </c>
      <c r="F89" s="131" t="s">
        <v>246</v>
      </c>
      <c r="G89" s="124"/>
      <c r="H89" s="150" t="s">
        <v>2508</v>
      </c>
      <c r="I89" s="124" t="str">
        <f t="shared" si="4"/>
        <v/>
      </c>
      <c r="J89" s="227" t="str">
        <f>IF(OR(PartDQM[[#This Row],[Format (hide)]]="HEAD",PartDQM[[#This Row],[Format (hide)]]="LIST"),"BLANK CELL","")</f>
        <v/>
      </c>
      <c r="K89" s="227" t="str">
        <f>IF(OR(PartDQM[[#This Row],[Format (hide)]]="HEAD",PartDQM[[#This Row],[Format (hide)]]="LIST"),"BLANK CELL","")</f>
        <v/>
      </c>
      <c r="L89" s="227" t="str">
        <f>IF(OR(PartDQM[[#This Row],[Format (hide)]]="HEAD",PartDQM[[#This Row],[Format (hide)]]="LIST"),"BLANK CELL","")</f>
        <v/>
      </c>
      <c r="M89" s="124" t="str">
        <f>IF(OR(PartDQM[[#This Row],[Format (hide)]]="HEAD",PartDQM[[#This Row],[Format (hide)]]="LIST"),"BLANK CELL","")</f>
        <v/>
      </c>
      <c r="N89" s="124" t="str">
        <f>IF(OR(PartDQM[[#This Row],[Format (hide)]]="HEAD",PartDQM[[#This Row],[Format (hide)]]="LIST"),"BLANK CELL","")</f>
        <v/>
      </c>
      <c r="O89" s="124" t="str">
        <f>IF(OR(PartDQM[[#This Row],[Format (hide)]]="HEAD",PartDQM[[#This Row],[Format (hide)]]="LIST"),"BLANK CELL","")</f>
        <v/>
      </c>
      <c r="P89" s="124" t="str">
        <f>IF(OR(PartDQM[[#This Row],[Format (hide)]]="HEAD",PartDQM[[#This Row],[Format (hide)]]="LIST"),"BLANK CELL","")</f>
        <v/>
      </c>
      <c r="Q89" s="130" t="str">
        <f>IF(OR(PartDQM[[#This Row],[Format (hide)]]="HEAD",PartDQM[[#This Row],[Format (hide)]]="LIST"),"BLANK CELL","")</f>
        <v/>
      </c>
    </row>
    <row r="90" spans="1:17" ht="82.5" x14ac:dyDescent="0.3">
      <c r="A90" s="160">
        <f t="array" aca="1" ref="A90" ca="1">SUM((TRIM(MID(SUBSTITUTE(C90,".",REPT(" ",256)),(ROW(INDIRECT("1:"&amp;LEN(C90)-LEN(SUBSTITUTE(C90,".",""))+1))-1)*256+1,256)))*(10^((10-ROW(INDIRECT("1:"&amp;LEN(C90)-LEN(SUBSTITUTE(C90,".",""))+1)))*2)))</f>
        <v>5.0111E+18</v>
      </c>
      <c r="B90" s="131" t="s">
        <v>3299</v>
      </c>
      <c r="C90" s="131" t="s">
        <v>2842</v>
      </c>
      <c r="D90" s="147"/>
      <c r="E90" s="131" t="s">
        <v>2194</v>
      </c>
      <c r="F90" s="131" t="s">
        <v>397</v>
      </c>
      <c r="G90" s="124"/>
      <c r="H90" s="150" t="s">
        <v>2508</v>
      </c>
      <c r="I90" s="124" t="str">
        <f t="shared" si="4"/>
        <v/>
      </c>
      <c r="J90" s="227" t="str">
        <f>IF(OR(PartDQM[[#This Row],[Format (hide)]]="HEAD",PartDQM[[#This Row],[Format (hide)]]="LIST"),"BLANK CELL","")</f>
        <v/>
      </c>
      <c r="K90" s="227" t="str">
        <f>IF(OR(PartDQM[[#This Row],[Format (hide)]]="HEAD",PartDQM[[#This Row],[Format (hide)]]="LIST"),"BLANK CELL","")</f>
        <v/>
      </c>
      <c r="L90" s="227" t="str">
        <f>IF(OR(PartDQM[[#This Row],[Format (hide)]]="HEAD",PartDQM[[#This Row],[Format (hide)]]="LIST"),"BLANK CELL","")</f>
        <v/>
      </c>
      <c r="M90" s="124" t="str">
        <f>IF(OR(PartDQM[[#This Row],[Format (hide)]]="HEAD",PartDQM[[#This Row],[Format (hide)]]="LIST"),"BLANK CELL","")</f>
        <v/>
      </c>
      <c r="N90" s="124" t="str">
        <f>IF(OR(PartDQM[[#This Row],[Format (hide)]]="HEAD",PartDQM[[#This Row],[Format (hide)]]="LIST"),"BLANK CELL","")</f>
        <v/>
      </c>
      <c r="O90" s="124" t="str">
        <f>IF(OR(PartDQM[[#This Row],[Format (hide)]]="HEAD",PartDQM[[#This Row],[Format (hide)]]="LIST"),"BLANK CELL","")</f>
        <v/>
      </c>
      <c r="P90" s="124" t="str">
        <f>IF(OR(PartDQM[[#This Row],[Format (hide)]]="HEAD",PartDQM[[#This Row],[Format (hide)]]="LIST"),"BLANK CELL","")</f>
        <v/>
      </c>
      <c r="Q90" s="130" t="str">
        <f>IF(OR(PartDQM[[#This Row],[Format (hide)]]="HEAD",PartDQM[[#This Row],[Format (hide)]]="LIST"),"BLANK CELL","")</f>
        <v/>
      </c>
    </row>
    <row r="91" spans="1:17" ht="99" x14ac:dyDescent="0.3">
      <c r="A91" s="160">
        <f t="array" aca="1" ref="A91" ca="1">SUM((TRIM(MID(SUBSTITUTE(C91,".",REPT(" ",256)),(ROW(INDIRECT("1:"&amp;LEN(C91)-LEN(SUBSTITUTE(C91,".",""))+1))-1)*256+1,256)))*(10^((10-ROW(INDIRECT("1:"&amp;LEN(C91)-LEN(SUBSTITUTE(C91,".",""))+1)))*2)))</f>
        <v>5.0112E+18</v>
      </c>
      <c r="B91" s="131" t="s">
        <v>3299</v>
      </c>
      <c r="C91" s="131" t="s">
        <v>2843</v>
      </c>
      <c r="D91" s="147"/>
      <c r="E91" s="131" t="s">
        <v>2195</v>
      </c>
      <c r="F91" s="131" t="s">
        <v>398</v>
      </c>
      <c r="G91" s="147"/>
      <c r="H91" s="147" t="s">
        <v>2508</v>
      </c>
      <c r="I91" s="147" t="str">
        <f t="shared" si="4"/>
        <v/>
      </c>
      <c r="J91" s="227" t="str">
        <f>IF(OR(PartDQM[[#This Row],[Format (hide)]]="HEAD",PartDQM[[#This Row],[Format (hide)]]="LIST"),"BLANK CELL","")</f>
        <v/>
      </c>
      <c r="K91" s="227" t="str">
        <f>IF(OR(PartDQM[[#This Row],[Format (hide)]]="HEAD",PartDQM[[#This Row],[Format (hide)]]="LIST"),"BLANK CELL","")</f>
        <v/>
      </c>
      <c r="L91" s="227" t="str">
        <f>IF(OR(PartDQM[[#This Row],[Format (hide)]]="HEAD",PartDQM[[#This Row],[Format (hide)]]="LIST"),"BLANK CELL","")</f>
        <v/>
      </c>
      <c r="M91" s="147" t="str">
        <f>IF(OR(PartDQM[[#This Row],[Format (hide)]]="HEAD",PartDQM[[#This Row],[Format (hide)]]="LIST"),"BLANK CELL","")</f>
        <v/>
      </c>
      <c r="N91" s="147" t="str">
        <f>IF(OR(PartDQM[[#This Row],[Format (hide)]]="HEAD",PartDQM[[#This Row],[Format (hide)]]="LIST"),"BLANK CELL","")</f>
        <v/>
      </c>
      <c r="O91" s="147" t="str">
        <f>IF(OR(PartDQM[[#This Row],[Format (hide)]]="HEAD",PartDQM[[#This Row],[Format (hide)]]="LIST"),"BLANK CELL","")</f>
        <v/>
      </c>
      <c r="P91" s="147" t="str">
        <f>IF(OR(PartDQM[[#This Row],[Format (hide)]]="HEAD",PartDQM[[#This Row],[Format (hide)]]="LIST"),"BLANK CELL","")</f>
        <v/>
      </c>
      <c r="Q91" s="162" t="str">
        <f>IF(OR(PartDQM[[#This Row],[Format (hide)]]="HEAD",PartDQM[[#This Row],[Format (hide)]]="LIST"),"BLANK CELL","")</f>
        <v/>
      </c>
    </row>
    <row r="92" spans="1:17" ht="66" x14ac:dyDescent="0.3">
      <c r="A92" s="160">
        <f t="array" aca="1" ref="A92" ca="1">SUM((TRIM(MID(SUBSTITUTE(C92,".",REPT(" ",256)),(ROW(INDIRECT("1:"&amp;LEN(C92)-LEN(SUBSTITUTE(C92,".",""))+1))-1)*256+1,256)))*(10^((10-ROW(INDIRECT("1:"&amp;LEN(C92)-LEN(SUBSTITUTE(C92,".",""))+1)))*2)))</f>
        <v>5.0113E+18</v>
      </c>
      <c r="B92" s="131" t="s">
        <v>3299</v>
      </c>
      <c r="C92" s="131" t="s">
        <v>2844</v>
      </c>
      <c r="D92" s="147"/>
      <c r="E92" s="131" t="s">
        <v>2196</v>
      </c>
      <c r="F92" s="131" t="s">
        <v>399</v>
      </c>
      <c r="G92" s="124"/>
      <c r="H92" s="150" t="s">
        <v>2508</v>
      </c>
      <c r="I92" s="124" t="str">
        <f t="shared" si="4"/>
        <v/>
      </c>
      <c r="J92" s="227" t="str">
        <f>IF(OR(PartDQM[[#This Row],[Format (hide)]]="HEAD",PartDQM[[#This Row],[Format (hide)]]="LIST"),"BLANK CELL","")</f>
        <v/>
      </c>
      <c r="K92" s="227" t="str">
        <f>IF(OR(PartDQM[[#This Row],[Format (hide)]]="HEAD",PartDQM[[#This Row],[Format (hide)]]="LIST"),"BLANK CELL","")</f>
        <v/>
      </c>
      <c r="L92" s="227" t="str">
        <f>IF(OR(PartDQM[[#This Row],[Format (hide)]]="HEAD",PartDQM[[#This Row],[Format (hide)]]="LIST"),"BLANK CELL","")</f>
        <v/>
      </c>
      <c r="M92" s="124" t="str">
        <f>IF(OR(PartDQM[[#This Row],[Format (hide)]]="HEAD",PartDQM[[#This Row],[Format (hide)]]="LIST"),"BLANK CELL","")</f>
        <v/>
      </c>
      <c r="N92" s="124" t="str">
        <f>IF(OR(PartDQM[[#This Row],[Format (hide)]]="HEAD",PartDQM[[#This Row],[Format (hide)]]="LIST"),"BLANK CELL","")</f>
        <v/>
      </c>
      <c r="O92" s="124" t="str">
        <f>IF(OR(PartDQM[[#This Row],[Format (hide)]]="HEAD",PartDQM[[#This Row],[Format (hide)]]="LIST"),"BLANK CELL","")</f>
        <v/>
      </c>
      <c r="P92" s="124" t="str">
        <f>IF(OR(PartDQM[[#This Row],[Format (hide)]]="HEAD",PartDQM[[#This Row],[Format (hide)]]="LIST"),"BLANK CELL","")</f>
        <v/>
      </c>
      <c r="Q92" s="130" t="str">
        <f>IF(OR(PartDQM[[#This Row],[Format (hide)]]="HEAD",PartDQM[[#This Row],[Format (hide)]]="LIST"),"BLANK CELL","")</f>
        <v/>
      </c>
    </row>
    <row r="93" spans="1:17" ht="66" x14ac:dyDescent="0.3">
      <c r="A93" s="160">
        <f t="array" aca="1" ref="A93" ca="1">SUM((TRIM(MID(SUBSTITUTE(C93,".",REPT(" ",256)),(ROW(INDIRECT("1:"&amp;LEN(C93)-LEN(SUBSTITUTE(C93,".",""))+1))-1)*256+1,256)))*(10^((10-ROW(INDIRECT("1:"&amp;LEN(C93)-LEN(SUBSTITUTE(C93,".",""))+1)))*2)))</f>
        <v>5.0114E+18</v>
      </c>
      <c r="B93" s="131" t="s">
        <v>3299</v>
      </c>
      <c r="C93" s="131" t="s">
        <v>2845</v>
      </c>
      <c r="D93" s="147"/>
      <c r="E93" s="131" t="s">
        <v>2197</v>
      </c>
      <c r="F93" s="131" t="s">
        <v>324</v>
      </c>
      <c r="G93" s="124"/>
      <c r="H93" s="150" t="s">
        <v>2508</v>
      </c>
      <c r="I93" s="124" t="str">
        <f t="shared" si="4"/>
        <v/>
      </c>
      <c r="J93" s="227" t="str">
        <f>IF(OR(PartDQM[[#This Row],[Format (hide)]]="HEAD",PartDQM[[#This Row],[Format (hide)]]="LIST"),"BLANK CELL","")</f>
        <v/>
      </c>
      <c r="K93" s="227" t="str">
        <f>IF(OR(PartDQM[[#This Row],[Format (hide)]]="HEAD",PartDQM[[#This Row],[Format (hide)]]="LIST"),"BLANK CELL","")</f>
        <v/>
      </c>
      <c r="L93" s="227" t="str">
        <f>IF(OR(PartDQM[[#This Row],[Format (hide)]]="HEAD",PartDQM[[#This Row],[Format (hide)]]="LIST"),"BLANK CELL","")</f>
        <v/>
      </c>
      <c r="M93" s="124" t="str">
        <f>IF(OR(PartDQM[[#This Row],[Format (hide)]]="HEAD",PartDQM[[#This Row],[Format (hide)]]="LIST"),"BLANK CELL","")</f>
        <v/>
      </c>
      <c r="N93" s="124" t="str">
        <f>IF(OR(PartDQM[[#This Row],[Format (hide)]]="HEAD",PartDQM[[#This Row],[Format (hide)]]="LIST"),"BLANK CELL","")</f>
        <v/>
      </c>
      <c r="O93" s="124" t="str">
        <f>IF(OR(PartDQM[[#This Row],[Format (hide)]]="HEAD",PartDQM[[#This Row],[Format (hide)]]="LIST"),"BLANK CELL","")</f>
        <v/>
      </c>
      <c r="P93" s="124" t="str">
        <f>IF(OR(PartDQM[[#This Row],[Format (hide)]]="HEAD",PartDQM[[#This Row],[Format (hide)]]="LIST"),"BLANK CELL","")</f>
        <v/>
      </c>
      <c r="Q93" s="130" t="str">
        <f>IF(OR(PartDQM[[#This Row],[Format (hide)]]="HEAD",PartDQM[[#This Row],[Format (hide)]]="LIST"),"BLANK CELL","")</f>
        <v/>
      </c>
    </row>
    <row r="94" spans="1:17" ht="66" x14ac:dyDescent="0.3">
      <c r="A94" s="160">
        <f t="array" aca="1" ref="A94" ca="1">SUM((TRIM(MID(SUBSTITUTE(C94,".",REPT(" ",256)),(ROW(INDIRECT("1:"&amp;LEN(C94)-LEN(SUBSTITUTE(C94,".",""))+1))-1)*256+1,256)))*(10^((10-ROW(INDIRECT("1:"&amp;LEN(C94)-LEN(SUBSTITUTE(C94,".",""))+1)))*2)))</f>
        <v>5.0115E+18</v>
      </c>
      <c r="B94" s="131" t="s">
        <v>3299</v>
      </c>
      <c r="C94" s="131" t="s">
        <v>3294</v>
      </c>
      <c r="D94" s="147"/>
      <c r="E94" s="131" t="s">
        <v>2198</v>
      </c>
      <c r="F94" s="131" t="s">
        <v>325</v>
      </c>
      <c r="G94" s="124"/>
      <c r="H94" s="150" t="s">
        <v>2508</v>
      </c>
      <c r="I94" s="124" t="str">
        <f t="shared" si="4"/>
        <v/>
      </c>
      <c r="J94" s="227" t="str">
        <f>IF(OR(PartDQM[[#This Row],[Format (hide)]]="HEAD",PartDQM[[#This Row],[Format (hide)]]="LIST"),"BLANK CELL","")</f>
        <v/>
      </c>
      <c r="K94" s="227" t="str">
        <f>IF(OR(PartDQM[[#This Row],[Format (hide)]]="HEAD",PartDQM[[#This Row],[Format (hide)]]="LIST"),"BLANK CELL","")</f>
        <v/>
      </c>
      <c r="L94" s="227" t="str">
        <f>IF(OR(PartDQM[[#This Row],[Format (hide)]]="HEAD",PartDQM[[#This Row],[Format (hide)]]="LIST"),"BLANK CELL","")</f>
        <v/>
      </c>
      <c r="M94" s="124" t="str">
        <f>IF(OR(PartDQM[[#This Row],[Format (hide)]]="HEAD",PartDQM[[#This Row],[Format (hide)]]="LIST"),"BLANK CELL","")</f>
        <v/>
      </c>
      <c r="N94" s="124" t="str">
        <f>IF(OR(PartDQM[[#This Row],[Format (hide)]]="HEAD",PartDQM[[#This Row],[Format (hide)]]="LIST"),"BLANK CELL","")</f>
        <v/>
      </c>
      <c r="O94" s="124" t="str">
        <f>IF(OR(PartDQM[[#This Row],[Format (hide)]]="HEAD",PartDQM[[#This Row],[Format (hide)]]="LIST"),"BLANK CELL","")</f>
        <v/>
      </c>
      <c r="P94" s="124" t="str">
        <f>IF(OR(PartDQM[[#This Row],[Format (hide)]]="HEAD",PartDQM[[#This Row],[Format (hide)]]="LIST"),"BLANK CELL","")</f>
        <v/>
      </c>
      <c r="Q94" s="130" t="str">
        <f>IF(OR(PartDQM[[#This Row],[Format (hide)]]="HEAD",PartDQM[[#This Row],[Format (hide)]]="LIST"),"BLANK CELL","")</f>
        <v/>
      </c>
    </row>
    <row r="95" spans="1:17" ht="66" x14ac:dyDescent="0.3">
      <c r="A95" s="160">
        <f t="array" aca="1" ref="A95" ca="1">SUM((TRIM(MID(SUBSTITUTE(C95,".",REPT(" ",256)),(ROW(INDIRECT("1:"&amp;LEN(C95)-LEN(SUBSTITUTE(C95,".",""))+1))-1)*256+1,256)))*(10^((10-ROW(INDIRECT("1:"&amp;LEN(C95)-LEN(SUBSTITUTE(C95,".",""))+1)))*2)))</f>
        <v>5.0116E+18</v>
      </c>
      <c r="B95" s="131" t="s">
        <v>3299</v>
      </c>
      <c r="C95" s="131" t="s">
        <v>3295</v>
      </c>
      <c r="D95" s="147"/>
      <c r="E95" s="131" t="s">
        <v>2199</v>
      </c>
      <c r="F95" s="131" t="s">
        <v>326</v>
      </c>
      <c r="G95" s="124"/>
      <c r="H95" s="150" t="s">
        <v>2508</v>
      </c>
      <c r="I95" s="124" t="str">
        <f t="shared" si="4"/>
        <v/>
      </c>
      <c r="J95" s="227" t="str">
        <f>IF(OR(PartDQM[[#This Row],[Format (hide)]]="HEAD",PartDQM[[#This Row],[Format (hide)]]="LIST"),"BLANK CELL","")</f>
        <v/>
      </c>
      <c r="K95" s="227" t="str">
        <f>IF(OR(PartDQM[[#This Row],[Format (hide)]]="HEAD",PartDQM[[#This Row],[Format (hide)]]="LIST"),"BLANK CELL","")</f>
        <v/>
      </c>
      <c r="L95" s="227" t="str">
        <f>IF(OR(PartDQM[[#This Row],[Format (hide)]]="HEAD",PartDQM[[#This Row],[Format (hide)]]="LIST"),"BLANK CELL","")</f>
        <v/>
      </c>
      <c r="M95" s="124" t="str">
        <f>IF(OR(PartDQM[[#This Row],[Format (hide)]]="HEAD",PartDQM[[#This Row],[Format (hide)]]="LIST"),"BLANK CELL","")</f>
        <v/>
      </c>
      <c r="N95" s="124" t="str">
        <f>IF(OR(PartDQM[[#This Row],[Format (hide)]]="HEAD",PartDQM[[#This Row],[Format (hide)]]="LIST"),"BLANK CELL","")</f>
        <v/>
      </c>
      <c r="O95" s="124" t="str">
        <f>IF(OR(PartDQM[[#This Row],[Format (hide)]]="HEAD",PartDQM[[#This Row],[Format (hide)]]="LIST"),"BLANK CELL","")</f>
        <v/>
      </c>
      <c r="P95" s="124" t="str">
        <f>IF(OR(PartDQM[[#This Row],[Format (hide)]]="HEAD",PartDQM[[#This Row],[Format (hide)]]="LIST"),"BLANK CELL","")</f>
        <v/>
      </c>
      <c r="Q95" s="130" t="str">
        <f>IF(OR(PartDQM[[#This Row],[Format (hide)]]="HEAD",PartDQM[[#This Row],[Format (hide)]]="LIST"),"BLANK CELL","")</f>
        <v/>
      </c>
    </row>
    <row r="96" spans="1:17" ht="66" x14ac:dyDescent="0.3">
      <c r="A96" s="160">
        <f t="array" aca="1" ref="A96" ca="1">SUM((TRIM(MID(SUBSTITUTE(C96,".",REPT(" ",256)),(ROW(INDIRECT("1:"&amp;LEN(C96)-LEN(SUBSTITUTE(C96,".",""))+1))-1)*256+1,256)))*(10^((10-ROW(INDIRECT("1:"&amp;LEN(C96)-LEN(SUBSTITUTE(C96,".",""))+1)))*2)))</f>
        <v>5.0117E+18</v>
      </c>
      <c r="B96" s="131" t="s">
        <v>3299</v>
      </c>
      <c r="C96" s="131" t="s">
        <v>3296</v>
      </c>
      <c r="D96" s="147"/>
      <c r="E96" s="131" t="s">
        <v>2200</v>
      </c>
      <c r="F96" s="131" t="s">
        <v>327</v>
      </c>
      <c r="G96" s="124"/>
      <c r="H96" s="150" t="s">
        <v>2508</v>
      </c>
      <c r="I96" s="124" t="str">
        <f t="shared" si="4"/>
        <v/>
      </c>
      <c r="J96" s="227" t="str">
        <f>IF(OR(PartDQM[[#This Row],[Format (hide)]]="HEAD",PartDQM[[#This Row],[Format (hide)]]="LIST"),"BLANK CELL","")</f>
        <v/>
      </c>
      <c r="K96" s="227" t="str">
        <f>IF(OR(PartDQM[[#This Row],[Format (hide)]]="HEAD",PartDQM[[#This Row],[Format (hide)]]="LIST"),"BLANK CELL","")</f>
        <v/>
      </c>
      <c r="L96" s="227" t="str">
        <f>IF(OR(PartDQM[[#This Row],[Format (hide)]]="HEAD",PartDQM[[#This Row],[Format (hide)]]="LIST"),"BLANK CELL","")</f>
        <v/>
      </c>
      <c r="M96" s="124" t="str">
        <f>IF(OR(PartDQM[[#This Row],[Format (hide)]]="HEAD",PartDQM[[#This Row],[Format (hide)]]="LIST"),"BLANK CELL","")</f>
        <v/>
      </c>
      <c r="N96" s="124" t="str">
        <f>IF(OR(PartDQM[[#This Row],[Format (hide)]]="HEAD",PartDQM[[#This Row],[Format (hide)]]="LIST"),"BLANK CELL","")</f>
        <v/>
      </c>
      <c r="O96" s="124" t="str">
        <f>IF(OR(PartDQM[[#This Row],[Format (hide)]]="HEAD",PartDQM[[#This Row],[Format (hide)]]="LIST"),"BLANK CELL","")</f>
        <v/>
      </c>
      <c r="P96" s="124" t="str">
        <f>IF(OR(PartDQM[[#This Row],[Format (hide)]]="HEAD",PartDQM[[#This Row],[Format (hide)]]="LIST"),"BLANK CELL","")</f>
        <v/>
      </c>
      <c r="Q96" s="130" t="str">
        <f>IF(OR(PartDQM[[#This Row],[Format (hide)]]="HEAD",PartDQM[[#This Row],[Format (hide)]]="LIST"),"BLANK CELL","")</f>
        <v/>
      </c>
    </row>
    <row r="97" spans="1:17" ht="66" x14ac:dyDescent="0.3">
      <c r="A97" s="160">
        <f t="array" aca="1" ref="A97" ca="1">SUM((TRIM(MID(SUBSTITUTE(C97,".",REPT(" ",256)),(ROW(INDIRECT("1:"&amp;LEN(C97)-LEN(SUBSTITUTE(C97,".",""))+1))-1)*256+1,256)))*(10^((10-ROW(INDIRECT("1:"&amp;LEN(C97)-LEN(SUBSTITUTE(C97,".",""))+1)))*2)))</f>
        <v>5.0118E+18</v>
      </c>
      <c r="B97" s="131" t="s">
        <v>3299</v>
      </c>
      <c r="C97" s="131" t="s">
        <v>3297</v>
      </c>
      <c r="D97" s="147"/>
      <c r="E97" s="131" t="s">
        <v>2201</v>
      </c>
      <c r="F97" s="131" t="s">
        <v>400</v>
      </c>
      <c r="G97" s="124"/>
      <c r="H97" s="150" t="s">
        <v>2508</v>
      </c>
      <c r="I97" s="124" t="str">
        <f t="shared" si="4"/>
        <v/>
      </c>
      <c r="J97" s="227" t="str">
        <f>IF(OR(PartDQM[[#This Row],[Format (hide)]]="HEAD",PartDQM[[#This Row],[Format (hide)]]="LIST"),"BLANK CELL","")</f>
        <v/>
      </c>
      <c r="K97" s="227" t="str">
        <f>IF(OR(PartDQM[[#This Row],[Format (hide)]]="HEAD",PartDQM[[#This Row],[Format (hide)]]="LIST"),"BLANK CELL","")</f>
        <v/>
      </c>
      <c r="L97" s="227" t="str">
        <f>IF(OR(PartDQM[[#This Row],[Format (hide)]]="HEAD",PartDQM[[#This Row],[Format (hide)]]="LIST"),"BLANK CELL","")</f>
        <v/>
      </c>
      <c r="M97" s="124" t="str">
        <f>IF(OR(PartDQM[[#This Row],[Format (hide)]]="HEAD",PartDQM[[#This Row],[Format (hide)]]="LIST"),"BLANK CELL","")</f>
        <v/>
      </c>
      <c r="N97" s="124" t="str">
        <f>IF(OR(PartDQM[[#This Row],[Format (hide)]]="HEAD",PartDQM[[#This Row],[Format (hide)]]="LIST"),"BLANK CELL","")</f>
        <v/>
      </c>
      <c r="O97" s="124" t="str">
        <f>IF(OR(PartDQM[[#This Row],[Format (hide)]]="HEAD",PartDQM[[#This Row],[Format (hide)]]="LIST"),"BLANK CELL","")</f>
        <v/>
      </c>
      <c r="P97" s="124" t="str">
        <f>IF(OR(PartDQM[[#This Row],[Format (hide)]]="HEAD",PartDQM[[#This Row],[Format (hide)]]="LIST"),"BLANK CELL","")</f>
        <v/>
      </c>
      <c r="Q97" s="130" t="str">
        <f>IF(OR(PartDQM[[#This Row],[Format (hide)]]="HEAD",PartDQM[[#This Row],[Format (hide)]]="LIST"),"BLANK CELL","")</f>
        <v/>
      </c>
    </row>
    <row r="98" spans="1:17" ht="66" x14ac:dyDescent="0.3">
      <c r="A98" s="160">
        <f t="array" aca="1" ref="A98" ca="1">SUM((TRIM(MID(SUBSTITUTE(C98,".",REPT(" ",256)),(ROW(INDIRECT("1:"&amp;LEN(C98)-LEN(SUBSTITUTE(C98,".",""))+1))-1)*256+1,256)))*(10^((10-ROW(INDIRECT("1:"&amp;LEN(C98)-LEN(SUBSTITUTE(C98,".",""))+1)))*2)))</f>
        <v>5.0119E+18</v>
      </c>
      <c r="B98" s="131" t="s">
        <v>3299</v>
      </c>
      <c r="C98" s="131" t="s">
        <v>3298</v>
      </c>
      <c r="D98" s="147"/>
      <c r="E98" s="131" t="s">
        <v>2202</v>
      </c>
      <c r="F98" s="131" t="s">
        <v>1175</v>
      </c>
      <c r="G98" s="124"/>
      <c r="H98" s="150" t="s">
        <v>2508</v>
      </c>
      <c r="I98" s="124" t="str">
        <f t="shared" si="4"/>
        <v/>
      </c>
      <c r="J98" s="227" t="str">
        <f>IF(OR(PartDQM[[#This Row],[Format (hide)]]="HEAD",PartDQM[[#This Row],[Format (hide)]]="LIST"),"BLANK CELL","")</f>
        <v/>
      </c>
      <c r="K98" s="227" t="str">
        <f>IF(OR(PartDQM[[#This Row],[Format (hide)]]="HEAD",PartDQM[[#This Row],[Format (hide)]]="LIST"),"BLANK CELL","")</f>
        <v/>
      </c>
      <c r="L98" s="227" t="str">
        <f>IF(OR(PartDQM[[#This Row],[Format (hide)]]="HEAD",PartDQM[[#This Row],[Format (hide)]]="LIST"),"BLANK CELL","")</f>
        <v/>
      </c>
      <c r="M98" s="124" t="str">
        <f>IF(OR(PartDQM[[#This Row],[Format (hide)]]="HEAD",PartDQM[[#This Row],[Format (hide)]]="LIST"),"BLANK CELL","")</f>
        <v/>
      </c>
      <c r="N98" s="124" t="str">
        <f>IF(OR(PartDQM[[#This Row],[Format (hide)]]="HEAD",PartDQM[[#This Row],[Format (hide)]]="LIST"),"BLANK CELL","")</f>
        <v/>
      </c>
      <c r="O98" s="124" t="str">
        <f>IF(OR(PartDQM[[#This Row],[Format (hide)]]="HEAD",PartDQM[[#This Row],[Format (hide)]]="LIST"),"BLANK CELL","")</f>
        <v/>
      </c>
      <c r="P98" s="124" t="str">
        <f>IF(OR(PartDQM[[#This Row],[Format (hide)]]="HEAD",PartDQM[[#This Row],[Format (hide)]]="LIST"),"BLANK CELL","")</f>
        <v/>
      </c>
      <c r="Q98" s="130" t="str">
        <f>IF(OR(PartDQM[[#This Row],[Format (hide)]]="HEAD",PartDQM[[#This Row],[Format (hide)]]="LIST"),"BLANK CELL","")</f>
        <v/>
      </c>
    </row>
    <row r="99" spans="1:17" ht="33" x14ac:dyDescent="0.3">
      <c r="A99" s="160">
        <f t="array" aca="1" ref="A99" ca="1">SUM((TRIM(MID(SUBSTITUTE(C99,".",REPT(" ",256)),(ROW(INDIRECT("1:"&amp;LEN(C99)-LEN(SUBSTITUTE(C99,".",""))+1))-1)*256+1,256)))*(10^((10-ROW(INDIRECT("1:"&amp;LEN(C99)-LEN(SUBSTITUTE(C99,".",""))+1)))*2)))</f>
        <v>5.012E+18</v>
      </c>
      <c r="B99" s="131" t="s">
        <v>3299</v>
      </c>
      <c r="C99" s="131" t="s">
        <v>3461</v>
      </c>
      <c r="D99" s="147"/>
      <c r="E99" s="131" t="s">
        <v>2203</v>
      </c>
      <c r="F99" s="131" t="s">
        <v>123</v>
      </c>
      <c r="G99" s="147"/>
      <c r="H99" s="147" t="s">
        <v>2508</v>
      </c>
      <c r="I99" s="147" t="str">
        <f t="shared" si="4"/>
        <v/>
      </c>
      <c r="J99" s="227" t="str">
        <f>IF(OR(PartDQM[[#This Row],[Format (hide)]]="HEAD",PartDQM[[#This Row],[Format (hide)]]="LIST"),"BLANK CELL","")</f>
        <v/>
      </c>
      <c r="K99" s="227" t="str">
        <f>IF(OR(PartDQM[[#This Row],[Format (hide)]]="HEAD",PartDQM[[#This Row],[Format (hide)]]="LIST"),"BLANK CELL","")</f>
        <v/>
      </c>
      <c r="L99" s="227" t="str">
        <f>IF(OR(PartDQM[[#This Row],[Format (hide)]]="HEAD",PartDQM[[#This Row],[Format (hide)]]="LIST"),"BLANK CELL","")</f>
        <v/>
      </c>
      <c r="M99" s="147" t="str">
        <f>IF(OR(PartDQM[[#This Row],[Format (hide)]]="HEAD",PartDQM[[#This Row],[Format (hide)]]="LIST"),"BLANK CELL","")</f>
        <v/>
      </c>
      <c r="N99" s="147" t="str">
        <f>IF(OR(PartDQM[[#This Row],[Format (hide)]]="HEAD",PartDQM[[#This Row],[Format (hide)]]="LIST"),"BLANK CELL","")</f>
        <v/>
      </c>
      <c r="O99" s="147" t="str">
        <f>IF(OR(PartDQM[[#This Row],[Format (hide)]]="HEAD",PartDQM[[#This Row],[Format (hide)]]="LIST"),"BLANK CELL","")</f>
        <v/>
      </c>
      <c r="P99" s="147" t="str">
        <f>IF(OR(PartDQM[[#This Row],[Format (hide)]]="HEAD",PartDQM[[#This Row],[Format (hide)]]="LIST"),"BLANK CELL","")</f>
        <v/>
      </c>
      <c r="Q99" s="162" t="str">
        <f>IF(OR(PartDQM[[#This Row],[Format (hide)]]="HEAD",PartDQM[[#This Row],[Format (hide)]]="LIST"),"BLANK CELL","")</f>
        <v/>
      </c>
    </row>
    <row r="100" spans="1:17" ht="66" x14ac:dyDescent="0.3">
      <c r="A100" s="160">
        <f t="array" aca="1" ref="A100" ca="1">SUM((TRIM(MID(SUBSTITUTE(C100,".",REPT(" ",256)),(ROW(INDIRECT("1:"&amp;LEN(C100)-LEN(SUBSTITUTE(C100,".",""))+1))-1)*256+1,256)))*(10^((10-ROW(INDIRECT("1:"&amp;LEN(C100)-LEN(SUBSTITUTE(C100,".",""))+1)))*2)))</f>
        <v>5.0121E+18</v>
      </c>
      <c r="B100" s="131" t="s">
        <v>3299</v>
      </c>
      <c r="C100" s="131" t="s">
        <v>3462</v>
      </c>
      <c r="D100" s="147"/>
      <c r="E100" s="131" t="s">
        <v>2204</v>
      </c>
      <c r="F100" s="131" t="s">
        <v>2205</v>
      </c>
      <c r="G100" s="124"/>
      <c r="H100" s="150" t="s">
        <v>2508</v>
      </c>
      <c r="I100" s="124" t="str">
        <f t="shared" si="4"/>
        <v/>
      </c>
      <c r="J100" s="227" t="str">
        <f>IF(OR(PartDQM[[#This Row],[Format (hide)]]="HEAD",PartDQM[[#This Row],[Format (hide)]]="LIST"),"BLANK CELL","")</f>
        <v/>
      </c>
      <c r="K100" s="227" t="str">
        <f>IF(OR(PartDQM[[#This Row],[Format (hide)]]="HEAD",PartDQM[[#This Row],[Format (hide)]]="LIST"),"BLANK CELL","")</f>
        <v/>
      </c>
      <c r="L100" s="227" t="str">
        <f>IF(OR(PartDQM[[#This Row],[Format (hide)]]="HEAD",PartDQM[[#This Row],[Format (hide)]]="LIST"),"BLANK CELL","")</f>
        <v/>
      </c>
      <c r="M100" s="124" t="str">
        <f>IF(OR(PartDQM[[#This Row],[Format (hide)]]="HEAD",PartDQM[[#This Row],[Format (hide)]]="LIST"),"BLANK CELL","")</f>
        <v/>
      </c>
      <c r="N100" s="124" t="str">
        <f>IF(OR(PartDQM[[#This Row],[Format (hide)]]="HEAD",PartDQM[[#This Row],[Format (hide)]]="LIST"),"BLANK CELL","")</f>
        <v/>
      </c>
      <c r="O100" s="124" t="str">
        <f>IF(OR(PartDQM[[#This Row],[Format (hide)]]="HEAD",PartDQM[[#This Row],[Format (hide)]]="LIST"),"BLANK CELL","")</f>
        <v/>
      </c>
      <c r="P100" s="124" t="str">
        <f>IF(OR(PartDQM[[#This Row],[Format (hide)]]="HEAD",PartDQM[[#This Row],[Format (hide)]]="LIST"),"BLANK CELL","")</f>
        <v/>
      </c>
      <c r="Q100" s="130" t="str">
        <f>IF(OR(PartDQM[[#This Row],[Format (hide)]]="HEAD",PartDQM[[#This Row],[Format (hide)]]="LIST"),"BLANK CELL","")</f>
        <v/>
      </c>
    </row>
    <row r="101" spans="1:17" ht="66" x14ac:dyDescent="0.3">
      <c r="A101" s="160">
        <f t="array" aca="1" ref="A101" ca="1">SUM((TRIM(MID(SUBSTITUTE(C101,".",REPT(" ",256)),(ROW(INDIRECT("1:"&amp;LEN(C101)-LEN(SUBSTITUTE(C101,".",""))+1))-1)*256+1,256)))*(10^((10-ROW(INDIRECT("1:"&amp;LEN(C101)-LEN(SUBSTITUTE(C101,".",""))+1)))*2)))</f>
        <v>5.02E+18</v>
      </c>
      <c r="B101" s="131" t="s">
        <v>3299</v>
      </c>
      <c r="C101" s="131" t="s">
        <v>2846</v>
      </c>
      <c r="D101" s="147"/>
      <c r="E101" s="131" t="s">
        <v>2206</v>
      </c>
      <c r="F101" s="131" t="s">
        <v>2207</v>
      </c>
      <c r="G101" s="124"/>
      <c r="H101" s="150" t="s">
        <v>2508</v>
      </c>
      <c r="I101" s="124" t="str">
        <f t="shared" si="4"/>
        <v/>
      </c>
      <c r="J101" s="227" t="str">
        <f>IF(OR(PartDQM[[#This Row],[Format (hide)]]="HEAD",PartDQM[[#This Row],[Format (hide)]]="LIST"),"BLANK CELL","")</f>
        <v/>
      </c>
      <c r="K101" s="227" t="str">
        <f>IF(OR(PartDQM[[#This Row],[Format (hide)]]="HEAD",PartDQM[[#This Row],[Format (hide)]]="LIST"),"BLANK CELL","")</f>
        <v/>
      </c>
      <c r="L101" s="227" t="str">
        <f>IF(OR(PartDQM[[#This Row],[Format (hide)]]="HEAD",PartDQM[[#This Row],[Format (hide)]]="LIST"),"BLANK CELL","")</f>
        <v/>
      </c>
      <c r="M101" s="124" t="str">
        <f>IF(OR(PartDQM[[#This Row],[Format (hide)]]="HEAD",PartDQM[[#This Row],[Format (hide)]]="LIST"),"BLANK CELL","")</f>
        <v/>
      </c>
      <c r="N101" s="124" t="str">
        <f>IF(OR(PartDQM[[#This Row],[Format (hide)]]="HEAD",PartDQM[[#This Row],[Format (hide)]]="LIST"),"BLANK CELL","")</f>
        <v/>
      </c>
      <c r="O101" s="124" t="str">
        <f>IF(OR(PartDQM[[#This Row],[Format (hide)]]="HEAD",PartDQM[[#This Row],[Format (hide)]]="LIST"),"BLANK CELL","")</f>
        <v/>
      </c>
      <c r="P101" s="124" t="str">
        <f>IF(OR(PartDQM[[#This Row],[Format (hide)]]="HEAD",PartDQM[[#This Row],[Format (hide)]]="LIST"),"BLANK CELL","")</f>
        <v/>
      </c>
      <c r="Q101" s="130" t="str">
        <f>IF(OR(PartDQM[[#This Row],[Format (hide)]]="HEAD",PartDQM[[#This Row],[Format (hide)]]="LIST"),"BLANK CELL","")</f>
        <v/>
      </c>
    </row>
    <row r="102" spans="1:17" ht="115.5" x14ac:dyDescent="0.3">
      <c r="A102" s="160">
        <f t="array" aca="1" ref="A102" ca="1">SUM((TRIM(MID(SUBSTITUTE(C102,".",REPT(" ",256)),(ROW(INDIRECT("1:"&amp;LEN(C102)-LEN(SUBSTITUTE(C102,".",""))+1))-1)*256+1,256)))*(10^((10-ROW(INDIRECT("1:"&amp;LEN(C102)-LEN(SUBSTITUTE(C102,".",""))+1)))*2)))</f>
        <v>5.03E+18</v>
      </c>
      <c r="B102" s="131" t="s">
        <v>3299</v>
      </c>
      <c r="C102" s="131" t="s">
        <v>2847</v>
      </c>
      <c r="D102" s="147"/>
      <c r="E102" s="131" t="s">
        <v>2208</v>
      </c>
      <c r="F102" s="131" t="s">
        <v>1182</v>
      </c>
      <c r="G102" s="124"/>
      <c r="H102" s="150" t="s">
        <v>2508</v>
      </c>
      <c r="I102" s="124" t="str">
        <f t="shared" si="4"/>
        <v/>
      </c>
      <c r="J102" s="227" t="str">
        <f>IF(OR(PartDQM[[#This Row],[Format (hide)]]="HEAD",PartDQM[[#This Row],[Format (hide)]]="LIST"),"BLANK CELL","")</f>
        <v/>
      </c>
      <c r="K102" s="227" t="str">
        <f>IF(OR(PartDQM[[#This Row],[Format (hide)]]="HEAD",PartDQM[[#This Row],[Format (hide)]]="LIST"),"BLANK CELL","")</f>
        <v/>
      </c>
      <c r="L102" s="227" t="str">
        <f>IF(OR(PartDQM[[#This Row],[Format (hide)]]="HEAD",PartDQM[[#This Row],[Format (hide)]]="LIST"),"BLANK CELL","")</f>
        <v/>
      </c>
      <c r="M102" s="124" t="str">
        <f>IF(OR(PartDQM[[#This Row],[Format (hide)]]="HEAD",PartDQM[[#This Row],[Format (hide)]]="LIST"),"BLANK CELL","")</f>
        <v/>
      </c>
      <c r="N102" s="124" t="str">
        <f>IF(OR(PartDQM[[#This Row],[Format (hide)]]="HEAD",PartDQM[[#This Row],[Format (hide)]]="LIST"),"BLANK CELL","")</f>
        <v/>
      </c>
      <c r="O102" s="124" t="str">
        <f>IF(OR(PartDQM[[#This Row],[Format (hide)]]="HEAD",PartDQM[[#This Row],[Format (hide)]]="LIST"),"BLANK CELL","")</f>
        <v/>
      </c>
      <c r="P102" s="124" t="str">
        <f>IF(OR(PartDQM[[#This Row],[Format (hide)]]="HEAD",PartDQM[[#This Row],[Format (hide)]]="LIST"),"BLANK CELL","")</f>
        <v/>
      </c>
      <c r="Q102" s="130" t="str">
        <f>IF(OR(PartDQM[[#This Row],[Format (hide)]]="HEAD",PartDQM[[#This Row],[Format (hide)]]="LIST"),"BLANK CELL","")</f>
        <v/>
      </c>
    </row>
    <row r="103" spans="1:17" ht="66" x14ac:dyDescent="0.3">
      <c r="A103" s="160">
        <f t="array" aca="1" ref="A103" ca="1">SUM((TRIM(MID(SUBSTITUTE(C103,".",REPT(" ",256)),(ROW(INDIRECT("1:"&amp;LEN(C103)-LEN(SUBSTITUTE(C103,".",""))+1))-1)*256+1,256)))*(10^((10-ROW(INDIRECT("1:"&amp;LEN(C103)-LEN(SUBSTITUTE(C103,".",""))+1)))*2)))</f>
        <v>5.0301E+18</v>
      </c>
      <c r="B103" s="131" t="s">
        <v>3299</v>
      </c>
      <c r="C103" s="131" t="s">
        <v>2848</v>
      </c>
      <c r="D103" s="147"/>
      <c r="E103" s="131" t="s">
        <v>2209</v>
      </c>
      <c r="F103" s="131" t="s">
        <v>124</v>
      </c>
      <c r="G103" s="124"/>
      <c r="H103" s="150" t="s">
        <v>2508</v>
      </c>
      <c r="I103" s="124" t="str">
        <f t="shared" si="4"/>
        <v/>
      </c>
      <c r="J103" s="227" t="str">
        <f>IF(OR(PartDQM[[#This Row],[Format (hide)]]="HEAD",PartDQM[[#This Row],[Format (hide)]]="LIST"),"BLANK CELL","")</f>
        <v/>
      </c>
      <c r="K103" s="227" t="str">
        <f>IF(OR(PartDQM[[#This Row],[Format (hide)]]="HEAD",PartDQM[[#This Row],[Format (hide)]]="LIST"),"BLANK CELL","")</f>
        <v/>
      </c>
      <c r="L103" s="227" t="str">
        <f>IF(OR(PartDQM[[#This Row],[Format (hide)]]="HEAD",PartDQM[[#This Row],[Format (hide)]]="LIST"),"BLANK CELL","")</f>
        <v/>
      </c>
      <c r="M103" s="124" t="str">
        <f>IF(OR(PartDQM[[#This Row],[Format (hide)]]="HEAD",PartDQM[[#This Row],[Format (hide)]]="LIST"),"BLANK CELL","")</f>
        <v/>
      </c>
      <c r="N103" s="124" t="str">
        <f>IF(OR(PartDQM[[#This Row],[Format (hide)]]="HEAD",PartDQM[[#This Row],[Format (hide)]]="LIST"),"BLANK CELL","")</f>
        <v/>
      </c>
      <c r="O103" s="124" t="str">
        <f>IF(OR(PartDQM[[#This Row],[Format (hide)]]="HEAD",PartDQM[[#This Row],[Format (hide)]]="LIST"),"BLANK CELL","")</f>
        <v/>
      </c>
      <c r="P103" s="124" t="str">
        <f>IF(OR(PartDQM[[#This Row],[Format (hide)]]="HEAD",PartDQM[[#This Row],[Format (hide)]]="LIST"),"BLANK CELL","")</f>
        <v/>
      </c>
      <c r="Q103" s="130" t="str">
        <f>IF(OR(PartDQM[[#This Row],[Format (hide)]]="HEAD",PartDQM[[#This Row],[Format (hide)]]="LIST"),"BLANK CELL","")</f>
        <v/>
      </c>
    </row>
    <row r="104" spans="1:17" ht="66" x14ac:dyDescent="0.3">
      <c r="A104" s="160">
        <f t="array" aca="1" ref="A104" ca="1">SUM((TRIM(MID(SUBSTITUTE(C104,".",REPT(" ",256)),(ROW(INDIRECT("1:"&amp;LEN(C104)-LEN(SUBSTITUTE(C104,".",""))+1))-1)*256+1,256)))*(10^((10-ROW(INDIRECT("1:"&amp;LEN(C104)-LEN(SUBSTITUTE(C104,".",""))+1)))*2)))</f>
        <v>5.0302E+18</v>
      </c>
      <c r="B104" s="131" t="s">
        <v>3299</v>
      </c>
      <c r="C104" s="131" t="s">
        <v>2849</v>
      </c>
      <c r="D104" s="147"/>
      <c r="E104" s="131" t="s">
        <v>2210</v>
      </c>
      <c r="F104" s="131" t="s">
        <v>125</v>
      </c>
      <c r="G104" s="124"/>
      <c r="H104" s="150" t="s">
        <v>2508</v>
      </c>
      <c r="I104" s="124" t="str">
        <f t="shared" si="4"/>
        <v/>
      </c>
      <c r="J104" s="227" t="str">
        <f>IF(OR(PartDQM[[#This Row],[Format (hide)]]="HEAD",PartDQM[[#This Row],[Format (hide)]]="LIST"),"BLANK CELL","")</f>
        <v/>
      </c>
      <c r="K104" s="227" t="str">
        <f>IF(OR(PartDQM[[#This Row],[Format (hide)]]="HEAD",PartDQM[[#This Row],[Format (hide)]]="LIST"),"BLANK CELL","")</f>
        <v/>
      </c>
      <c r="L104" s="227" t="str">
        <f>IF(OR(PartDQM[[#This Row],[Format (hide)]]="HEAD",PartDQM[[#This Row],[Format (hide)]]="LIST"),"BLANK CELL","")</f>
        <v/>
      </c>
      <c r="M104" s="124" t="str">
        <f>IF(OR(PartDQM[[#This Row],[Format (hide)]]="HEAD",PartDQM[[#This Row],[Format (hide)]]="LIST"),"BLANK CELL","")</f>
        <v/>
      </c>
      <c r="N104" s="124" t="str">
        <f>IF(OR(PartDQM[[#This Row],[Format (hide)]]="HEAD",PartDQM[[#This Row],[Format (hide)]]="LIST"),"BLANK CELL","")</f>
        <v/>
      </c>
      <c r="O104" s="124" t="str">
        <f>IF(OR(PartDQM[[#This Row],[Format (hide)]]="HEAD",PartDQM[[#This Row],[Format (hide)]]="LIST"),"BLANK CELL","")</f>
        <v/>
      </c>
      <c r="P104" s="124" t="str">
        <f>IF(OR(PartDQM[[#This Row],[Format (hide)]]="HEAD",PartDQM[[#This Row],[Format (hide)]]="LIST"),"BLANK CELL","")</f>
        <v/>
      </c>
      <c r="Q104" s="130" t="str">
        <f>IF(OR(PartDQM[[#This Row],[Format (hide)]]="HEAD",PartDQM[[#This Row],[Format (hide)]]="LIST"),"BLANK CELL","")</f>
        <v/>
      </c>
    </row>
    <row r="105" spans="1:17" ht="66" x14ac:dyDescent="0.3">
      <c r="A105" s="160">
        <f t="array" aca="1" ref="A105" ca="1">SUM((TRIM(MID(SUBSTITUTE(C105,".",REPT(" ",256)),(ROW(INDIRECT("1:"&amp;LEN(C105)-LEN(SUBSTITUTE(C105,".",""))+1))-1)*256+1,256)))*(10^((10-ROW(INDIRECT("1:"&amp;LEN(C105)-LEN(SUBSTITUTE(C105,".",""))+1)))*2)))</f>
        <v>5.0303E+18</v>
      </c>
      <c r="B105" s="131" t="s">
        <v>3299</v>
      </c>
      <c r="C105" s="131" t="s">
        <v>2850</v>
      </c>
      <c r="D105" s="147"/>
      <c r="E105" s="131" t="s">
        <v>2211</v>
      </c>
      <c r="F105" s="131" t="s">
        <v>126</v>
      </c>
      <c r="G105" s="124"/>
      <c r="H105" s="150" t="s">
        <v>2508</v>
      </c>
      <c r="I105" s="124" t="str">
        <f t="shared" si="4"/>
        <v/>
      </c>
      <c r="J105" s="227" t="str">
        <f>IF(OR(PartDQM[[#This Row],[Format (hide)]]="HEAD",PartDQM[[#This Row],[Format (hide)]]="LIST"),"BLANK CELL","")</f>
        <v/>
      </c>
      <c r="K105" s="227" t="str">
        <f>IF(OR(PartDQM[[#This Row],[Format (hide)]]="HEAD",PartDQM[[#This Row],[Format (hide)]]="LIST"),"BLANK CELL","")</f>
        <v/>
      </c>
      <c r="L105" s="227" t="str">
        <f>IF(OR(PartDQM[[#This Row],[Format (hide)]]="HEAD",PartDQM[[#This Row],[Format (hide)]]="LIST"),"BLANK CELL","")</f>
        <v/>
      </c>
      <c r="M105" s="124" t="str">
        <f>IF(OR(PartDQM[[#This Row],[Format (hide)]]="HEAD",PartDQM[[#This Row],[Format (hide)]]="LIST"),"BLANK CELL","")</f>
        <v/>
      </c>
      <c r="N105" s="124" t="str">
        <f>IF(OR(PartDQM[[#This Row],[Format (hide)]]="HEAD",PartDQM[[#This Row],[Format (hide)]]="LIST"),"BLANK CELL","")</f>
        <v/>
      </c>
      <c r="O105" s="124" t="str">
        <f>IF(OR(PartDQM[[#This Row],[Format (hide)]]="HEAD",PartDQM[[#This Row],[Format (hide)]]="LIST"),"BLANK CELL","")</f>
        <v/>
      </c>
      <c r="P105" s="124" t="str">
        <f>IF(OR(PartDQM[[#This Row],[Format (hide)]]="HEAD",PartDQM[[#This Row],[Format (hide)]]="LIST"),"BLANK CELL","")</f>
        <v/>
      </c>
      <c r="Q105" s="130" t="str">
        <f>IF(OR(PartDQM[[#This Row],[Format (hide)]]="HEAD",PartDQM[[#This Row],[Format (hide)]]="LIST"),"BLANK CELL","")</f>
        <v/>
      </c>
    </row>
    <row r="106" spans="1:17" ht="66" x14ac:dyDescent="0.3">
      <c r="A106" s="160">
        <f t="array" aca="1" ref="A106" ca="1">SUM((TRIM(MID(SUBSTITUTE(C106,".",REPT(" ",256)),(ROW(INDIRECT("1:"&amp;LEN(C106)-LEN(SUBSTITUTE(C106,".",""))+1))-1)*256+1,256)))*(10^((10-ROW(INDIRECT("1:"&amp;LEN(C106)-LEN(SUBSTITUTE(C106,".",""))+1)))*2)))</f>
        <v>5.0304E+18</v>
      </c>
      <c r="B106" s="131" t="s">
        <v>3299</v>
      </c>
      <c r="C106" s="131" t="s">
        <v>2851</v>
      </c>
      <c r="D106" s="147"/>
      <c r="E106" s="131" t="s">
        <v>2212</v>
      </c>
      <c r="F106" s="131" t="s">
        <v>127</v>
      </c>
      <c r="G106" s="124"/>
      <c r="H106" s="150" t="s">
        <v>2508</v>
      </c>
      <c r="I106" s="124" t="str">
        <f t="shared" si="4"/>
        <v/>
      </c>
      <c r="J106" s="227" t="str">
        <f>IF(OR(PartDQM[[#This Row],[Format (hide)]]="HEAD",PartDQM[[#This Row],[Format (hide)]]="LIST"),"BLANK CELL","")</f>
        <v/>
      </c>
      <c r="K106" s="227" t="str">
        <f>IF(OR(PartDQM[[#This Row],[Format (hide)]]="HEAD",PartDQM[[#This Row],[Format (hide)]]="LIST"),"BLANK CELL","")</f>
        <v/>
      </c>
      <c r="L106" s="227" t="str">
        <f>IF(OR(PartDQM[[#This Row],[Format (hide)]]="HEAD",PartDQM[[#This Row],[Format (hide)]]="LIST"),"BLANK CELL","")</f>
        <v/>
      </c>
      <c r="M106" s="124" t="str">
        <f>IF(OR(PartDQM[[#This Row],[Format (hide)]]="HEAD",PartDQM[[#This Row],[Format (hide)]]="LIST"),"BLANK CELL","")</f>
        <v/>
      </c>
      <c r="N106" s="124" t="str">
        <f>IF(OR(PartDQM[[#This Row],[Format (hide)]]="HEAD",PartDQM[[#This Row],[Format (hide)]]="LIST"),"BLANK CELL","")</f>
        <v/>
      </c>
      <c r="O106" s="124" t="str">
        <f>IF(OR(PartDQM[[#This Row],[Format (hide)]]="HEAD",PartDQM[[#This Row],[Format (hide)]]="LIST"),"BLANK CELL","")</f>
        <v/>
      </c>
      <c r="P106" s="124" t="str">
        <f>IF(OR(PartDQM[[#This Row],[Format (hide)]]="HEAD",PartDQM[[#This Row],[Format (hide)]]="LIST"),"BLANK CELL","")</f>
        <v/>
      </c>
      <c r="Q106" s="130" t="str">
        <f>IF(OR(PartDQM[[#This Row],[Format (hide)]]="HEAD",PartDQM[[#This Row],[Format (hide)]]="LIST"),"BLANK CELL","")</f>
        <v/>
      </c>
    </row>
    <row r="107" spans="1:17" ht="66" x14ac:dyDescent="0.3">
      <c r="A107" s="160">
        <f t="array" aca="1" ref="A107" ca="1">SUM((TRIM(MID(SUBSTITUTE(C107,".",REPT(" ",256)),(ROW(INDIRECT("1:"&amp;LEN(C107)-LEN(SUBSTITUTE(C107,".",""))+1))-1)*256+1,256)))*(10^((10-ROW(INDIRECT("1:"&amp;LEN(C107)-LEN(SUBSTITUTE(C107,".",""))+1)))*2)))</f>
        <v>5.0305E+18</v>
      </c>
      <c r="B107" s="131" t="s">
        <v>3299</v>
      </c>
      <c r="C107" s="131" t="s">
        <v>2852</v>
      </c>
      <c r="D107" s="147"/>
      <c r="E107" s="131" t="s">
        <v>2213</v>
      </c>
      <c r="F107" s="131" t="s">
        <v>128</v>
      </c>
      <c r="G107" s="124"/>
      <c r="H107" s="150" t="s">
        <v>2508</v>
      </c>
      <c r="I107" s="124" t="str">
        <f t="shared" si="4"/>
        <v/>
      </c>
      <c r="J107" s="227" t="str">
        <f>IF(OR(PartDQM[[#This Row],[Format (hide)]]="HEAD",PartDQM[[#This Row],[Format (hide)]]="LIST"),"BLANK CELL","")</f>
        <v/>
      </c>
      <c r="K107" s="227" t="str">
        <f>IF(OR(PartDQM[[#This Row],[Format (hide)]]="HEAD",PartDQM[[#This Row],[Format (hide)]]="LIST"),"BLANK CELL","")</f>
        <v/>
      </c>
      <c r="L107" s="227" t="str">
        <f>IF(OR(PartDQM[[#This Row],[Format (hide)]]="HEAD",PartDQM[[#This Row],[Format (hide)]]="LIST"),"BLANK CELL","")</f>
        <v/>
      </c>
      <c r="M107" s="124" t="str">
        <f>IF(OR(PartDQM[[#This Row],[Format (hide)]]="HEAD",PartDQM[[#This Row],[Format (hide)]]="LIST"),"BLANK CELL","")</f>
        <v/>
      </c>
      <c r="N107" s="124" t="str">
        <f>IF(OR(PartDQM[[#This Row],[Format (hide)]]="HEAD",PartDQM[[#This Row],[Format (hide)]]="LIST"),"BLANK CELL","")</f>
        <v/>
      </c>
      <c r="O107" s="124" t="str">
        <f>IF(OR(PartDQM[[#This Row],[Format (hide)]]="HEAD",PartDQM[[#This Row],[Format (hide)]]="LIST"),"BLANK CELL","")</f>
        <v/>
      </c>
      <c r="P107" s="124" t="str">
        <f>IF(OR(PartDQM[[#This Row],[Format (hide)]]="HEAD",PartDQM[[#This Row],[Format (hide)]]="LIST"),"BLANK CELL","")</f>
        <v/>
      </c>
      <c r="Q107" s="130" t="str">
        <f>IF(OR(PartDQM[[#This Row],[Format (hide)]]="HEAD",PartDQM[[#This Row],[Format (hide)]]="LIST"),"BLANK CELL","")</f>
        <v/>
      </c>
    </row>
    <row r="108" spans="1:17" ht="49.5" x14ac:dyDescent="0.3">
      <c r="A108" s="160">
        <f t="array" aca="1" ref="A108" ca="1">SUM((TRIM(MID(SUBSTITUTE(C108,".",REPT(" ",256)),(ROW(INDIRECT("1:"&amp;LEN(C108)-LEN(SUBSTITUTE(C108,".",""))+1))-1)*256+1,256)))*(10^((10-ROW(INDIRECT("1:"&amp;LEN(C108)-LEN(SUBSTITUTE(C108,".",""))+1)))*2)))</f>
        <v>5.0306E+18</v>
      </c>
      <c r="B108" s="131" t="s">
        <v>3299</v>
      </c>
      <c r="C108" s="131" t="s">
        <v>2853</v>
      </c>
      <c r="D108" s="147"/>
      <c r="E108" s="131" t="s">
        <v>2214</v>
      </c>
      <c r="F108" s="131" t="s">
        <v>1190</v>
      </c>
      <c r="G108" s="147"/>
      <c r="H108" s="147" t="s">
        <v>2508</v>
      </c>
      <c r="I108" s="147" t="str">
        <f t="shared" si="4"/>
        <v/>
      </c>
      <c r="J108" s="227" t="str">
        <f>IF(OR(PartDQM[[#This Row],[Format (hide)]]="HEAD",PartDQM[[#This Row],[Format (hide)]]="LIST"),"BLANK CELL","")</f>
        <v/>
      </c>
      <c r="K108" s="227" t="str">
        <f>IF(OR(PartDQM[[#This Row],[Format (hide)]]="HEAD",PartDQM[[#This Row],[Format (hide)]]="LIST"),"BLANK CELL","")</f>
        <v/>
      </c>
      <c r="L108" s="227" t="str">
        <f>IF(OR(PartDQM[[#This Row],[Format (hide)]]="HEAD",PartDQM[[#This Row],[Format (hide)]]="LIST"),"BLANK CELL","")</f>
        <v/>
      </c>
      <c r="M108" s="147" t="str">
        <f>IF(OR(PartDQM[[#This Row],[Format (hide)]]="HEAD",PartDQM[[#This Row],[Format (hide)]]="LIST"),"BLANK CELL","")</f>
        <v/>
      </c>
      <c r="N108" s="147" t="str">
        <f>IF(OR(PartDQM[[#This Row],[Format (hide)]]="HEAD",PartDQM[[#This Row],[Format (hide)]]="LIST"),"BLANK CELL","")</f>
        <v/>
      </c>
      <c r="O108" s="147" t="str">
        <f>IF(OR(PartDQM[[#This Row],[Format (hide)]]="HEAD",PartDQM[[#This Row],[Format (hide)]]="LIST"),"BLANK CELL","")</f>
        <v/>
      </c>
      <c r="P108" s="147" t="str">
        <f>IF(OR(PartDQM[[#This Row],[Format (hide)]]="HEAD",PartDQM[[#This Row],[Format (hide)]]="LIST"),"BLANK CELL","")</f>
        <v/>
      </c>
      <c r="Q108" s="162" t="str">
        <f>IF(OR(PartDQM[[#This Row],[Format (hide)]]="HEAD",PartDQM[[#This Row],[Format (hide)]]="LIST"),"BLANK CELL","")</f>
        <v/>
      </c>
    </row>
    <row r="109" spans="1:17" ht="99" x14ac:dyDescent="0.3">
      <c r="A109" s="160">
        <f t="array" aca="1" ref="A109" ca="1">SUM((TRIM(MID(SUBSTITUTE(C109,".",REPT(" ",256)),(ROW(INDIRECT("1:"&amp;LEN(C109)-LEN(SUBSTITUTE(C109,".",""))+1))-1)*256+1,256)))*(10^((10-ROW(INDIRECT("1:"&amp;LEN(C109)-LEN(SUBSTITUTE(C109,".",""))+1)))*2)))</f>
        <v>5.0307E+18</v>
      </c>
      <c r="B109" s="131" t="s">
        <v>3299</v>
      </c>
      <c r="C109" s="131" t="s">
        <v>2854</v>
      </c>
      <c r="D109" s="147"/>
      <c r="E109" s="131" t="s">
        <v>2215</v>
      </c>
      <c r="F109" s="131" t="s">
        <v>2216</v>
      </c>
      <c r="G109" s="124"/>
      <c r="H109" s="150" t="s">
        <v>2508</v>
      </c>
      <c r="I109" s="124" t="str">
        <f t="shared" si="4"/>
        <v/>
      </c>
      <c r="J109" s="227" t="str">
        <f>IF(OR(PartDQM[[#This Row],[Format (hide)]]="HEAD",PartDQM[[#This Row],[Format (hide)]]="LIST"),"BLANK CELL","")</f>
        <v/>
      </c>
      <c r="K109" s="227" t="str">
        <f>IF(OR(PartDQM[[#This Row],[Format (hide)]]="HEAD",PartDQM[[#This Row],[Format (hide)]]="LIST"),"BLANK CELL","")</f>
        <v/>
      </c>
      <c r="L109" s="227" t="str">
        <f>IF(OR(PartDQM[[#This Row],[Format (hide)]]="HEAD",PartDQM[[#This Row],[Format (hide)]]="LIST"),"BLANK CELL","")</f>
        <v/>
      </c>
      <c r="M109" s="124" t="str">
        <f>IF(OR(PartDQM[[#This Row],[Format (hide)]]="HEAD",PartDQM[[#This Row],[Format (hide)]]="LIST"),"BLANK CELL","")</f>
        <v/>
      </c>
      <c r="N109" s="124" t="str">
        <f>IF(OR(PartDQM[[#This Row],[Format (hide)]]="HEAD",PartDQM[[#This Row],[Format (hide)]]="LIST"),"BLANK CELL","")</f>
        <v/>
      </c>
      <c r="O109" s="124" t="str">
        <f>IF(OR(PartDQM[[#This Row],[Format (hide)]]="HEAD",PartDQM[[#This Row],[Format (hide)]]="LIST"),"BLANK CELL","")</f>
        <v/>
      </c>
      <c r="P109" s="124" t="str">
        <f>IF(OR(PartDQM[[#This Row],[Format (hide)]]="HEAD",PartDQM[[#This Row],[Format (hide)]]="LIST"),"BLANK CELL","")</f>
        <v/>
      </c>
      <c r="Q109" s="130" t="str">
        <f>IF(OR(PartDQM[[#This Row],[Format (hide)]]="HEAD",PartDQM[[#This Row],[Format (hide)]]="LIST"),"BLANK CELL","")</f>
        <v/>
      </c>
    </row>
    <row r="110" spans="1:17" ht="99" x14ac:dyDescent="0.3">
      <c r="A110" s="160">
        <f t="array" aca="1" ref="A110" ca="1">SUM((TRIM(MID(SUBSTITUTE(C110,".",REPT(" ",256)),(ROW(INDIRECT("1:"&amp;LEN(C110)-LEN(SUBSTITUTE(C110,".",""))+1))-1)*256+1,256)))*(10^((10-ROW(INDIRECT("1:"&amp;LEN(C110)-LEN(SUBSTITUTE(C110,".",""))+1)))*2)))</f>
        <v>5.0308E+18</v>
      </c>
      <c r="B110" s="131" t="s">
        <v>3299</v>
      </c>
      <c r="C110" s="131" t="s">
        <v>2855</v>
      </c>
      <c r="D110" s="147"/>
      <c r="E110" s="131" t="s">
        <v>2217</v>
      </c>
      <c r="F110" s="131" t="s">
        <v>2218</v>
      </c>
      <c r="G110" s="124"/>
      <c r="H110" s="150" t="s">
        <v>2508</v>
      </c>
      <c r="I110" s="124" t="str">
        <f t="shared" si="4"/>
        <v/>
      </c>
      <c r="J110" s="227" t="str">
        <f>IF(OR(PartDQM[[#This Row],[Format (hide)]]="HEAD",PartDQM[[#This Row],[Format (hide)]]="LIST"),"BLANK CELL","")</f>
        <v/>
      </c>
      <c r="K110" s="227" t="str">
        <f>IF(OR(PartDQM[[#This Row],[Format (hide)]]="HEAD",PartDQM[[#This Row],[Format (hide)]]="LIST"),"BLANK CELL","")</f>
        <v/>
      </c>
      <c r="L110" s="227" t="str">
        <f>IF(OR(PartDQM[[#This Row],[Format (hide)]]="HEAD",PartDQM[[#This Row],[Format (hide)]]="LIST"),"BLANK CELL","")</f>
        <v/>
      </c>
      <c r="M110" s="124" t="str">
        <f>IF(OR(PartDQM[[#This Row],[Format (hide)]]="HEAD",PartDQM[[#This Row],[Format (hide)]]="LIST"),"BLANK CELL","")</f>
        <v/>
      </c>
      <c r="N110" s="124" t="str">
        <f>IF(OR(PartDQM[[#This Row],[Format (hide)]]="HEAD",PartDQM[[#This Row],[Format (hide)]]="LIST"),"BLANK CELL","")</f>
        <v/>
      </c>
      <c r="O110" s="124" t="str">
        <f>IF(OR(PartDQM[[#This Row],[Format (hide)]]="HEAD",PartDQM[[#This Row],[Format (hide)]]="LIST"),"BLANK CELL","")</f>
        <v/>
      </c>
      <c r="P110" s="124" t="str">
        <f>IF(OR(PartDQM[[#This Row],[Format (hide)]]="HEAD",PartDQM[[#This Row],[Format (hide)]]="LIST"),"BLANK CELL","")</f>
        <v/>
      </c>
      <c r="Q110" s="130" t="str">
        <f>IF(OR(PartDQM[[#This Row],[Format (hide)]]="HEAD",PartDQM[[#This Row],[Format (hide)]]="LIST"),"BLANK CELL","")</f>
        <v/>
      </c>
    </row>
    <row r="111" spans="1:17" ht="66" x14ac:dyDescent="0.3">
      <c r="A111" s="160">
        <f t="array" aca="1" ref="A111" ca="1">SUM((TRIM(MID(SUBSTITUTE(C111,".",REPT(" ",256)),(ROW(INDIRECT("1:"&amp;LEN(C111)-LEN(SUBSTITUTE(C111,".",""))+1))-1)*256+1,256)))*(10^((10-ROW(INDIRECT("1:"&amp;LEN(C111)-LEN(SUBSTITUTE(C111,".",""))+1)))*2)))</f>
        <v>5.0309E+18</v>
      </c>
      <c r="B111" s="131" t="s">
        <v>3299</v>
      </c>
      <c r="C111" s="131" t="s">
        <v>2856</v>
      </c>
      <c r="D111" s="147"/>
      <c r="E111" s="131" t="s">
        <v>2219</v>
      </c>
      <c r="F111" s="131" t="s">
        <v>130</v>
      </c>
      <c r="G111" s="124"/>
      <c r="H111" s="150" t="s">
        <v>2508</v>
      </c>
      <c r="I111" s="124" t="str">
        <f t="shared" si="4"/>
        <v/>
      </c>
      <c r="J111" s="227" t="str">
        <f>IF(OR(PartDQM[[#This Row],[Format (hide)]]="HEAD",PartDQM[[#This Row],[Format (hide)]]="LIST"),"BLANK CELL","")</f>
        <v/>
      </c>
      <c r="K111" s="227" t="str">
        <f>IF(OR(PartDQM[[#This Row],[Format (hide)]]="HEAD",PartDQM[[#This Row],[Format (hide)]]="LIST"),"BLANK CELL","")</f>
        <v/>
      </c>
      <c r="L111" s="227" t="str">
        <f>IF(OR(PartDQM[[#This Row],[Format (hide)]]="HEAD",PartDQM[[#This Row],[Format (hide)]]="LIST"),"BLANK CELL","")</f>
        <v/>
      </c>
      <c r="M111" s="124" t="str">
        <f>IF(OR(PartDQM[[#This Row],[Format (hide)]]="HEAD",PartDQM[[#This Row],[Format (hide)]]="LIST"),"BLANK CELL","")</f>
        <v/>
      </c>
      <c r="N111" s="124" t="str">
        <f>IF(OR(PartDQM[[#This Row],[Format (hide)]]="HEAD",PartDQM[[#This Row],[Format (hide)]]="LIST"),"BLANK CELL","")</f>
        <v/>
      </c>
      <c r="O111" s="124" t="str">
        <f>IF(OR(PartDQM[[#This Row],[Format (hide)]]="HEAD",PartDQM[[#This Row],[Format (hide)]]="LIST"),"BLANK CELL","")</f>
        <v/>
      </c>
      <c r="P111" s="124" t="str">
        <f>IF(OR(PartDQM[[#This Row],[Format (hide)]]="HEAD",PartDQM[[#This Row],[Format (hide)]]="LIST"),"BLANK CELL","")</f>
        <v/>
      </c>
      <c r="Q111" s="130" t="str">
        <f>IF(OR(PartDQM[[#This Row],[Format (hide)]]="HEAD",PartDQM[[#This Row],[Format (hide)]]="LIST"),"BLANK CELL","")</f>
        <v/>
      </c>
    </row>
    <row r="112" spans="1:17" ht="66" x14ac:dyDescent="0.3">
      <c r="A112" s="160">
        <f t="array" aca="1" ref="A112" ca="1">SUM((TRIM(MID(SUBSTITUTE(C112,".",REPT(" ",256)),(ROW(INDIRECT("1:"&amp;LEN(C112)-LEN(SUBSTITUTE(C112,".",""))+1))-1)*256+1,256)))*(10^((10-ROW(INDIRECT("1:"&amp;LEN(C112)-LEN(SUBSTITUTE(C112,".",""))+1)))*2)))</f>
        <v>5.04E+18</v>
      </c>
      <c r="B112" s="131" t="s">
        <v>3299</v>
      </c>
      <c r="C112" s="131" t="s">
        <v>2858</v>
      </c>
      <c r="D112" s="147"/>
      <c r="E112" s="131" t="s">
        <v>2220</v>
      </c>
      <c r="F112" s="131" t="s">
        <v>1196</v>
      </c>
      <c r="G112" s="124"/>
      <c r="H112" s="150" t="s">
        <v>2508</v>
      </c>
      <c r="I112" s="124" t="str">
        <f t="shared" si="4"/>
        <v/>
      </c>
      <c r="J112" s="227" t="str">
        <f>IF(OR(PartDQM[[#This Row],[Format (hide)]]="HEAD",PartDQM[[#This Row],[Format (hide)]]="LIST"),"BLANK CELL","")</f>
        <v/>
      </c>
      <c r="K112" s="227" t="str">
        <f>IF(OR(PartDQM[[#This Row],[Format (hide)]]="HEAD",PartDQM[[#This Row],[Format (hide)]]="LIST"),"BLANK CELL","")</f>
        <v/>
      </c>
      <c r="L112" s="227" t="str">
        <f>IF(OR(PartDQM[[#This Row],[Format (hide)]]="HEAD",PartDQM[[#This Row],[Format (hide)]]="LIST"),"BLANK CELL","")</f>
        <v/>
      </c>
      <c r="M112" s="124" t="str">
        <f>IF(OR(PartDQM[[#This Row],[Format (hide)]]="HEAD",PartDQM[[#This Row],[Format (hide)]]="LIST"),"BLANK CELL","")</f>
        <v/>
      </c>
      <c r="N112" s="124" t="str">
        <f>IF(OR(PartDQM[[#This Row],[Format (hide)]]="HEAD",PartDQM[[#This Row],[Format (hide)]]="LIST"),"BLANK CELL","")</f>
        <v/>
      </c>
      <c r="O112" s="124" t="str">
        <f>IF(OR(PartDQM[[#This Row],[Format (hide)]]="HEAD",PartDQM[[#This Row],[Format (hide)]]="LIST"),"BLANK CELL","")</f>
        <v/>
      </c>
      <c r="P112" s="124" t="str">
        <f>IF(OR(PartDQM[[#This Row],[Format (hide)]]="HEAD",PartDQM[[#This Row],[Format (hide)]]="LIST"),"BLANK CELL","")</f>
        <v/>
      </c>
      <c r="Q112" s="130" t="str">
        <f>IF(OR(PartDQM[[#This Row],[Format (hide)]]="HEAD",PartDQM[[#This Row],[Format (hide)]]="LIST"),"BLANK CELL","")</f>
        <v/>
      </c>
    </row>
    <row r="113" spans="1:17" ht="82.5" x14ac:dyDescent="0.3">
      <c r="A113" s="160">
        <f t="array" aca="1" ref="A113" ca="1">SUM((TRIM(MID(SUBSTITUTE(C113,".",REPT(" ",256)),(ROW(INDIRECT("1:"&amp;LEN(C113)-LEN(SUBSTITUTE(C113,".",""))+1))-1)*256+1,256)))*(10^((10-ROW(INDIRECT("1:"&amp;LEN(C113)-LEN(SUBSTITUTE(C113,".",""))+1)))*2)))</f>
        <v>5.05E+18</v>
      </c>
      <c r="B113" s="131" t="s">
        <v>3299</v>
      </c>
      <c r="C113" s="131" t="s">
        <v>2859</v>
      </c>
      <c r="D113" s="147"/>
      <c r="E113" s="131" t="s">
        <v>2221</v>
      </c>
      <c r="F113" s="131" t="s">
        <v>1634</v>
      </c>
      <c r="G113" s="124"/>
      <c r="H113" s="150" t="s">
        <v>2508</v>
      </c>
      <c r="I113" s="124" t="str">
        <f t="shared" si="4"/>
        <v/>
      </c>
      <c r="J113" s="227" t="str">
        <f>IF(OR(PartDQM[[#This Row],[Format (hide)]]="HEAD",PartDQM[[#This Row],[Format (hide)]]="LIST"),"BLANK CELL","")</f>
        <v/>
      </c>
      <c r="K113" s="227" t="str">
        <f>IF(OR(PartDQM[[#This Row],[Format (hide)]]="HEAD",PartDQM[[#This Row],[Format (hide)]]="LIST"),"BLANK CELL","")</f>
        <v/>
      </c>
      <c r="L113" s="227" t="str">
        <f>IF(OR(PartDQM[[#This Row],[Format (hide)]]="HEAD",PartDQM[[#This Row],[Format (hide)]]="LIST"),"BLANK CELL","")</f>
        <v/>
      </c>
      <c r="M113" s="124" t="str">
        <f>IF(OR(PartDQM[[#This Row],[Format (hide)]]="HEAD",PartDQM[[#This Row],[Format (hide)]]="LIST"),"BLANK CELL","")</f>
        <v/>
      </c>
      <c r="N113" s="124" t="str">
        <f>IF(OR(PartDQM[[#This Row],[Format (hide)]]="HEAD",PartDQM[[#This Row],[Format (hide)]]="LIST"),"BLANK CELL","")</f>
        <v/>
      </c>
      <c r="O113" s="124" t="str">
        <f>IF(OR(PartDQM[[#This Row],[Format (hide)]]="HEAD",PartDQM[[#This Row],[Format (hide)]]="LIST"),"BLANK CELL","")</f>
        <v/>
      </c>
      <c r="P113" s="124" t="str">
        <f>IF(OR(PartDQM[[#This Row],[Format (hide)]]="HEAD",PartDQM[[#This Row],[Format (hide)]]="LIST"),"BLANK CELL","")</f>
        <v/>
      </c>
      <c r="Q113" s="130" t="str">
        <f>IF(OR(PartDQM[[#This Row],[Format (hide)]]="HEAD",PartDQM[[#This Row],[Format (hide)]]="LIST"),"BLANK CELL","")</f>
        <v/>
      </c>
    </row>
    <row r="114" spans="1:17" ht="66" x14ac:dyDescent="0.3">
      <c r="A114" s="160">
        <f t="array" aca="1" ref="A114" ca="1">SUM((TRIM(MID(SUBSTITUTE(C114,".",REPT(" ",256)),(ROW(INDIRECT("1:"&amp;LEN(C114)-LEN(SUBSTITUTE(C114,".",""))+1))-1)*256+1,256)))*(10^((10-ROW(INDIRECT("1:"&amp;LEN(C114)-LEN(SUBSTITUTE(C114,".",""))+1)))*2)))</f>
        <v>5.06E+18</v>
      </c>
      <c r="B114" s="131" t="s">
        <v>3299</v>
      </c>
      <c r="C114" s="131" t="s">
        <v>2860</v>
      </c>
      <c r="D114" s="147"/>
      <c r="E114" s="131" t="s">
        <v>2222</v>
      </c>
      <c r="F114" s="131" t="s">
        <v>131</v>
      </c>
      <c r="G114" s="124"/>
      <c r="H114" s="150" t="s">
        <v>2508</v>
      </c>
      <c r="I114" s="124" t="str">
        <f t="shared" si="4"/>
        <v/>
      </c>
      <c r="J114" s="227" t="str">
        <f>IF(OR(PartDQM[[#This Row],[Format (hide)]]="HEAD",PartDQM[[#This Row],[Format (hide)]]="LIST"),"BLANK CELL","")</f>
        <v/>
      </c>
      <c r="K114" s="227" t="str">
        <f>IF(OR(PartDQM[[#This Row],[Format (hide)]]="HEAD",PartDQM[[#This Row],[Format (hide)]]="LIST"),"BLANK CELL","")</f>
        <v/>
      </c>
      <c r="L114" s="227" t="str">
        <f>IF(OR(PartDQM[[#This Row],[Format (hide)]]="HEAD",PartDQM[[#This Row],[Format (hide)]]="LIST"),"BLANK CELL","")</f>
        <v/>
      </c>
      <c r="M114" s="124" t="str">
        <f>IF(OR(PartDQM[[#This Row],[Format (hide)]]="HEAD",PartDQM[[#This Row],[Format (hide)]]="LIST"),"BLANK CELL","")</f>
        <v/>
      </c>
      <c r="N114" s="124" t="str">
        <f>IF(OR(PartDQM[[#This Row],[Format (hide)]]="HEAD",PartDQM[[#This Row],[Format (hide)]]="LIST"),"BLANK CELL","")</f>
        <v/>
      </c>
      <c r="O114" s="124" t="str">
        <f>IF(OR(PartDQM[[#This Row],[Format (hide)]]="HEAD",PartDQM[[#This Row],[Format (hide)]]="LIST"),"BLANK CELL","")</f>
        <v/>
      </c>
      <c r="P114" s="124" t="str">
        <f>IF(OR(PartDQM[[#This Row],[Format (hide)]]="HEAD",PartDQM[[#This Row],[Format (hide)]]="LIST"),"BLANK CELL","")</f>
        <v/>
      </c>
      <c r="Q114" s="130" t="str">
        <f>IF(OR(PartDQM[[#This Row],[Format (hide)]]="HEAD",PartDQM[[#This Row],[Format (hide)]]="LIST"),"BLANK CELL","")</f>
        <v/>
      </c>
    </row>
    <row r="115" spans="1:17" ht="82.5" x14ac:dyDescent="0.3">
      <c r="A115" s="163">
        <f t="array" aca="1" ref="A115" ca="1">SUM((TRIM(MID(SUBSTITUTE(C115,".",REPT(" ",256)),(ROW(INDIRECT("1:"&amp;LEN(C115)-LEN(SUBSTITUTE(C115,".",""))+1))-1)*256+1,256)))*(10^((10-ROW(INDIRECT("1:"&amp;LEN(C115)-LEN(SUBSTITUTE(C115,".",""))+1)))*2)))</f>
        <v>5.07E+18</v>
      </c>
      <c r="B115" s="164" t="s">
        <v>3299</v>
      </c>
      <c r="C115" s="164" t="s">
        <v>2861</v>
      </c>
      <c r="D115" s="165"/>
      <c r="E115" s="164" t="s">
        <v>2223</v>
      </c>
      <c r="F115" s="164" t="s">
        <v>2224</v>
      </c>
      <c r="G115" s="134"/>
      <c r="H115" s="166" t="s">
        <v>2508</v>
      </c>
      <c r="I115" s="134" t="str">
        <f t="shared" si="4"/>
        <v/>
      </c>
      <c r="J115" s="227" t="str">
        <f>IF(OR(PartDQM[[#This Row],[Format (hide)]]="HEAD",PartDQM[[#This Row],[Format (hide)]]="LIST"),"BLANK CELL","")</f>
        <v/>
      </c>
      <c r="K115" s="227" t="str">
        <f>IF(OR(PartDQM[[#This Row],[Format (hide)]]="HEAD",PartDQM[[#This Row],[Format (hide)]]="LIST"),"BLANK CELL","")</f>
        <v/>
      </c>
      <c r="L115" s="227" t="str">
        <f>IF(OR(PartDQM[[#This Row],[Format (hide)]]="HEAD",PartDQM[[#This Row],[Format (hide)]]="LIST"),"BLANK CELL","")</f>
        <v/>
      </c>
      <c r="M115" s="134" t="str">
        <f>IF(OR(PartDQM[[#This Row],[Format (hide)]]="HEAD",PartDQM[[#This Row],[Format (hide)]]="LIST"),"BLANK CELL","")</f>
        <v/>
      </c>
      <c r="N115" s="134" t="str">
        <f>IF(OR(PartDQM[[#This Row],[Format (hide)]]="HEAD",PartDQM[[#This Row],[Format (hide)]]="LIST"),"BLANK CELL","")</f>
        <v/>
      </c>
      <c r="O115" s="134" t="str">
        <f>IF(OR(PartDQM[[#This Row],[Format (hide)]]="HEAD",PartDQM[[#This Row],[Format (hide)]]="LIST"),"BLANK CELL","")</f>
        <v/>
      </c>
      <c r="P115" s="134" t="str">
        <f>IF(OR(PartDQM[[#This Row],[Format (hide)]]="HEAD",PartDQM[[#This Row],[Format (hide)]]="LIST"),"BLANK CELL","")</f>
        <v/>
      </c>
      <c r="Q115" s="135" t="str">
        <f>IF(OR(PartDQM[[#This Row],[Format (hide)]]="HEAD",PartDQM[[#This Row],[Format (hide)]]="LIST"),"BLANK CELL","")</f>
        <v/>
      </c>
    </row>
    <row r="116" spans="1:17" x14ac:dyDescent="0.3">
      <c r="A116" s="146"/>
      <c r="B116" s="131"/>
      <c r="C116" s="131"/>
      <c r="D116" s="147"/>
      <c r="E116" s="131">
        <f>COUNTA(E3:E115)</f>
        <v>113</v>
      </c>
      <c r="F116" s="131">
        <f>COUNTA(B3:B115)</f>
        <v>113</v>
      </c>
      <c r="G116" s="124"/>
      <c r="H116" s="150">
        <f>COUNTA(F3:F115)</f>
        <v>113</v>
      </c>
      <c r="I116" s="124"/>
      <c r="J116" s="124"/>
      <c r="K116" s="124"/>
      <c r="L116" s="124"/>
      <c r="M116" s="124"/>
      <c r="N116" s="124"/>
      <c r="O116" s="124"/>
      <c r="P116" s="124"/>
      <c r="Q116" s="124"/>
    </row>
    <row r="117" spans="1:17" x14ac:dyDescent="0.3">
      <c r="A117" s="146"/>
      <c r="B117" s="131"/>
      <c r="C117" s="131"/>
      <c r="D117" s="147"/>
      <c r="E117" s="131"/>
      <c r="F117" s="131"/>
      <c r="G117" s="124"/>
      <c r="H117" s="150"/>
      <c r="I117" s="124"/>
      <c r="J117" s="124"/>
      <c r="K117" s="124"/>
      <c r="L117" s="124"/>
      <c r="M117" s="124"/>
      <c r="N117" s="124"/>
      <c r="O117" s="124"/>
      <c r="P117" s="124"/>
      <c r="Q117" s="124"/>
    </row>
    <row r="118" spans="1:17" x14ac:dyDescent="0.3">
      <c r="A118" s="146"/>
      <c r="B118" s="131"/>
      <c r="C118" s="131"/>
      <c r="D118" s="147"/>
      <c r="E118" s="131"/>
      <c r="F118" s="131"/>
      <c r="G118" s="147"/>
      <c r="H118" s="147"/>
      <c r="I118" s="147"/>
      <c r="J118" s="147"/>
      <c r="K118" s="147"/>
      <c r="L118" s="147"/>
      <c r="M118" s="147"/>
      <c r="N118" s="147"/>
      <c r="O118" s="147"/>
      <c r="P118" s="147"/>
      <c r="Q118" s="147"/>
    </row>
    <row r="119" spans="1:17" x14ac:dyDescent="0.3">
      <c r="A119" s="146"/>
      <c r="B119" s="131"/>
      <c r="C119" s="131"/>
      <c r="D119" s="147"/>
      <c r="E119" s="131"/>
      <c r="F119" s="131"/>
      <c r="G119" s="124"/>
      <c r="H119" s="150"/>
      <c r="I119" s="124"/>
      <c r="J119" s="124"/>
      <c r="K119" s="124"/>
      <c r="L119" s="124"/>
      <c r="M119" s="124"/>
      <c r="N119" s="124"/>
      <c r="O119" s="124"/>
      <c r="P119" s="124"/>
      <c r="Q119" s="124"/>
    </row>
    <row r="120" spans="1:17" x14ac:dyDescent="0.3">
      <c r="A120" s="146"/>
      <c r="B120" s="131"/>
      <c r="C120" s="131"/>
      <c r="D120" s="147"/>
      <c r="E120" s="131"/>
      <c r="F120" s="131"/>
      <c r="G120" s="124"/>
      <c r="H120" s="150"/>
      <c r="I120" s="124"/>
      <c r="J120" s="124"/>
      <c r="K120" s="124"/>
      <c r="L120" s="124"/>
      <c r="M120" s="124"/>
      <c r="N120" s="124"/>
      <c r="O120" s="124"/>
      <c r="P120" s="124"/>
      <c r="Q120" s="124"/>
    </row>
    <row r="121" spans="1:17" x14ac:dyDescent="0.3">
      <c r="A121" s="146"/>
      <c r="B121" s="131"/>
      <c r="C121" s="131"/>
      <c r="D121" s="147"/>
      <c r="E121" s="131"/>
      <c r="F121" s="131"/>
      <c r="G121" s="124"/>
      <c r="H121" s="150"/>
      <c r="I121" s="124"/>
      <c r="J121" s="124"/>
      <c r="K121" s="124"/>
      <c r="L121" s="124"/>
      <c r="M121" s="124"/>
      <c r="N121" s="124"/>
      <c r="O121" s="124"/>
      <c r="P121" s="124"/>
      <c r="Q121" s="124"/>
    </row>
    <row r="122" spans="1:17" x14ac:dyDescent="0.3">
      <c r="A122" s="146"/>
      <c r="B122" s="131"/>
      <c r="C122" s="131"/>
      <c r="D122" s="147"/>
      <c r="E122" s="131"/>
      <c r="F122" s="131"/>
      <c r="G122" s="124"/>
      <c r="H122" s="150"/>
      <c r="I122" s="124"/>
      <c r="J122" s="124"/>
      <c r="K122" s="124"/>
      <c r="L122" s="124"/>
      <c r="M122" s="124"/>
      <c r="N122" s="124"/>
      <c r="O122" s="124"/>
      <c r="P122" s="124"/>
      <c r="Q122" s="124"/>
    </row>
    <row r="123" spans="1:17" x14ac:dyDescent="0.3">
      <c r="A123" s="146"/>
      <c r="B123" s="131"/>
      <c r="C123" s="131"/>
      <c r="D123" s="147"/>
      <c r="E123" s="131"/>
      <c r="F123" s="131"/>
      <c r="G123" s="124"/>
      <c r="H123" s="150"/>
      <c r="I123" s="124"/>
      <c r="J123" s="124"/>
      <c r="K123" s="124"/>
      <c r="L123" s="124"/>
      <c r="M123" s="124"/>
      <c r="N123" s="124"/>
      <c r="O123" s="124"/>
      <c r="P123" s="124"/>
      <c r="Q123" s="124"/>
    </row>
    <row r="124" spans="1:17" x14ac:dyDescent="0.3">
      <c r="A124" s="146"/>
      <c r="B124" s="131"/>
      <c r="C124" s="131"/>
      <c r="D124" s="147"/>
      <c r="E124" s="131"/>
      <c r="F124" s="131"/>
      <c r="G124" s="124"/>
      <c r="H124" s="150"/>
      <c r="I124" s="124"/>
      <c r="J124" s="124"/>
      <c r="K124" s="124"/>
      <c r="L124" s="124"/>
      <c r="M124" s="124"/>
      <c r="N124" s="124"/>
      <c r="O124" s="124"/>
      <c r="P124" s="124"/>
      <c r="Q124" s="124"/>
    </row>
    <row r="125" spans="1:17" x14ac:dyDescent="0.3">
      <c r="A125" s="146"/>
      <c r="B125" s="131"/>
      <c r="C125" s="131"/>
      <c r="D125" s="147"/>
      <c r="E125" s="131"/>
      <c r="F125" s="131"/>
      <c r="G125" s="124"/>
      <c r="H125" s="150"/>
      <c r="I125" s="124"/>
      <c r="J125" s="124"/>
      <c r="K125" s="124"/>
      <c r="L125" s="124"/>
      <c r="M125" s="124"/>
      <c r="N125" s="124"/>
      <c r="O125" s="124"/>
      <c r="P125" s="124"/>
      <c r="Q125" s="124"/>
    </row>
    <row r="126" spans="1:17" x14ac:dyDescent="0.3">
      <c r="A126" s="146"/>
      <c r="B126" s="131"/>
      <c r="C126" s="131"/>
      <c r="D126" s="147"/>
      <c r="E126" s="131"/>
      <c r="F126" s="131"/>
      <c r="G126" s="124"/>
      <c r="H126" s="150"/>
      <c r="I126" s="124"/>
      <c r="J126" s="124"/>
      <c r="K126" s="124"/>
      <c r="L126" s="124"/>
      <c r="M126" s="124"/>
      <c r="N126" s="124"/>
      <c r="O126" s="124"/>
      <c r="P126" s="124"/>
      <c r="Q126" s="124"/>
    </row>
    <row r="127" spans="1:17" x14ac:dyDescent="0.3">
      <c r="A127" s="146"/>
      <c r="B127" s="131"/>
      <c r="C127" s="131"/>
      <c r="D127" s="147"/>
      <c r="E127" s="131"/>
      <c r="F127" s="131"/>
      <c r="G127" s="124"/>
      <c r="H127" s="150"/>
      <c r="I127" s="124"/>
      <c r="J127" s="124"/>
      <c r="K127" s="124"/>
      <c r="L127" s="124"/>
      <c r="M127" s="124"/>
      <c r="N127" s="124"/>
      <c r="O127" s="124"/>
      <c r="P127" s="124"/>
      <c r="Q127" s="124"/>
    </row>
    <row r="128" spans="1:17" x14ac:dyDescent="0.3">
      <c r="A128" s="146"/>
      <c r="B128" s="131"/>
      <c r="C128" s="131"/>
      <c r="D128" s="147"/>
      <c r="E128" s="131"/>
      <c r="F128" s="131"/>
      <c r="G128" s="124"/>
      <c r="H128" s="150"/>
      <c r="I128" s="124"/>
      <c r="J128" s="124"/>
      <c r="K128" s="124"/>
      <c r="L128" s="124"/>
      <c r="M128" s="124"/>
      <c r="N128" s="124"/>
      <c r="O128" s="124"/>
      <c r="P128" s="124"/>
      <c r="Q128" s="124"/>
    </row>
    <row r="129" spans="1:17" x14ac:dyDescent="0.3">
      <c r="A129" s="146"/>
      <c r="B129" s="131"/>
      <c r="C129" s="131"/>
      <c r="D129" s="147"/>
      <c r="E129" s="131"/>
      <c r="F129" s="131"/>
      <c r="G129" s="147"/>
      <c r="H129" s="147"/>
      <c r="I129" s="147"/>
      <c r="J129" s="147"/>
      <c r="K129" s="147"/>
      <c r="L129" s="147"/>
      <c r="M129" s="147"/>
      <c r="N129" s="147"/>
      <c r="O129" s="147"/>
      <c r="P129" s="147"/>
      <c r="Q129" s="147"/>
    </row>
    <row r="130" spans="1:17" x14ac:dyDescent="0.3">
      <c r="A130" s="146"/>
      <c r="B130" s="131"/>
      <c r="C130" s="131"/>
      <c r="D130" s="147"/>
      <c r="E130" s="131"/>
      <c r="F130" s="131"/>
      <c r="G130" s="124"/>
      <c r="H130" s="150"/>
      <c r="I130" s="124"/>
      <c r="J130" s="124"/>
      <c r="K130" s="124"/>
      <c r="L130" s="124"/>
      <c r="M130" s="124"/>
      <c r="N130" s="124"/>
      <c r="O130" s="124"/>
      <c r="P130" s="124"/>
      <c r="Q130" s="124"/>
    </row>
    <row r="131" spans="1:17" x14ac:dyDescent="0.3">
      <c r="A131" s="146"/>
      <c r="B131" s="131"/>
      <c r="C131" s="131"/>
      <c r="D131" s="147"/>
      <c r="E131" s="131"/>
      <c r="F131" s="131"/>
      <c r="G131" s="124"/>
      <c r="H131" s="150"/>
      <c r="I131" s="124"/>
      <c r="J131" s="124"/>
      <c r="K131" s="124"/>
      <c r="L131" s="124"/>
      <c r="M131" s="124"/>
      <c r="N131" s="124"/>
      <c r="O131" s="124"/>
      <c r="P131" s="124"/>
      <c r="Q131" s="124"/>
    </row>
    <row r="132" spans="1:17" x14ac:dyDescent="0.3">
      <c r="A132" s="146"/>
      <c r="B132" s="131"/>
      <c r="C132" s="131"/>
      <c r="D132" s="147"/>
      <c r="E132" s="131"/>
      <c r="F132" s="131"/>
      <c r="G132" s="124"/>
      <c r="H132" s="150"/>
      <c r="I132" s="124"/>
      <c r="J132" s="124"/>
      <c r="K132" s="124"/>
      <c r="L132" s="124"/>
      <c r="M132" s="124"/>
      <c r="N132" s="124"/>
      <c r="O132" s="124"/>
      <c r="P132" s="124"/>
      <c r="Q132" s="124"/>
    </row>
    <row r="133" spans="1:17" x14ac:dyDescent="0.3">
      <c r="A133" s="146"/>
      <c r="B133" s="131"/>
      <c r="C133" s="131"/>
      <c r="D133" s="147"/>
      <c r="E133" s="131"/>
      <c r="F133" s="131"/>
      <c r="G133" s="124"/>
      <c r="H133" s="150"/>
      <c r="I133" s="124"/>
      <c r="J133" s="124"/>
      <c r="K133" s="124"/>
      <c r="L133" s="124"/>
      <c r="M133" s="124"/>
      <c r="N133" s="124"/>
      <c r="O133" s="124"/>
      <c r="P133" s="124"/>
      <c r="Q133" s="124"/>
    </row>
    <row r="134" spans="1:17" x14ac:dyDescent="0.3">
      <c r="A134" s="146"/>
      <c r="B134" s="131"/>
      <c r="C134" s="131"/>
      <c r="D134" s="147"/>
      <c r="E134" s="131"/>
      <c r="F134" s="131"/>
      <c r="G134" s="124"/>
      <c r="H134" s="150"/>
      <c r="I134" s="124"/>
      <c r="J134" s="124"/>
      <c r="K134" s="124"/>
      <c r="L134" s="124"/>
      <c r="M134" s="124"/>
      <c r="N134" s="124"/>
      <c r="O134" s="124"/>
      <c r="P134" s="124"/>
      <c r="Q134" s="124"/>
    </row>
    <row r="135" spans="1:17" x14ac:dyDescent="0.3">
      <c r="A135" s="146"/>
      <c r="B135" s="131"/>
      <c r="C135" s="131"/>
      <c r="D135" s="147"/>
      <c r="E135" s="131"/>
      <c r="F135" s="131"/>
      <c r="G135" s="124"/>
      <c r="H135" s="150"/>
      <c r="I135" s="124"/>
      <c r="J135" s="124"/>
      <c r="K135" s="124"/>
      <c r="L135" s="124"/>
      <c r="M135" s="124"/>
      <c r="N135" s="124"/>
      <c r="O135" s="124"/>
      <c r="P135" s="124"/>
      <c r="Q135" s="124"/>
    </row>
    <row r="136" spans="1:17" x14ac:dyDescent="0.3">
      <c r="A136" s="146"/>
      <c r="B136" s="131"/>
      <c r="C136" s="131"/>
      <c r="D136" s="147"/>
      <c r="E136" s="131"/>
      <c r="F136" s="131"/>
      <c r="G136" s="124"/>
      <c r="H136" s="150"/>
      <c r="I136" s="124"/>
      <c r="J136" s="124"/>
      <c r="K136" s="124"/>
      <c r="L136" s="124"/>
      <c r="M136" s="124"/>
      <c r="N136" s="124"/>
      <c r="O136" s="124"/>
      <c r="P136" s="124"/>
      <c r="Q136" s="124"/>
    </row>
    <row r="137" spans="1:17" x14ac:dyDescent="0.3">
      <c r="A137" s="146"/>
      <c r="B137" s="131"/>
      <c r="C137" s="131"/>
      <c r="D137" s="147"/>
      <c r="E137" s="131"/>
      <c r="F137" s="131"/>
      <c r="G137" s="124"/>
      <c r="H137" s="150"/>
      <c r="I137" s="124"/>
      <c r="J137" s="124"/>
      <c r="K137" s="124"/>
      <c r="L137" s="124"/>
      <c r="M137" s="124"/>
      <c r="N137" s="124"/>
      <c r="O137" s="124"/>
      <c r="P137" s="124"/>
      <c r="Q137" s="124"/>
    </row>
    <row r="138" spans="1:17" x14ac:dyDescent="0.3">
      <c r="A138" s="146"/>
      <c r="B138" s="131"/>
      <c r="C138" s="131"/>
      <c r="D138" s="147"/>
      <c r="E138" s="131"/>
      <c r="F138" s="131"/>
      <c r="G138" s="124"/>
      <c r="H138" s="150"/>
      <c r="I138" s="124"/>
      <c r="J138" s="124"/>
      <c r="K138" s="124"/>
      <c r="L138" s="124"/>
      <c r="M138" s="124"/>
      <c r="N138" s="124"/>
      <c r="O138" s="124"/>
      <c r="P138" s="124"/>
      <c r="Q138" s="124"/>
    </row>
    <row r="139" spans="1:17" x14ac:dyDescent="0.3">
      <c r="A139" s="146"/>
      <c r="B139" s="131"/>
      <c r="C139" s="131"/>
      <c r="D139" s="147"/>
      <c r="E139" s="131"/>
      <c r="F139" s="131"/>
      <c r="G139" s="124"/>
      <c r="H139" s="150"/>
      <c r="I139" s="124"/>
      <c r="J139" s="124"/>
      <c r="K139" s="124"/>
      <c r="L139" s="124"/>
      <c r="M139" s="124"/>
      <c r="N139" s="124"/>
      <c r="O139" s="124"/>
      <c r="P139" s="124"/>
      <c r="Q139" s="124"/>
    </row>
    <row r="140" spans="1:17" x14ac:dyDescent="0.3">
      <c r="A140" s="146"/>
      <c r="B140" s="131"/>
      <c r="C140" s="131"/>
      <c r="D140" s="147"/>
      <c r="E140" s="131"/>
      <c r="F140" s="131"/>
      <c r="G140" s="124"/>
      <c r="H140" s="150"/>
      <c r="I140" s="124"/>
      <c r="J140" s="124"/>
      <c r="K140" s="124"/>
      <c r="L140" s="124"/>
      <c r="M140" s="124"/>
      <c r="N140" s="124"/>
      <c r="O140" s="124"/>
      <c r="P140" s="124"/>
      <c r="Q140" s="124"/>
    </row>
    <row r="141" spans="1:17" x14ac:dyDescent="0.3">
      <c r="A141" s="146"/>
      <c r="B141" s="131"/>
      <c r="C141" s="131"/>
      <c r="D141" s="147"/>
      <c r="E141" s="131"/>
      <c r="F141" s="131"/>
      <c r="G141" s="124"/>
      <c r="H141" s="150"/>
      <c r="I141" s="124"/>
      <c r="J141" s="124"/>
      <c r="K141" s="124"/>
      <c r="L141" s="124"/>
      <c r="M141" s="124"/>
      <c r="N141" s="124"/>
      <c r="O141" s="124"/>
      <c r="P141" s="124"/>
      <c r="Q141" s="124"/>
    </row>
    <row r="142" spans="1:17" x14ac:dyDescent="0.3">
      <c r="A142" s="146"/>
      <c r="B142" s="131"/>
      <c r="C142" s="131"/>
      <c r="D142" s="147"/>
      <c r="E142" s="131"/>
      <c r="F142" s="131"/>
      <c r="G142" s="124"/>
      <c r="H142" s="150"/>
      <c r="I142" s="124"/>
      <c r="J142" s="124"/>
      <c r="K142" s="124"/>
      <c r="L142" s="124"/>
      <c r="M142" s="124"/>
      <c r="N142" s="124"/>
      <c r="O142" s="124"/>
      <c r="P142" s="124"/>
      <c r="Q142" s="124"/>
    </row>
    <row r="143" spans="1:17" x14ac:dyDescent="0.3">
      <c r="A143" s="146"/>
      <c r="B143" s="131"/>
      <c r="C143" s="131"/>
      <c r="D143" s="147"/>
      <c r="E143" s="131"/>
      <c r="F143" s="131"/>
      <c r="G143" s="124"/>
      <c r="H143" s="150"/>
      <c r="I143" s="124"/>
      <c r="J143" s="124"/>
      <c r="K143" s="124"/>
      <c r="L143" s="124"/>
      <c r="M143" s="124"/>
      <c r="N143" s="124"/>
      <c r="O143" s="124"/>
      <c r="P143" s="124"/>
      <c r="Q143" s="124"/>
    </row>
    <row r="144" spans="1:17" x14ac:dyDescent="0.3">
      <c r="A144" s="146"/>
      <c r="B144" s="131"/>
      <c r="C144" s="131"/>
      <c r="D144" s="147"/>
      <c r="E144" s="131"/>
      <c r="F144" s="131"/>
      <c r="G144" s="124"/>
      <c r="H144" s="150"/>
      <c r="I144" s="124"/>
      <c r="J144" s="124"/>
      <c r="K144" s="124"/>
      <c r="L144" s="124"/>
      <c r="M144" s="124"/>
      <c r="N144" s="124"/>
      <c r="O144" s="124"/>
      <c r="P144" s="124"/>
      <c r="Q144" s="124"/>
    </row>
    <row r="145" spans="1:17" x14ac:dyDescent="0.3">
      <c r="A145" s="146"/>
      <c r="B145" s="131"/>
      <c r="C145" s="131"/>
      <c r="D145" s="147"/>
      <c r="E145" s="131"/>
      <c r="F145" s="131"/>
      <c r="G145" s="124"/>
      <c r="H145" s="150"/>
      <c r="I145" s="124"/>
      <c r="J145" s="124"/>
      <c r="K145" s="124"/>
      <c r="L145" s="124"/>
      <c r="M145" s="124"/>
      <c r="N145" s="124"/>
      <c r="O145" s="124"/>
      <c r="P145" s="124"/>
      <c r="Q145" s="124"/>
    </row>
    <row r="146" spans="1:17" x14ac:dyDescent="0.3">
      <c r="A146" s="146"/>
      <c r="B146" s="131"/>
      <c r="C146" s="131"/>
      <c r="D146" s="147"/>
      <c r="E146" s="131"/>
      <c r="F146" s="131"/>
      <c r="G146" s="124"/>
      <c r="H146" s="150"/>
      <c r="I146" s="124"/>
      <c r="J146" s="124"/>
      <c r="K146" s="124"/>
      <c r="L146" s="124"/>
      <c r="M146" s="124"/>
      <c r="N146" s="124"/>
      <c r="O146" s="124"/>
      <c r="P146" s="124"/>
      <c r="Q146" s="124"/>
    </row>
    <row r="147" spans="1:17" x14ac:dyDescent="0.3">
      <c r="A147" s="146"/>
      <c r="B147" s="131"/>
      <c r="C147" s="131"/>
      <c r="D147" s="147"/>
      <c r="E147" s="131"/>
      <c r="F147" s="131"/>
      <c r="G147" s="124"/>
      <c r="H147" s="150"/>
      <c r="I147" s="124"/>
      <c r="J147" s="124"/>
      <c r="K147" s="124"/>
      <c r="L147" s="124"/>
      <c r="M147" s="124"/>
      <c r="N147" s="124"/>
      <c r="O147" s="124"/>
      <c r="P147" s="124"/>
      <c r="Q147" s="124"/>
    </row>
    <row r="148" spans="1:17" x14ac:dyDescent="0.3">
      <c r="A148" s="146"/>
      <c r="B148" s="131"/>
      <c r="C148" s="131"/>
      <c r="D148" s="147"/>
      <c r="E148" s="131"/>
      <c r="F148" s="131"/>
      <c r="G148" s="124"/>
      <c r="H148" s="150"/>
      <c r="I148" s="124"/>
      <c r="J148" s="124"/>
      <c r="K148" s="124"/>
      <c r="L148" s="124"/>
      <c r="M148" s="124"/>
      <c r="N148" s="124"/>
      <c r="O148" s="124"/>
      <c r="P148" s="124"/>
      <c r="Q148" s="124"/>
    </row>
    <row r="149" spans="1:17" x14ac:dyDescent="0.3">
      <c r="A149" s="146"/>
      <c r="B149" s="131"/>
      <c r="C149" s="131"/>
      <c r="D149" s="147"/>
      <c r="E149" s="131"/>
      <c r="F149" s="131"/>
      <c r="G149" s="124"/>
      <c r="H149" s="150"/>
      <c r="I149" s="124"/>
      <c r="J149" s="124"/>
      <c r="K149" s="124"/>
      <c r="L149" s="124"/>
      <c r="M149" s="124"/>
      <c r="N149" s="124"/>
      <c r="O149" s="124"/>
      <c r="P149" s="124"/>
      <c r="Q149" s="124"/>
    </row>
    <row r="150" spans="1:17" x14ac:dyDescent="0.3">
      <c r="A150" s="146"/>
      <c r="B150" s="131"/>
      <c r="C150" s="131"/>
      <c r="D150" s="147"/>
      <c r="E150" s="131"/>
      <c r="F150" s="131"/>
      <c r="G150" s="124"/>
      <c r="H150" s="150"/>
      <c r="I150" s="124"/>
      <c r="J150" s="124"/>
      <c r="K150" s="124"/>
      <c r="L150" s="124"/>
      <c r="M150" s="124"/>
      <c r="N150" s="124"/>
      <c r="O150" s="124"/>
      <c r="P150" s="124"/>
      <c r="Q150" s="124"/>
    </row>
    <row r="151" spans="1:17" x14ac:dyDescent="0.3">
      <c r="A151" s="146"/>
      <c r="B151" s="131"/>
      <c r="C151" s="131"/>
      <c r="D151" s="147"/>
      <c r="E151" s="131"/>
      <c r="F151" s="131"/>
      <c r="G151" s="124"/>
      <c r="H151" s="150"/>
      <c r="I151" s="124"/>
      <c r="J151" s="124"/>
      <c r="K151" s="124"/>
      <c r="L151" s="124"/>
      <c r="M151" s="124"/>
      <c r="N151" s="124"/>
      <c r="O151" s="124"/>
      <c r="P151" s="124"/>
      <c r="Q151" s="124"/>
    </row>
    <row r="152" spans="1:17" x14ac:dyDescent="0.3">
      <c r="A152" s="146"/>
      <c r="B152" s="131"/>
      <c r="C152" s="131"/>
      <c r="D152" s="147"/>
      <c r="E152" s="131"/>
      <c r="F152" s="131"/>
      <c r="G152" s="124"/>
      <c r="H152" s="150"/>
      <c r="I152" s="124"/>
      <c r="J152" s="124"/>
      <c r="K152" s="124"/>
      <c r="L152" s="124"/>
      <c r="M152" s="124"/>
      <c r="N152" s="124"/>
      <c r="O152" s="124"/>
      <c r="P152" s="124"/>
      <c r="Q152" s="124"/>
    </row>
    <row r="153" spans="1:17" x14ac:dyDescent="0.3">
      <c r="A153" s="146"/>
      <c r="B153" s="131"/>
      <c r="C153" s="131"/>
      <c r="D153" s="147"/>
      <c r="E153" s="131"/>
      <c r="F153" s="131"/>
      <c r="G153" s="124"/>
      <c r="H153" s="150"/>
      <c r="I153" s="124"/>
      <c r="J153" s="124"/>
      <c r="K153" s="124"/>
      <c r="L153" s="124"/>
      <c r="M153" s="124"/>
      <c r="N153" s="124"/>
      <c r="O153" s="124"/>
      <c r="P153" s="124"/>
      <c r="Q153" s="124"/>
    </row>
    <row r="154" spans="1:17" x14ac:dyDescent="0.3">
      <c r="A154" s="146"/>
      <c r="B154" s="131"/>
      <c r="C154" s="131"/>
      <c r="D154" s="147"/>
      <c r="E154" s="131"/>
      <c r="F154" s="131"/>
      <c r="G154" s="147"/>
      <c r="H154" s="147"/>
      <c r="I154" s="147"/>
      <c r="J154" s="147"/>
      <c r="K154" s="147"/>
      <c r="L154" s="147"/>
      <c r="M154" s="147"/>
      <c r="N154" s="147"/>
      <c r="O154" s="147"/>
      <c r="P154" s="147"/>
      <c r="Q154" s="147"/>
    </row>
    <row r="155" spans="1:17" x14ac:dyDescent="0.3">
      <c r="A155" s="146"/>
      <c r="B155" s="131"/>
      <c r="C155" s="131"/>
      <c r="D155" s="147"/>
      <c r="E155" s="131"/>
      <c r="F155" s="131"/>
      <c r="G155" s="124"/>
      <c r="H155" s="150"/>
      <c r="I155" s="124"/>
      <c r="J155" s="124"/>
      <c r="K155" s="124"/>
      <c r="L155" s="124"/>
      <c r="M155" s="124"/>
      <c r="N155" s="124"/>
      <c r="O155" s="124"/>
      <c r="P155" s="124"/>
      <c r="Q155" s="124"/>
    </row>
    <row r="156" spans="1:17" x14ac:dyDescent="0.3">
      <c r="A156" s="146"/>
      <c r="B156" s="131"/>
      <c r="C156" s="131"/>
      <c r="D156" s="147"/>
      <c r="E156" s="131"/>
      <c r="F156" s="131"/>
      <c r="G156" s="124"/>
      <c r="H156" s="150"/>
      <c r="I156" s="124"/>
      <c r="J156" s="124"/>
      <c r="K156" s="124"/>
      <c r="L156" s="124"/>
      <c r="M156" s="124"/>
      <c r="N156" s="124"/>
      <c r="O156" s="124"/>
      <c r="P156" s="124"/>
      <c r="Q156" s="124"/>
    </row>
    <row r="157" spans="1:17" x14ac:dyDescent="0.3">
      <c r="A157" s="146"/>
      <c r="B157" s="131"/>
      <c r="C157" s="131"/>
      <c r="D157" s="147"/>
      <c r="E157" s="131"/>
      <c r="F157" s="131"/>
      <c r="G157" s="124"/>
      <c r="H157" s="150"/>
      <c r="I157" s="124"/>
      <c r="J157" s="124"/>
      <c r="K157" s="124"/>
      <c r="L157" s="124"/>
      <c r="M157" s="124"/>
      <c r="N157" s="124"/>
      <c r="O157" s="124"/>
      <c r="P157" s="124"/>
      <c r="Q157" s="124"/>
    </row>
    <row r="158" spans="1:17" x14ac:dyDescent="0.3">
      <c r="A158" s="146"/>
      <c r="B158" s="131"/>
      <c r="C158" s="131"/>
      <c r="D158" s="147"/>
      <c r="E158" s="131"/>
      <c r="F158" s="131"/>
      <c r="G158" s="124"/>
      <c r="H158" s="150"/>
      <c r="I158" s="124"/>
      <c r="J158" s="124"/>
      <c r="K158" s="124"/>
      <c r="L158" s="124"/>
      <c r="M158" s="124"/>
      <c r="N158" s="124"/>
      <c r="O158" s="124"/>
      <c r="P158" s="124"/>
      <c r="Q158" s="124"/>
    </row>
    <row r="159" spans="1:17" x14ac:dyDescent="0.3">
      <c r="A159" s="146"/>
      <c r="B159" s="131"/>
      <c r="C159" s="131"/>
      <c r="D159" s="147"/>
      <c r="E159" s="131"/>
      <c r="F159" s="131"/>
      <c r="G159" s="124"/>
      <c r="H159" s="150"/>
      <c r="I159" s="124"/>
      <c r="J159" s="124"/>
      <c r="K159" s="124"/>
      <c r="L159" s="124"/>
      <c r="M159" s="124"/>
      <c r="N159" s="124"/>
      <c r="O159" s="124"/>
      <c r="P159" s="124"/>
      <c r="Q159" s="124"/>
    </row>
    <row r="160" spans="1:17" x14ac:dyDescent="0.3">
      <c r="A160" s="146"/>
      <c r="B160" s="131"/>
      <c r="C160" s="131"/>
      <c r="D160" s="147"/>
      <c r="E160" s="131"/>
      <c r="F160" s="131"/>
      <c r="G160" s="124"/>
      <c r="H160" s="150"/>
      <c r="I160" s="124"/>
      <c r="J160" s="124"/>
      <c r="K160" s="124"/>
      <c r="L160" s="124"/>
      <c r="M160" s="124"/>
      <c r="N160" s="124"/>
      <c r="O160" s="124"/>
      <c r="P160" s="124"/>
      <c r="Q160" s="124"/>
    </row>
    <row r="161" spans="1:17" x14ac:dyDescent="0.3">
      <c r="A161" s="146"/>
      <c r="B161" s="131"/>
      <c r="C161" s="131"/>
      <c r="D161" s="147"/>
      <c r="E161" s="148"/>
      <c r="F161" s="148"/>
      <c r="G161" s="147"/>
      <c r="H161" s="147"/>
      <c r="I161" s="147"/>
      <c r="J161" s="147"/>
      <c r="K161" s="147"/>
      <c r="L161" s="147"/>
      <c r="M161" s="147"/>
      <c r="N161" s="147"/>
      <c r="O161" s="147"/>
      <c r="P161" s="147"/>
      <c r="Q161" s="147"/>
    </row>
    <row r="162" spans="1:17" x14ac:dyDescent="0.3">
      <c r="A162" s="146"/>
      <c r="B162" s="131"/>
      <c r="C162" s="131"/>
      <c r="D162" s="147"/>
      <c r="E162" s="131"/>
      <c r="F162" s="131"/>
      <c r="G162" s="124"/>
      <c r="H162" s="150"/>
      <c r="I162" s="124"/>
      <c r="J162" s="124"/>
      <c r="K162" s="124"/>
      <c r="L162" s="124"/>
      <c r="M162" s="124"/>
      <c r="N162" s="124"/>
      <c r="O162" s="124"/>
      <c r="P162" s="124"/>
      <c r="Q162" s="124"/>
    </row>
    <row r="163" spans="1:17" x14ac:dyDescent="0.3">
      <c r="A163" s="146"/>
      <c r="B163" s="131"/>
      <c r="C163" s="131"/>
      <c r="D163" s="147"/>
      <c r="E163" s="148"/>
      <c r="F163" s="148"/>
      <c r="G163" s="147"/>
      <c r="H163" s="147"/>
      <c r="I163" s="147"/>
      <c r="J163" s="147"/>
      <c r="K163" s="147"/>
      <c r="L163" s="147"/>
      <c r="M163" s="147"/>
      <c r="N163" s="147"/>
      <c r="O163" s="147"/>
      <c r="P163" s="147"/>
      <c r="Q163" s="147"/>
    </row>
    <row r="164" spans="1:17" x14ac:dyDescent="0.3">
      <c r="A164" s="146"/>
      <c r="B164" s="131"/>
      <c r="C164" s="131"/>
      <c r="D164" s="147"/>
      <c r="E164" s="131"/>
      <c r="F164" s="131"/>
      <c r="G164" s="124"/>
      <c r="H164" s="150"/>
      <c r="I164" s="124"/>
      <c r="J164" s="124"/>
      <c r="K164" s="124"/>
      <c r="L164" s="124"/>
      <c r="M164" s="124"/>
      <c r="N164" s="124"/>
      <c r="O164" s="124"/>
      <c r="P164" s="124"/>
      <c r="Q164" s="124"/>
    </row>
    <row r="165" spans="1:17" x14ac:dyDescent="0.3">
      <c r="A165" s="146"/>
      <c r="B165" s="131"/>
      <c r="C165" s="131"/>
      <c r="D165" s="147"/>
      <c r="E165" s="131"/>
      <c r="F165" s="131"/>
      <c r="G165" s="124"/>
      <c r="H165" s="150"/>
      <c r="I165" s="124"/>
      <c r="J165" s="124"/>
      <c r="K165" s="124"/>
      <c r="L165" s="124"/>
      <c r="M165" s="124"/>
      <c r="N165" s="124"/>
      <c r="O165" s="124"/>
      <c r="P165" s="124"/>
      <c r="Q165" s="124"/>
    </row>
    <row r="166" spans="1:17" x14ac:dyDescent="0.3">
      <c r="A166" s="146"/>
      <c r="B166" s="131"/>
      <c r="C166" s="131"/>
      <c r="D166" s="147"/>
      <c r="E166" s="148"/>
      <c r="F166" s="148"/>
      <c r="G166" s="147"/>
      <c r="H166" s="147"/>
      <c r="I166" s="147"/>
      <c r="J166" s="147"/>
      <c r="K166" s="147"/>
      <c r="L166" s="147"/>
      <c r="M166" s="147"/>
      <c r="N166" s="147"/>
      <c r="O166" s="147"/>
      <c r="P166" s="147"/>
      <c r="Q166" s="147"/>
    </row>
    <row r="167" spans="1:17" x14ac:dyDescent="0.3">
      <c r="A167" s="146"/>
      <c r="B167" s="131"/>
      <c r="C167" s="131"/>
      <c r="D167" s="147"/>
      <c r="E167" s="131"/>
      <c r="F167" s="131"/>
      <c r="G167" s="124"/>
      <c r="H167" s="150"/>
      <c r="I167" s="124"/>
      <c r="J167" s="124"/>
      <c r="K167" s="124"/>
      <c r="L167" s="124"/>
      <c r="M167" s="124"/>
      <c r="N167" s="124"/>
      <c r="O167" s="124"/>
      <c r="P167" s="124"/>
      <c r="Q167" s="124"/>
    </row>
    <row r="168" spans="1:17" x14ac:dyDescent="0.3">
      <c r="A168" s="146"/>
      <c r="B168" s="131"/>
      <c r="C168" s="131"/>
      <c r="D168" s="147"/>
      <c r="E168" s="131"/>
      <c r="F168" s="131"/>
      <c r="G168" s="124"/>
      <c r="H168" s="150"/>
      <c r="I168" s="124"/>
      <c r="J168" s="124"/>
      <c r="K168" s="124"/>
      <c r="L168" s="124"/>
      <c r="M168" s="124"/>
      <c r="N168" s="124"/>
      <c r="O168" s="124"/>
      <c r="P168" s="124"/>
      <c r="Q168" s="124"/>
    </row>
    <row r="169" spans="1:17" x14ac:dyDescent="0.3">
      <c r="A169" s="146"/>
      <c r="B169" s="131"/>
      <c r="C169" s="131"/>
      <c r="D169" s="147"/>
      <c r="E169" s="131"/>
      <c r="F169" s="131"/>
      <c r="G169" s="124"/>
      <c r="H169" s="150"/>
      <c r="I169" s="124"/>
      <c r="J169" s="124"/>
      <c r="K169" s="124"/>
      <c r="L169" s="124"/>
      <c r="M169" s="124"/>
      <c r="N169" s="124"/>
      <c r="O169" s="124"/>
      <c r="P169" s="124"/>
      <c r="Q169" s="124"/>
    </row>
    <row r="170" spans="1:17" x14ac:dyDescent="0.3">
      <c r="A170" s="146"/>
      <c r="B170" s="131"/>
      <c r="C170" s="131"/>
      <c r="D170" s="147"/>
      <c r="E170" s="131"/>
      <c r="F170" s="131"/>
      <c r="G170" s="124"/>
      <c r="H170" s="150"/>
      <c r="I170" s="124"/>
      <c r="J170" s="124"/>
      <c r="K170" s="124"/>
      <c r="L170" s="124"/>
      <c r="M170" s="124"/>
      <c r="N170" s="124"/>
      <c r="O170" s="124"/>
      <c r="P170" s="124"/>
      <c r="Q170" s="124"/>
    </row>
    <row r="171" spans="1:17" x14ac:dyDescent="0.3">
      <c r="A171" s="146"/>
      <c r="B171" s="131"/>
      <c r="C171" s="131"/>
      <c r="D171" s="147"/>
      <c r="E171" s="148"/>
      <c r="F171" s="148"/>
      <c r="G171" s="147"/>
      <c r="H171" s="147"/>
      <c r="I171" s="147"/>
      <c r="J171" s="147"/>
      <c r="K171" s="147"/>
      <c r="L171" s="147"/>
      <c r="M171" s="147"/>
      <c r="N171" s="147"/>
      <c r="O171" s="147"/>
      <c r="P171" s="147"/>
      <c r="Q171" s="147"/>
    </row>
    <row r="172" spans="1:17" x14ac:dyDescent="0.3">
      <c r="A172" s="146"/>
      <c r="B172" s="131"/>
      <c r="C172" s="131"/>
      <c r="D172" s="147"/>
      <c r="E172" s="131"/>
      <c r="F172" s="131"/>
      <c r="G172" s="124"/>
      <c r="H172" s="150"/>
      <c r="I172" s="124"/>
      <c r="J172" s="124"/>
      <c r="K172" s="124"/>
      <c r="L172" s="124"/>
      <c r="M172" s="124"/>
      <c r="N172" s="124"/>
      <c r="O172" s="124"/>
      <c r="P172" s="124"/>
      <c r="Q172" s="124"/>
    </row>
    <row r="173" spans="1:17" x14ac:dyDescent="0.3">
      <c r="A173" s="146"/>
      <c r="B173" s="131"/>
      <c r="C173" s="131"/>
      <c r="D173" s="147"/>
      <c r="E173" s="131"/>
      <c r="F173" s="131"/>
      <c r="G173" s="124"/>
      <c r="H173" s="150"/>
      <c r="I173" s="124"/>
      <c r="J173" s="124"/>
      <c r="K173" s="124"/>
      <c r="L173" s="124"/>
      <c r="M173" s="124"/>
      <c r="N173" s="124"/>
      <c r="O173" s="124"/>
      <c r="P173" s="124"/>
      <c r="Q173" s="124"/>
    </row>
    <row r="174" spans="1:17" x14ac:dyDescent="0.3">
      <c r="A174" s="146"/>
      <c r="B174" s="131"/>
      <c r="C174" s="131"/>
      <c r="D174" s="147"/>
      <c r="E174" s="131"/>
      <c r="F174" s="131"/>
      <c r="G174" s="124"/>
      <c r="H174" s="150"/>
      <c r="I174" s="124"/>
      <c r="J174" s="124"/>
      <c r="K174" s="124"/>
      <c r="L174" s="124"/>
      <c r="M174" s="124"/>
      <c r="N174" s="124"/>
      <c r="O174" s="124"/>
      <c r="P174" s="124"/>
      <c r="Q174" s="124"/>
    </row>
    <row r="175" spans="1:17" x14ac:dyDescent="0.3">
      <c r="A175" s="146"/>
      <c r="B175" s="131"/>
      <c r="C175" s="131"/>
      <c r="D175" s="147"/>
      <c r="E175" s="131"/>
      <c r="F175" s="131"/>
      <c r="G175" s="124"/>
      <c r="H175" s="150"/>
      <c r="I175" s="124"/>
      <c r="J175" s="124"/>
      <c r="K175" s="124"/>
      <c r="L175" s="124"/>
      <c r="M175" s="124"/>
      <c r="N175" s="124"/>
      <c r="O175" s="124"/>
      <c r="P175" s="124"/>
      <c r="Q175" s="124"/>
    </row>
    <row r="176" spans="1:17" x14ac:dyDescent="0.3">
      <c r="A176" s="146"/>
      <c r="B176" s="131"/>
      <c r="C176" s="131"/>
      <c r="D176" s="147"/>
      <c r="E176" s="131"/>
      <c r="F176" s="131"/>
      <c r="G176" s="124"/>
      <c r="H176" s="150"/>
      <c r="I176" s="124"/>
      <c r="J176" s="124"/>
      <c r="K176" s="124"/>
      <c r="L176" s="124"/>
      <c r="M176" s="124"/>
      <c r="N176" s="124"/>
      <c r="O176" s="124"/>
      <c r="P176" s="124"/>
      <c r="Q176" s="124"/>
    </row>
    <row r="177" spans="1:17" x14ac:dyDescent="0.3">
      <c r="A177" s="146"/>
      <c r="B177" s="131"/>
      <c r="C177" s="131"/>
      <c r="D177" s="147"/>
      <c r="E177" s="131"/>
      <c r="F177" s="131"/>
      <c r="G177" s="124"/>
      <c r="H177" s="150"/>
      <c r="I177" s="124"/>
      <c r="J177" s="124"/>
      <c r="K177" s="124"/>
      <c r="L177" s="124"/>
      <c r="M177" s="124"/>
      <c r="N177" s="124"/>
      <c r="O177" s="124"/>
      <c r="P177" s="124"/>
      <c r="Q177" s="124"/>
    </row>
    <row r="178" spans="1:17" x14ac:dyDescent="0.3">
      <c r="A178" s="146"/>
      <c r="B178" s="131"/>
      <c r="C178" s="131"/>
      <c r="D178" s="147"/>
      <c r="E178" s="148"/>
      <c r="F178" s="148"/>
      <c r="G178" s="147"/>
      <c r="H178" s="147"/>
      <c r="I178" s="147"/>
      <c r="J178" s="147"/>
      <c r="K178" s="147"/>
      <c r="L178" s="147"/>
      <c r="M178" s="147"/>
      <c r="N178" s="147"/>
      <c r="O178" s="147"/>
      <c r="P178" s="147"/>
      <c r="Q178" s="147"/>
    </row>
    <row r="179" spans="1:17" x14ac:dyDescent="0.3">
      <c r="A179" s="146"/>
      <c r="B179" s="131"/>
      <c r="C179" s="131"/>
      <c r="D179" s="147"/>
      <c r="E179" s="131"/>
      <c r="F179" s="131"/>
      <c r="G179" s="124"/>
      <c r="H179" s="150"/>
      <c r="I179" s="124"/>
      <c r="J179" s="124"/>
      <c r="K179" s="124"/>
      <c r="L179" s="124"/>
      <c r="M179" s="124"/>
      <c r="N179" s="124"/>
      <c r="O179" s="124"/>
      <c r="P179" s="124"/>
      <c r="Q179" s="124"/>
    </row>
    <row r="180" spans="1:17" x14ac:dyDescent="0.3">
      <c r="A180" s="146"/>
      <c r="B180" s="131"/>
      <c r="C180" s="131"/>
      <c r="D180" s="147"/>
      <c r="E180" s="131"/>
      <c r="F180" s="131"/>
      <c r="G180" s="124"/>
      <c r="H180" s="150"/>
      <c r="I180" s="124"/>
      <c r="J180" s="124"/>
      <c r="K180" s="124"/>
      <c r="L180" s="124"/>
      <c r="M180" s="124"/>
      <c r="N180" s="124"/>
      <c r="O180" s="124"/>
      <c r="P180" s="124"/>
      <c r="Q180" s="124"/>
    </row>
    <row r="181" spans="1:17" x14ac:dyDescent="0.3">
      <c r="A181" s="146"/>
      <c r="B181" s="131"/>
      <c r="C181" s="131"/>
      <c r="D181" s="147"/>
      <c r="E181" s="148"/>
      <c r="F181" s="148"/>
      <c r="G181" s="147"/>
      <c r="H181" s="147"/>
      <c r="I181" s="147"/>
      <c r="J181" s="147"/>
      <c r="K181" s="147"/>
      <c r="L181" s="147"/>
      <c r="M181" s="147"/>
      <c r="N181" s="147"/>
      <c r="O181" s="147"/>
      <c r="P181" s="147"/>
      <c r="Q181" s="147"/>
    </row>
    <row r="182" spans="1:17" x14ac:dyDescent="0.3">
      <c r="A182" s="146"/>
      <c r="B182" s="131"/>
      <c r="C182" s="131"/>
      <c r="D182" s="147"/>
      <c r="E182" s="131"/>
      <c r="F182" s="131"/>
      <c r="G182" s="124"/>
      <c r="H182" s="150"/>
      <c r="I182" s="124"/>
      <c r="J182" s="124"/>
      <c r="K182" s="124"/>
      <c r="L182" s="124"/>
      <c r="M182" s="124"/>
      <c r="N182" s="124"/>
      <c r="O182" s="124"/>
      <c r="P182" s="124"/>
      <c r="Q182" s="124"/>
    </row>
    <row r="183" spans="1:17" x14ac:dyDescent="0.3">
      <c r="A183" s="146"/>
      <c r="B183" s="131"/>
      <c r="C183" s="131"/>
      <c r="D183" s="147"/>
      <c r="E183" s="131"/>
      <c r="F183" s="131"/>
      <c r="G183" s="124"/>
      <c r="H183" s="150"/>
      <c r="I183" s="124"/>
      <c r="J183" s="124"/>
      <c r="K183" s="124"/>
      <c r="L183" s="124"/>
      <c r="M183" s="124"/>
      <c r="N183" s="124"/>
      <c r="O183" s="124"/>
      <c r="P183" s="124"/>
      <c r="Q183" s="124"/>
    </row>
    <row r="184" spans="1:17" x14ac:dyDescent="0.3">
      <c r="A184" s="146"/>
      <c r="B184" s="131"/>
      <c r="C184" s="131"/>
      <c r="D184" s="147"/>
      <c r="E184" s="131"/>
      <c r="F184" s="131"/>
      <c r="G184" s="124"/>
      <c r="H184" s="150"/>
      <c r="I184" s="124"/>
      <c r="J184" s="124"/>
      <c r="K184" s="124"/>
      <c r="L184" s="124"/>
      <c r="M184" s="124"/>
      <c r="N184" s="124"/>
      <c r="O184" s="124"/>
      <c r="P184" s="124"/>
      <c r="Q184" s="124"/>
    </row>
    <row r="185" spans="1:17" x14ac:dyDescent="0.3">
      <c r="A185" s="146"/>
      <c r="B185" s="131"/>
      <c r="C185" s="131"/>
      <c r="D185" s="147"/>
      <c r="E185" s="131"/>
      <c r="F185" s="131"/>
      <c r="G185" s="124"/>
      <c r="H185" s="150"/>
      <c r="I185" s="124"/>
      <c r="J185" s="124"/>
      <c r="K185" s="124"/>
      <c r="L185" s="124"/>
      <c r="M185" s="124"/>
      <c r="N185" s="124"/>
      <c r="O185" s="124"/>
      <c r="P185" s="124"/>
      <c r="Q185" s="124"/>
    </row>
    <row r="186" spans="1:17" x14ac:dyDescent="0.3">
      <c r="A186" s="146"/>
      <c r="B186" s="131"/>
      <c r="C186" s="131"/>
      <c r="D186" s="147"/>
      <c r="E186" s="131"/>
      <c r="F186" s="131"/>
      <c r="G186" s="124"/>
      <c r="H186" s="150"/>
      <c r="I186" s="124"/>
      <c r="J186" s="124"/>
      <c r="K186" s="124"/>
      <c r="L186" s="124"/>
      <c r="M186" s="124"/>
      <c r="N186" s="124"/>
      <c r="O186" s="124"/>
      <c r="P186" s="124"/>
      <c r="Q186" s="124"/>
    </row>
    <row r="187" spans="1:17" x14ac:dyDescent="0.3">
      <c r="A187" s="146"/>
      <c r="B187" s="131"/>
      <c r="C187" s="131"/>
      <c r="D187" s="147"/>
      <c r="E187" s="131"/>
      <c r="F187" s="131"/>
      <c r="G187" s="124"/>
      <c r="H187" s="150"/>
      <c r="I187" s="124"/>
      <c r="J187" s="124"/>
      <c r="K187" s="124"/>
      <c r="L187" s="124"/>
      <c r="M187" s="124"/>
      <c r="N187" s="124"/>
      <c r="O187" s="124"/>
      <c r="P187" s="124"/>
      <c r="Q187" s="124"/>
    </row>
    <row r="188" spans="1:17" x14ac:dyDescent="0.3">
      <c r="A188" s="146"/>
      <c r="B188" s="131"/>
      <c r="C188" s="131"/>
      <c r="D188" s="147"/>
      <c r="E188" s="131"/>
      <c r="F188" s="131"/>
      <c r="G188" s="124"/>
      <c r="H188" s="150"/>
      <c r="I188" s="124"/>
      <c r="J188" s="124"/>
      <c r="K188" s="124"/>
      <c r="L188" s="124"/>
      <c r="M188" s="124"/>
      <c r="N188" s="124"/>
      <c r="O188" s="124"/>
      <c r="P188" s="124"/>
      <c r="Q188" s="124"/>
    </row>
    <row r="189" spans="1:17" x14ac:dyDescent="0.3">
      <c r="A189" s="146"/>
      <c r="B189" s="131"/>
      <c r="C189" s="131"/>
      <c r="D189" s="147"/>
      <c r="E189" s="131"/>
      <c r="F189" s="131"/>
      <c r="G189" s="124"/>
      <c r="H189" s="150"/>
      <c r="I189" s="124"/>
      <c r="J189" s="124"/>
      <c r="K189" s="124"/>
      <c r="L189" s="124"/>
      <c r="M189" s="124"/>
      <c r="N189" s="124"/>
      <c r="O189" s="124"/>
      <c r="P189" s="124"/>
      <c r="Q189" s="124"/>
    </row>
    <row r="190" spans="1:17" x14ac:dyDescent="0.3">
      <c r="A190" s="146"/>
      <c r="B190" s="131"/>
      <c r="C190" s="131"/>
      <c r="D190" s="147"/>
      <c r="E190" s="131"/>
      <c r="F190" s="131"/>
      <c r="G190" s="124"/>
      <c r="H190" s="150"/>
      <c r="I190" s="124"/>
      <c r="J190" s="124"/>
      <c r="K190" s="124"/>
      <c r="L190" s="124"/>
      <c r="M190" s="124"/>
      <c r="N190" s="124"/>
      <c r="O190" s="124"/>
      <c r="P190" s="124"/>
      <c r="Q190" s="124"/>
    </row>
    <row r="191" spans="1:17" x14ac:dyDescent="0.3">
      <c r="A191" s="146"/>
      <c r="B191" s="131"/>
      <c r="C191" s="131"/>
      <c r="D191" s="147"/>
      <c r="E191" s="131"/>
      <c r="F191" s="131"/>
      <c r="G191" s="124"/>
      <c r="H191" s="150"/>
      <c r="I191" s="124"/>
      <c r="J191" s="124"/>
      <c r="K191" s="124"/>
      <c r="L191" s="124"/>
      <c r="M191" s="124"/>
      <c r="N191" s="124"/>
      <c r="O191" s="124"/>
      <c r="P191" s="124"/>
      <c r="Q191" s="124"/>
    </row>
    <row r="192" spans="1:17" x14ac:dyDescent="0.3">
      <c r="A192" s="146"/>
      <c r="B192" s="131"/>
      <c r="C192" s="131"/>
      <c r="D192" s="147"/>
      <c r="E192" s="131"/>
      <c r="F192" s="131"/>
      <c r="G192" s="124"/>
      <c r="H192" s="150"/>
      <c r="I192" s="124"/>
      <c r="J192" s="124"/>
      <c r="K192" s="124"/>
      <c r="L192" s="124"/>
      <c r="M192" s="124"/>
      <c r="N192" s="124"/>
      <c r="O192" s="124"/>
      <c r="P192" s="124"/>
      <c r="Q192" s="124"/>
    </row>
    <row r="193" spans="1:17" x14ac:dyDescent="0.3">
      <c r="A193" s="146"/>
      <c r="B193" s="131"/>
      <c r="C193" s="131"/>
      <c r="D193" s="147"/>
      <c r="E193" s="131"/>
      <c r="F193" s="131"/>
      <c r="G193" s="124"/>
      <c r="H193" s="150"/>
      <c r="I193" s="124"/>
      <c r="J193" s="124"/>
      <c r="K193" s="124"/>
      <c r="L193" s="124"/>
      <c r="M193" s="124"/>
      <c r="N193" s="124"/>
      <c r="O193" s="124"/>
      <c r="P193" s="124"/>
      <c r="Q193" s="124"/>
    </row>
    <row r="194" spans="1:17" x14ac:dyDescent="0.3">
      <c r="A194" s="146"/>
      <c r="B194" s="131"/>
      <c r="C194" s="131"/>
      <c r="D194" s="147"/>
      <c r="E194" s="131"/>
      <c r="F194" s="131"/>
      <c r="G194" s="124"/>
      <c r="H194" s="150"/>
      <c r="I194" s="124"/>
      <c r="J194" s="124"/>
      <c r="K194" s="124"/>
      <c r="L194" s="124"/>
      <c r="M194" s="124"/>
      <c r="N194" s="124"/>
      <c r="O194" s="124"/>
      <c r="P194" s="124"/>
      <c r="Q194" s="124"/>
    </row>
    <row r="195" spans="1:17" x14ac:dyDescent="0.3">
      <c r="A195" s="146"/>
      <c r="B195" s="131"/>
      <c r="C195" s="131"/>
      <c r="D195" s="147"/>
      <c r="E195" s="131"/>
      <c r="F195" s="131"/>
      <c r="G195" s="124"/>
      <c r="H195" s="150"/>
      <c r="I195" s="124"/>
      <c r="J195" s="124"/>
      <c r="K195" s="124"/>
      <c r="L195" s="124"/>
      <c r="M195" s="124"/>
      <c r="N195" s="124"/>
      <c r="O195" s="124"/>
      <c r="P195" s="124"/>
      <c r="Q195" s="124"/>
    </row>
    <row r="196" spans="1:17" x14ac:dyDescent="0.3">
      <c r="A196" s="146"/>
      <c r="B196" s="131"/>
      <c r="C196" s="131"/>
      <c r="D196" s="147"/>
      <c r="E196" s="148"/>
      <c r="F196" s="148"/>
      <c r="G196" s="147"/>
      <c r="H196" s="147"/>
      <c r="I196" s="147"/>
      <c r="J196" s="147"/>
      <c r="K196" s="147"/>
      <c r="L196" s="147"/>
      <c r="M196" s="147"/>
      <c r="N196" s="147"/>
      <c r="O196" s="147"/>
      <c r="P196" s="147"/>
      <c r="Q196" s="147"/>
    </row>
    <row r="197" spans="1:17" x14ac:dyDescent="0.3">
      <c r="A197" s="146"/>
      <c r="B197" s="131"/>
      <c r="C197" s="131"/>
      <c r="D197" s="147"/>
      <c r="E197" s="131"/>
      <c r="F197" s="131"/>
      <c r="G197" s="124"/>
      <c r="H197" s="150"/>
      <c r="I197" s="124"/>
      <c r="J197" s="124"/>
      <c r="K197" s="124"/>
      <c r="L197" s="124"/>
      <c r="M197" s="124"/>
      <c r="N197" s="124"/>
      <c r="O197" s="124"/>
      <c r="P197" s="124"/>
      <c r="Q197" s="124"/>
    </row>
    <row r="198" spans="1:17" x14ac:dyDescent="0.3">
      <c r="A198" s="146"/>
      <c r="B198" s="131"/>
      <c r="C198" s="131"/>
      <c r="D198" s="147"/>
      <c r="E198" s="131"/>
      <c r="F198" s="131"/>
      <c r="G198" s="124"/>
      <c r="H198" s="150"/>
      <c r="I198" s="124"/>
      <c r="J198" s="124"/>
      <c r="K198" s="124"/>
      <c r="L198" s="124"/>
      <c r="M198" s="124"/>
      <c r="N198" s="124"/>
      <c r="O198" s="124"/>
      <c r="P198" s="124"/>
      <c r="Q198" s="124"/>
    </row>
    <row r="199" spans="1:17" x14ac:dyDescent="0.3">
      <c r="A199" s="146"/>
      <c r="B199" s="131"/>
      <c r="C199" s="131"/>
      <c r="D199" s="147"/>
      <c r="E199" s="131"/>
      <c r="F199" s="131"/>
      <c r="G199" s="124"/>
      <c r="H199" s="150"/>
      <c r="I199" s="124"/>
      <c r="J199" s="124"/>
      <c r="K199" s="124"/>
      <c r="L199" s="124"/>
      <c r="M199" s="124"/>
      <c r="N199" s="124"/>
      <c r="O199" s="124"/>
      <c r="P199" s="124"/>
      <c r="Q199" s="124"/>
    </row>
    <row r="200" spans="1:17" x14ac:dyDescent="0.3">
      <c r="A200" s="146"/>
      <c r="B200" s="131"/>
      <c r="C200" s="131"/>
      <c r="D200" s="147"/>
      <c r="E200" s="131"/>
      <c r="F200" s="131"/>
      <c r="G200" s="124"/>
      <c r="H200" s="150"/>
      <c r="I200" s="124"/>
      <c r="J200" s="124"/>
      <c r="K200" s="124"/>
      <c r="L200" s="124"/>
      <c r="M200" s="124"/>
      <c r="N200" s="124"/>
      <c r="O200" s="124"/>
      <c r="P200" s="124"/>
      <c r="Q200" s="124"/>
    </row>
    <row r="201" spans="1:17" x14ac:dyDescent="0.3">
      <c r="A201" s="146"/>
      <c r="B201" s="131"/>
      <c r="C201" s="131"/>
      <c r="D201" s="147"/>
      <c r="E201" s="131"/>
      <c r="F201" s="131"/>
      <c r="G201" s="124"/>
      <c r="H201" s="150"/>
      <c r="I201" s="124"/>
      <c r="J201" s="124"/>
      <c r="K201" s="124"/>
      <c r="L201" s="124"/>
      <c r="M201" s="124"/>
      <c r="N201" s="124"/>
      <c r="O201" s="124"/>
      <c r="P201" s="124"/>
      <c r="Q201" s="124"/>
    </row>
    <row r="202" spans="1:17" x14ac:dyDescent="0.3">
      <c r="A202" s="146"/>
      <c r="B202" s="131"/>
      <c r="C202" s="131"/>
      <c r="D202" s="147"/>
      <c r="E202" s="131"/>
      <c r="F202" s="131"/>
      <c r="G202" s="124"/>
      <c r="H202" s="150"/>
      <c r="I202" s="124"/>
      <c r="J202" s="124"/>
      <c r="K202" s="124"/>
      <c r="L202" s="124"/>
      <c r="M202" s="124"/>
      <c r="N202" s="124"/>
      <c r="O202" s="124"/>
      <c r="P202" s="124"/>
      <c r="Q202" s="124"/>
    </row>
    <row r="203" spans="1:17" x14ac:dyDescent="0.3">
      <c r="A203" s="146"/>
      <c r="B203" s="131"/>
      <c r="C203" s="131"/>
      <c r="D203" s="147"/>
      <c r="E203" s="131"/>
      <c r="F203" s="131"/>
      <c r="G203" s="124"/>
      <c r="H203" s="150"/>
      <c r="I203" s="124"/>
      <c r="J203" s="124"/>
      <c r="K203" s="124"/>
      <c r="L203" s="124"/>
      <c r="M203" s="124"/>
      <c r="N203" s="124"/>
      <c r="O203" s="124"/>
      <c r="P203" s="124"/>
      <c r="Q203" s="124"/>
    </row>
    <row r="204" spans="1:17" x14ac:dyDescent="0.3">
      <c r="A204" s="146"/>
      <c r="B204" s="131"/>
      <c r="C204" s="131"/>
      <c r="D204" s="147"/>
      <c r="E204" s="131"/>
      <c r="F204" s="131"/>
      <c r="G204" s="124"/>
      <c r="H204" s="150"/>
      <c r="I204" s="124"/>
      <c r="J204" s="124"/>
      <c r="K204" s="124"/>
      <c r="L204" s="124"/>
      <c r="M204" s="124"/>
      <c r="N204" s="124"/>
      <c r="O204" s="124"/>
      <c r="P204" s="124"/>
      <c r="Q204" s="124"/>
    </row>
    <row r="205" spans="1:17" x14ac:dyDescent="0.3">
      <c r="A205" s="146"/>
      <c r="B205" s="131"/>
      <c r="C205" s="131"/>
      <c r="D205" s="147"/>
      <c r="E205" s="131"/>
      <c r="F205" s="131"/>
      <c r="G205" s="124"/>
      <c r="H205" s="150"/>
      <c r="I205" s="124"/>
      <c r="J205" s="124"/>
      <c r="K205" s="124"/>
      <c r="L205" s="124"/>
      <c r="M205" s="124"/>
      <c r="N205" s="124"/>
      <c r="O205" s="124"/>
      <c r="P205" s="124"/>
      <c r="Q205" s="124"/>
    </row>
    <row r="206" spans="1:17" x14ac:dyDescent="0.3">
      <c r="A206" s="146"/>
      <c r="B206" s="131"/>
      <c r="C206" s="131"/>
      <c r="D206" s="147"/>
      <c r="E206" s="131"/>
      <c r="F206" s="131"/>
      <c r="G206" s="124"/>
      <c r="H206" s="150"/>
      <c r="I206" s="124"/>
      <c r="J206" s="124"/>
      <c r="K206" s="124"/>
      <c r="L206" s="124"/>
      <c r="M206" s="124"/>
      <c r="N206" s="124"/>
      <c r="O206" s="124"/>
      <c r="P206" s="124"/>
      <c r="Q206" s="124"/>
    </row>
    <row r="207" spans="1:17" x14ac:dyDescent="0.3">
      <c r="A207" s="146"/>
      <c r="B207" s="131"/>
      <c r="C207" s="131"/>
      <c r="D207" s="147"/>
      <c r="E207" s="131"/>
      <c r="F207" s="131"/>
      <c r="G207" s="124"/>
      <c r="H207" s="150"/>
      <c r="I207" s="124"/>
      <c r="J207" s="124"/>
      <c r="K207" s="124"/>
      <c r="L207" s="124"/>
      <c r="M207" s="124"/>
      <c r="N207" s="124"/>
      <c r="O207" s="124"/>
      <c r="P207" s="124"/>
      <c r="Q207" s="124"/>
    </row>
    <row r="208" spans="1:17" x14ac:dyDescent="0.3">
      <c r="A208" s="146"/>
      <c r="B208" s="131"/>
      <c r="C208" s="131"/>
      <c r="D208" s="147"/>
      <c r="E208" s="131"/>
      <c r="F208" s="131"/>
      <c r="G208" s="124"/>
      <c r="H208" s="150"/>
      <c r="I208" s="124"/>
      <c r="J208" s="124"/>
      <c r="K208" s="124"/>
      <c r="L208" s="124"/>
      <c r="M208" s="124"/>
      <c r="N208" s="124"/>
      <c r="O208" s="124"/>
      <c r="P208" s="124"/>
      <c r="Q208" s="124"/>
    </row>
    <row r="209" spans="1:17" x14ac:dyDescent="0.3">
      <c r="A209" s="146"/>
      <c r="B209" s="131"/>
      <c r="C209" s="131"/>
      <c r="D209" s="147"/>
      <c r="E209" s="131"/>
      <c r="F209" s="131"/>
      <c r="G209" s="124"/>
      <c r="H209" s="150"/>
      <c r="I209" s="124"/>
      <c r="J209" s="124"/>
      <c r="K209" s="124"/>
      <c r="L209" s="124"/>
      <c r="M209" s="124"/>
      <c r="N209" s="124"/>
      <c r="O209" s="124"/>
      <c r="P209" s="124"/>
      <c r="Q209" s="124"/>
    </row>
    <row r="210" spans="1:17" x14ac:dyDescent="0.3">
      <c r="A210" s="146"/>
      <c r="B210" s="131"/>
      <c r="C210" s="131"/>
      <c r="D210" s="147"/>
      <c r="E210" s="131"/>
      <c r="F210" s="131"/>
      <c r="G210" s="124"/>
      <c r="H210" s="150"/>
      <c r="I210" s="124"/>
      <c r="J210" s="124"/>
      <c r="K210" s="124"/>
      <c r="L210" s="124"/>
      <c r="M210" s="124"/>
      <c r="N210" s="124"/>
      <c r="O210" s="124"/>
      <c r="P210" s="124"/>
      <c r="Q210" s="124"/>
    </row>
    <row r="211" spans="1:17" x14ac:dyDescent="0.3">
      <c r="A211" s="146"/>
      <c r="B211" s="131"/>
      <c r="C211" s="131"/>
      <c r="D211" s="147"/>
      <c r="E211" s="131"/>
      <c r="F211" s="131"/>
      <c r="G211" s="124"/>
      <c r="H211" s="150"/>
      <c r="I211" s="124"/>
      <c r="J211" s="124"/>
      <c r="K211" s="124"/>
      <c r="L211" s="124"/>
      <c r="M211" s="124"/>
      <c r="N211" s="124"/>
      <c r="O211" s="124"/>
      <c r="P211" s="124"/>
      <c r="Q211" s="124"/>
    </row>
    <row r="212" spans="1:17" x14ac:dyDescent="0.3">
      <c r="A212" s="146"/>
      <c r="B212" s="131"/>
      <c r="C212" s="131"/>
      <c r="D212" s="147"/>
      <c r="E212" s="131"/>
      <c r="F212" s="131"/>
      <c r="G212" s="124"/>
      <c r="H212" s="150"/>
      <c r="I212" s="124"/>
      <c r="J212" s="124"/>
      <c r="K212" s="124"/>
      <c r="L212" s="124"/>
      <c r="M212" s="124"/>
      <c r="N212" s="124"/>
      <c r="O212" s="124"/>
      <c r="P212" s="124"/>
      <c r="Q212" s="124"/>
    </row>
    <row r="213" spans="1:17" x14ac:dyDescent="0.3">
      <c r="A213" s="146"/>
      <c r="B213" s="131"/>
      <c r="C213" s="131"/>
      <c r="D213" s="147"/>
      <c r="E213" s="131"/>
      <c r="F213" s="131"/>
      <c r="G213" s="124"/>
      <c r="H213" s="150"/>
      <c r="I213" s="124"/>
      <c r="J213" s="124"/>
      <c r="K213" s="124"/>
      <c r="L213" s="124"/>
      <c r="M213" s="124"/>
      <c r="N213" s="124"/>
      <c r="O213" s="124"/>
      <c r="P213" s="124"/>
      <c r="Q213" s="124"/>
    </row>
    <row r="214" spans="1:17" x14ac:dyDescent="0.3">
      <c r="A214" s="146"/>
      <c r="B214" s="131"/>
      <c r="C214" s="131"/>
      <c r="D214" s="147"/>
      <c r="E214" s="148"/>
      <c r="F214" s="148"/>
      <c r="G214" s="147"/>
      <c r="H214" s="147"/>
      <c r="I214" s="147"/>
      <c r="J214" s="147"/>
      <c r="K214" s="147"/>
      <c r="L214" s="147"/>
      <c r="M214" s="147"/>
      <c r="N214" s="147"/>
      <c r="O214" s="147"/>
      <c r="P214" s="147"/>
      <c r="Q214" s="147"/>
    </row>
    <row r="215" spans="1:17" x14ac:dyDescent="0.3">
      <c r="A215" s="146"/>
      <c r="B215" s="131"/>
      <c r="C215" s="131"/>
      <c r="D215" s="147"/>
      <c r="E215" s="148"/>
      <c r="F215" s="148"/>
      <c r="G215" s="147"/>
      <c r="H215" s="147"/>
      <c r="I215" s="147"/>
      <c r="J215" s="147"/>
      <c r="K215" s="147"/>
      <c r="L215" s="147"/>
      <c r="M215" s="147"/>
      <c r="N215" s="147"/>
      <c r="O215" s="147"/>
      <c r="P215" s="147"/>
      <c r="Q215" s="147"/>
    </row>
    <row r="216" spans="1:17" x14ac:dyDescent="0.3">
      <c r="A216" s="146"/>
      <c r="B216" s="131"/>
      <c r="C216" s="131"/>
      <c r="D216" s="147"/>
      <c r="E216" s="131"/>
      <c r="F216" s="131"/>
      <c r="G216" s="124"/>
      <c r="H216" s="150"/>
      <c r="I216" s="124"/>
      <c r="J216" s="124"/>
      <c r="K216" s="124"/>
      <c r="L216" s="124"/>
      <c r="M216" s="124"/>
      <c r="N216" s="124"/>
      <c r="O216" s="124"/>
      <c r="P216" s="124"/>
      <c r="Q216" s="124"/>
    </row>
    <row r="217" spans="1:17" x14ac:dyDescent="0.3">
      <c r="A217" s="146"/>
      <c r="B217" s="131"/>
      <c r="C217" s="131"/>
      <c r="D217" s="147"/>
      <c r="E217" s="131"/>
      <c r="F217" s="131"/>
      <c r="G217" s="124"/>
      <c r="H217" s="150"/>
      <c r="I217" s="124"/>
      <c r="J217" s="124"/>
      <c r="K217" s="124"/>
      <c r="L217" s="124"/>
      <c r="M217" s="124"/>
      <c r="N217" s="124"/>
      <c r="O217" s="124"/>
      <c r="P217" s="124"/>
      <c r="Q217" s="124"/>
    </row>
    <row r="218" spans="1:17" x14ac:dyDescent="0.3">
      <c r="A218" s="146"/>
      <c r="B218" s="131"/>
      <c r="C218" s="131"/>
      <c r="D218" s="147"/>
      <c r="E218" s="131"/>
      <c r="F218" s="131"/>
      <c r="G218" s="124"/>
      <c r="H218" s="150"/>
      <c r="I218" s="124"/>
      <c r="J218" s="124"/>
      <c r="K218" s="124"/>
      <c r="L218" s="124"/>
      <c r="M218" s="124"/>
      <c r="N218" s="124"/>
      <c r="O218" s="124"/>
      <c r="P218" s="124"/>
      <c r="Q218" s="124"/>
    </row>
    <row r="219" spans="1:17" x14ac:dyDescent="0.3">
      <c r="A219" s="146"/>
      <c r="B219" s="131"/>
      <c r="C219" s="131"/>
      <c r="D219" s="147"/>
      <c r="E219" s="131"/>
      <c r="F219" s="131"/>
      <c r="G219" s="124"/>
      <c r="H219" s="150"/>
      <c r="I219" s="124"/>
      <c r="J219" s="124"/>
      <c r="K219" s="124"/>
      <c r="L219" s="124"/>
      <c r="M219" s="124"/>
      <c r="N219" s="124"/>
      <c r="O219" s="124"/>
      <c r="P219" s="124"/>
      <c r="Q219" s="124"/>
    </row>
    <row r="220" spans="1:17" x14ac:dyDescent="0.3">
      <c r="A220" s="146"/>
      <c r="B220" s="131"/>
      <c r="C220" s="131"/>
      <c r="D220" s="147"/>
      <c r="E220" s="131"/>
      <c r="F220" s="131"/>
      <c r="G220" s="124"/>
      <c r="H220" s="150"/>
      <c r="I220" s="124"/>
      <c r="J220" s="124"/>
      <c r="K220" s="124"/>
      <c r="L220" s="124"/>
      <c r="M220" s="124"/>
      <c r="N220" s="124"/>
      <c r="O220" s="124"/>
      <c r="P220" s="124"/>
      <c r="Q220" s="124"/>
    </row>
    <row r="221" spans="1:17" x14ac:dyDescent="0.3">
      <c r="A221" s="146"/>
      <c r="B221" s="131"/>
      <c r="C221" s="131"/>
      <c r="D221" s="147"/>
      <c r="E221" s="131"/>
      <c r="F221" s="131"/>
      <c r="G221" s="124"/>
      <c r="H221" s="150"/>
      <c r="I221" s="124"/>
      <c r="J221" s="124"/>
      <c r="K221" s="124"/>
      <c r="L221" s="124"/>
      <c r="M221" s="124"/>
      <c r="N221" s="124"/>
      <c r="O221" s="124"/>
      <c r="P221" s="124"/>
      <c r="Q221" s="124"/>
    </row>
    <row r="222" spans="1:17" x14ac:dyDescent="0.3">
      <c r="A222" s="146"/>
      <c r="B222" s="131"/>
      <c r="C222" s="131"/>
      <c r="D222" s="147"/>
      <c r="E222" s="131"/>
      <c r="F222" s="131"/>
      <c r="G222" s="124"/>
      <c r="H222" s="150"/>
      <c r="I222" s="124"/>
      <c r="J222" s="124"/>
      <c r="K222" s="124"/>
      <c r="L222" s="124"/>
      <c r="M222" s="124"/>
      <c r="N222" s="124"/>
      <c r="O222" s="124"/>
      <c r="P222" s="124"/>
      <c r="Q222" s="124"/>
    </row>
    <row r="223" spans="1:17" x14ac:dyDescent="0.3">
      <c r="A223" s="146"/>
      <c r="B223" s="131"/>
      <c r="C223" s="131"/>
      <c r="D223" s="147"/>
      <c r="E223" s="131"/>
      <c r="F223" s="131"/>
      <c r="G223" s="124"/>
      <c r="H223" s="150"/>
      <c r="I223" s="124"/>
      <c r="J223" s="124"/>
      <c r="K223" s="124"/>
      <c r="L223" s="124"/>
      <c r="M223" s="124"/>
      <c r="N223" s="124"/>
      <c r="O223" s="124"/>
      <c r="P223" s="124"/>
      <c r="Q223" s="124"/>
    </row>
    <row r="224" spans="1:17" x14ac:dyDescent="0.3">
      <c r="A224" s="146"/>
      <c r="B224" s="131"/>
      <c r="C224" s="131"/>
      <c r="D224" s="147"/>
      <c r="E224" s="131"/>
      <c r="F224" s="131"/>
      <c r="G224" s="147"/>
      <c r="H224" s="147"/>
      <c r="I224" s="147"/>
      <c r="J224" s="147"/>
      <c r="K224" s="147"/>
      <c r="L224" s="147"/>
      <c r="M224" s="147"/>
      <c r="N224" s="147"/>
      <c r="O224" s="147"/>
      <c r="P224" s="147"/>
      <c r="Q224" s="147"/>
    </row>
    <row r="225" spans="1:17" x14ac:dyDescent="0.3">
      <c r="A225" s="146"/>
      <c r="B225" s="131"/>
      <c r="C225" s="131"/>
      <c r="D225" s="147"/>
      <c r="E225" s="131"/>
      <c r="F225" s="131"/>
      <c r="G225" s="124"/>
      <c r="H225" s="150"/>
      <c r="I225" s="124"/>
      <c r="J225" s="124"/>
      <c r="K225" s="124"/>
      <c r="L225" s="124"/>
      <c r="M225" s="124"/>
      <c r="N225" s="124"/>
      <c r="O225" s="124"/>
      <c r="P225" s="124"/>
      <c r="Q225" s="124"/>
    </row>
    <row r="226" spans="1:17" x14ac:dyDescent="0.3">
      <c r="A226" s="146"/>
      <c r="B226" s="131"/>
      <c r="C226" s="131"/>
      <c r="D226" s="147"/>
      <c r="E226" s="131"/>
      <c r="F226" s="131"/>
      <c r="G226" s="124"/>
      <c r="H226" s="150"/>
      <c r="I226" s="124"/>
      <c r="J226" s="124"/>
      <c r="K226" s="124"/>
      <c r="L226" s="124"/>
      <c r="M226" s="124"/>
      <c r="N226" s="124"/>
      <c r="O226" s="124"/>
      <c r="P226" s="124"/>
      <c r="Q226" s="124"/>
    </row>
    <row r="227" spans="1:17" x14ac:dyDescent="0.3">
      <c r="A227" s="146"/>
      <c r="B227" s="131"/>
      <c r="C227" s="131"/>
      <c r="D227" s="147"/>
      <c r="E227" s="131"/>
      <c r="F227" s="131"/>
      <c r="G227" s="124"/>
      <c r="H227" s="150"/>
      <c r="I227" s="124"/>
      <c r="J227" s="124"/>
      <c r="K227" s="124"/>
      <c r="L227" s="124"/>
      <c r="M227" s="124"/>
      <c r="N227" s="124"/>
      <c r="O227" s="124"/>
      <c r="P227" s="124"/>
      <c r="Q227" s="124"/>
    </row>
    <row r="228" spans="1:17" x14ac:dyDescent="0.3">
      <c r="A228" s="146"/>
      <c r="B228" s="131"/>
      <c r="C228" s="131"/>
      <c r="D228" s="147"/>
      <c r="E228" s="148"/>
      <c r="F228" s="148"/>
      <c r="G228" s="147"/>
      <c r="H228" s="147"/>
      <c r="I228" s="147"/>
      <c r="J228" s="147"/>
      <c r="K228" s="147"/>
      <c r="L228" s="147"/>
      <c r="M228" s="147"/>
      <c r="N228" s="147"/>
      <c r="O228" s="147"/>
      <c r="P228" s="147"/>
      <c r="Q228" s="147"/>
    </row>
    <row r="229" spans="1:17" x14ac:dyDescent="0.3">
      <c r="A229" s="146"/>
      <c r="B229" s="131"/>
      <c r="C229" s="131"/>
      <c r="D229" s="147"/>
      <c r="E229" s="131"/>
      <c r="F229" s="131"/>
      <c r="G229" s="124"/>
      <c r="H229" s="150"/>
      <c r="I229" s="124"/>
      <c r="J229" s="124"/>
      <c r="K229" s="124"/>
      <c r="L229" s="124"/>
      <c r="M229" s="124"/>
      <c r="N229" s="124"/>
      <c r="O229" s="124"/>
      <c r="P229" s="124"/>
      <c r="Q229" s="124"/>
    </row>
    <row r="230" spans="1:17" x14ac:dyDescent="0.3">
      <c r="A230" s="146"/>
      <c r="B230" s="131"/>
      <c r="C230" s="131"/>
      <c r="D230" s="147"/>
      <c r="E230" s="131"/>
      <c r="F230" s="131"/>
      <c r="G230" s="124"/>
      <c r="H230" s="150"/>
      <c r="I230" s="124"/>
      <c r="J230" s="124"/>
      <c r="K230" s="124"/>
      <c r="L230" s="124"/>
      <c r="M230" s="124"/>
      <c r="N230" s="124"/>
      <c r="O230" s="124"/>
      <c r="P230" s="124"/>
      <c r="Q230" s="124"/>
    </row>
    <row r="231" spans="1:17" x14ac:dyDescent="0.3">
      <c r="A231" s="146"/>
      <c r="B231" s="131"/>
      <c r="C231" s="131"/>
      <c r="D231" s="147"/>
      <c r="E231" s="131"/>
      <c r="F231" s="131"/>
      <c r="G231" s="124"/>
      <c r="H231" s="150"/>
      <c r="I231" s="124"/>
      <c r="J231" s="124"/>
      <c r="K231" s="124"/>
      <c r="L231" s="124"/>
      <c r="M231" s="124"/>
      <c r="N231" s="124"/>
      <c r="O231" s="124"/>
      <c r="P231" s="124"/>
      <c r="Q231" s="124"/>
    </row>
    <row r="232" spans="1:17" x14ac:dyDescent="0.3">
      <c r="A232" s="146"/>
      <c r="B232" s="131"/>
      <c r="C232" s="131"/>
      <c r="D232" s="147"/>
      <c r="E232" s="131"/>
      <c r="F232" s="131"/>
      <c r="G232" s="124"/>
      <c r="H232" s="150"/>
      <c r="I232" s="124"/>
      <c r="J232" s="124"/>
      <c r="K232" s="124"/>
      <c r="L232" s="124"/>
      <c r="M232" s="124"/>
      <c r="N232" s="124"/>
      <c r="O232" s="124"/>
      <c r="P232" s="124"/>
      <c r="Q232" s="124"/>
    </row>
    <row r="233" spans="1:17" x14ac:dyDescent="0.3">
      <c r="A233" s="146"/>
      <c r="B233" s="131"/>
      <c r="C233" s="131"/>
      <c r="D233" s="147"/>
      <c r="E233" s="131"/>
      <c r="F233" s="131"/>
      <c r="G233" s="124"/>
      <c r="H233" s="150"/>
      <c r="I233" s="124"/>
      <c r="J233" s="124"/>
      <c r="K233" s="124"/>
      <c r="L233" s="124"/>
      <c r="M233" s="124"/>
      <c r="N233" s="124"/>
      <c r="O233" s="124"/>
      <c r="P233" s="124"/>
      <c r="Q233" s="124"/>
    </row>
    <row r="234" spans="1:17" x14ac:dyDescent="0.3">
      <c r="A234" s="146"/>
      <c r="B234" s="131"/>
      <c r="C234" s="131"/>
      <c r="D234" s="147"/>
      <c r="E234" s="131"/>
      <c r="F234" s="131"/>
      <c r="G234" s="124"/>
      <c r="H234" s="150"/>
      <c r="I234" s="124"/>
      <c r="J234" s="124"/>
      <c r="K234" s="124"/>
      <c r="L234" s="124"/>
      <c r="M234" s="124"/>
      <c r="N234" s="124"/>
      <c r="O234" s="124"/>
      <c r="P234" s="124"/>
      <c r="Q234" s="124"/>
    </row>
    <row r="235" spans="1:17" x14ac:dyDescent="0.3">
      <c r="A235" s="146"/>
      <c r="B235" s="131"/>
      <c r="C235" s="131"/>
      <c r="D235" s="147"/>
      <c r="E235" s="131"/>
      <c r="F235" s="131"/>
      <c r="G235" s="124"/>
      <c r="H235" s="150"/>
      <c r="I235" s="124"/>
      <c r="J235" s="124"/>
      <c r="K235" s="124"/>
      <c r="L235" s="124"/>
      <c r="M235" s="124"/>
      <c r="N235" s="124"/>
      <c r="O235" s="124"/>
      <c r="P235" s="124"/>
      <c r="Q235" s="124"/>
    </row>
    <row r="236" spans="1:17" x14ac:dyDescent="0.3">
      <c r="A236" s="146"/>
      <c r="B236" s="131"/>
      <c r="C236" s="131"/>
      <c r="D236" s="147"/>
      <c r="E236" s="131"/>
      <c r="F236" s="131"/>
      <c r="G236" s="124"/>
      <c r="H236" s="150"/>
      <c r="I236" s="124"/>
      <c r="J236" s="124"/>
      <c r="K236" s="124"/>
      <c r="L236" s="124"/>
      <c r="M236" s="124"/>
      <c r="N236" s="124"/>
      <c r="O236" s="124"/>
      <c r="P236" s="124"/>
      <c r="Q236" s="124"/>
    </row>
    <row r="237" spans="1:17" x14ac:dyDescent="0.3">
      <c r="A237" s="146"/>
      <c r="B237" s="131"/>
      <c r="C237" s="131"/>
      <c r="D237" s="147"/>
      <c r="E237" s="131"/>
      <c r="F237" s="131"/>
      <c r="G237" s="124"/>
      <c r="H237" s="150"/>
      <c r="I237" s="124"/>
      <c r="J237" s="124"/>
      <c r="K237" s="124"/>
      <c r="L237" s="124"/>
      <c r="M237" s="124"/>
      <c r="N237" s="124"/>
      <c r="O237" s="124"/>
      <c r="P237" s="124"/>
      <c r="Q237" s="124"/>
    </row>
    <row r="238" spans="1:17" x14ac:dyDescent="0.3">
      <c r="A238" s="146"/>
      <c r="B238" s="131"/>
      <c r="C238" s="131"/>
      <c r="D238" s="147"/>
      <c r="E238" s="131"/>
      <c r="F238" s="131"/>
      <c r="G238" s="124"/>
      <c r="H238" s="150"/>
      <c r="I238" s="124"/>
      <c r="J238" s="124"/>
      <c r="K238" s="124"/>
      <c r="L238" s="124"/>
      <c r="M238" s="124"/>
      <c r="N238" s="124"/>
      <c r="O238" s="124"/>
      <c r="P238" s="124"/>
      <c r="Q238" s="124"/>
    </row>
    <row r="239" spans="1:17" x14ac:dyDescent="0.3">
      <c r="A239" s="146"/>
      <c r="B239" s="131"/>
      <c r="C239" s="131"/>
      <c r="D239" s="147"/>
      <c r="E239" s="131"/>
      <c r="F239" s="131"/>
      <c r="G239" s="124"/>
      <c r="H239" s="150"/>
      <c r="I239" s="124"/>
      <c r="J239" s="124"/>
      <c r="K239" s="124"/>
      <c r="L239" s="124"/>
      <c r="M239" s="124"/>
      <c r="N239" s="124"/>
      <c r="O239" s="124"/>
      <c r="P239" s="124"/>
      <c r="Q239" s="124"/>
    </row>
    <row r="240" spans="1:17" x14ac:dyDescent="0.3">
      <c r="A240" s="146"/>
      <c r="B240" s="131"/>
      <c r="C240" s="131"/>
      <c r="D240" s="147"/>
      <c r="E240" s="131"/>
      <c r="F240" s="131"/>
      <c r="G240" s="124"/>
      <c r="H240" s="150"/>
      <c r="I240" s="124"/>
      <c r="J240" s="124"/>
      <c r="K240" s="124"/>
      <c r="L240" s="124"/>
      <c r="M240" s="124"/>
      <c r="N240" s="124"/>
      <c r="O240" s="124"/>
      <c r="P240" s="124"/>
      <c r="Q240" s="124"/>
    </row>
    <row r="241" spans="1:17" x14ac:dyDescent="0.3">
      <c r="A241" s="146"/>
      <c r="B241" s="131"/>
      <c r="C241" s="131"/>
      <c r="D241" s="147"/>
      <c r="E241" s="148"/>
      <c r="F241" s="148"/>
      <c r="G241" s="147"/>
      <c r="H241" s="147"/>
      <c r="I241" s="147"/>
      <c r="J241" s="147"/>
      <c r="K241" s="147"/>
      <c r="L241" s="147"/>
      <c r="M241" s="147"/>
      <c r="N241" s="147"/>
      <c r="O241" s="147"/>
      <c r="P241" s="147"/>
      <c r="Q241" s="147"/>
    </row>
    <row r="242" spans="1:17" x14ac:dyDescent="0.3">
      <c r="A242" s="146"/>
      <c r="B242" s="131"/>
      <c r="C242" s="131"/>
      <c r="D242" s="147"/>
      <c r="E242" s="131"/>
      <c r="F242" s="131"/>
      <c r="G242" s="124"/>
      <c r="H242" s="150"/>
      <c r="I242" s="124"/>
      <c r="J242" s="124"/>
      <c r="K242" s="124"/>
      <c r="L242" s="124"/>
      <c r="M242" s="124"/>
      <c r="N242" s="124"/>
      <c r="O242" s="124"/>
      <c r="P242" s="124"/>
      <c r="Q242" s="124"/>
    </row>
    <row r="243" spans="1:17" x14ac:dyDescent="0.3">
      <c r="A243" s="146"/>
      <c r="B243" s="131"/>
      <c r="C243" s="131"/>
      <c r="D243" s="147"/>
      <c r="E243" s="131"/>
      <c r="F243" s="131"/>
      <c r="G243" s="147"/>
      <c r="H243" s="147"/>
      <c r="I243" s="147"/>
      <c r="J243" s="147"/>
      <c r="K243" s="147"/>
      <c r="L243" s="147"/>
      <c r="M243" s="147"/>
      <c r="N243" s="147"/>
      <c r="O243" s="147"/>
      <c r="P243" s="147"/>
      <c r="Q243" s="147"/>
    </row>
    <row r="244" spans="1:17" x14ac:dyDescent="0.3">
      <c r="A244" s="146"/>
      <c r="B244" s="131"/>
      <c r="C244" s="131"/>
      <c r="D244" s="147"/>
      <c r="E244" s="131"/>
      <c r="F244" s="131"/>
      <c r="G244" s="124"/>
      <c r="H244" s="150"/>
      <c r="I244" s="124"/>
      <c r="J244" s="124"/>
      <c r="K244" s="124"/>
      <c r="L244" s="124"/>
      <c r="M244" s="124"/>
      <c r="N244" s="124"/>
      <c r="O244" s="124"/>
      <c r="P244" s="124"/>
      <c r="Q244" s="124"/>
    </row>
    <row r="245" spans="1:17" x14ac:dyDescent="0.3">
      <c r="A245" s="146"/>
      <c r="B245" s="131"/>
      <c r="C245" s="131"/>
      <c r="D245" s="147"/>
      <c r="E245" s="131"/>
      <c r="F245" s="131"/>
      <c r="G245" s="124"/>
      <c r="H245" s="150"/>
      <c r="I245" s="124"/>
      <c r="J245" s="124"/>
      <c r="K245" s="124"/>
      <c r="L245" s="124"/>
      <c r="M245" s="124"/>
      <c r="N245" s="124"/>
      <c r="O245" s="124"/>
      <c r="P245" s="124"/>
      <c r="Q245" s="124"/>
    </row>
    <row r="246" spans="1:17" x14ac:dyDescent="0.3">
      <c r="A246" s="146"/>
      <c r="B246" s="131"/>
      <c r="C246" s="131"/>
      <c r="D246" s="147"/>
      <c r="E246" s="131"/>
      <c r="F246" s="131"/>
      <c r="G246" s="124"/>
      <c r="H246" s="150"/>
      <c r="I246" s="124"/>
      <c r="J246" s="124"/>
      <c r="K246" s="124"/>
      <c r="L246" s="124"/>
      <c r="M246" s="124"/>
      <c r="N246" s="124"/>
      <c r="O246" s="124"/>
      <c r="P246" s="124"/>
      <c r="Q246" s="124"/>
    </row>
    <row r="247" spans="1:17" x14ac:dyDescent="0.3">
      <c r="A247" s="146"/>
      <c r="B247" s="131"/>
      <c r="C247" s="131"/>
      <c r="D247" s="147"/>
      <c r="E247" s="131"/>
      <c r="F247" s="131"/>
      <c r="G247" s="124"/>
      <c r="H247" s="150"/>
      <c r="I247" s="124"/>
      <c r="J247" s="124"/>
      <c r="K247" s="124"/>
      <c r="L247" s="124"/>
      <c r="M247" s="124"/>
      <c r="N247" s="124"/>
      <c r="O247" s="124"/>
      <c r="P247" s="124"/>
      <c r="Q247" s="124"/>
    </row>
    <row r="248" spans="1:17" x14ac:dyDescent="0.3">
      <c r="A248" s="146"/>
      <c r="B248" s="131"/>
      <c r="C248" s="131"/>
      <c r="D248" s="147"/>
      <c r="E248" s="131"/>
      <c r="F248" s="131"/>
      <c r="G248" s="124"/>
      <c r="H248" s="150"/>
      <c r="I248" s="124"/>
      <c r="J248" s="124"/>
      <c r="K248" s="124"/>
      <c r="L248" s="124"/>
      <c r="M248" s="124"/>
      <c r="N248" s="124"/>
      <c r="O248" s="124"/>
      <c r="P248" s="124"/>
      <c r="Q248" s="124"/>
    </row>
    <row r="249" spans="1:17" x14ac:dyDescent="0.3">
      <c r="A249" s="146"/>
      <c r="B249" s="131"/>
      <c r="C249" s="131"/>
      <c r="D249" s="147"/>
      <c r="E249" s="131"/>
      <c r="F249" s="131"/>
      <c r="G249" s="124"/>
      <c r="H249" s="150"/>
      <c r="I249" s="124"/>
      <c r="J249" s="124"/>
      <c r="K249" s="124"/>
      <c r="L249" s="124"/>
      <c r="M249" s="124"/>
      <c r="N249" s="124"/>
      <c r="O249" s="124"/>
      <c r="P249" s="124"/>
      <c r="Q249" s="124"/>
    </row>
    <row r="250" spans="1:17" x14ac:dyDescent="0.3">
      <c r="A250" s="146"/>
      <c r="B250" s="131"/>
      <c r="C250" s="131"/>
      <c r="D250" s="147"/>
      <c r="E250" s="131"/>
      <c r="F250" s="131"/>
      <c r="G250" s="124"/>
      <c r="H250" s="150"/>
      <c r="I250" s="124"/>
      <c r="J250" s="124"/>
      <c r="K250" s="124"/>
      <c r="L250" s="124"/>
      <c r="M250" s="124"/>
      <c r="N250" s="124"/>
      <c r="O250" s="124"/>
      <c r="P250" s="124"/>
      <c r="Q250" s="124"/>
    </row>
    <row r="251" spans="1:17" x14ac:dyDescent="0.3">
      <c r="A251" s="146"/>
      <c r="B251" s="131"/>
      <c r="C251" s="131"/>
      <c r="D251" s="147"/>
      <c r="E251" s="131"/>
      <c r="F251" s="131"/>
      <c r="G251" s="124"/>
      <c r="H251" s="150"/>
      <c r="I251" s="124"/>
      <c r="J251" s="124"/>
      <c r="K251" s="124"/>
      <c r="L251" s="124"/>
      <c r="M251" s="124"/>
      <c r="N251" s="124"/>
      <c r="O251" s="124"/>
      <c r="P251" s="124"/>
      <c r="Q251" s="124"/>
    </row>
    <row r="252" spans="1:17" x14ac:dyDescent="0.3">
      <c r="A252" s="146"/>
      <c r="B252" s="131"/>
      <c r="C252" s="131"/>
      <c r="D252" s="147"/>
      <c r="E252" s="131"/>
      <c r="F252" s="131"/>
      <c r="G252" s="124"/>
      <c r="H252" s="150"/>
      <c r="I252" s="124"/>
      <c r="J252" s="124"/>
      <c r="K252" s="124"/>
      <c r="L252" s="124"/>
      <c r="M252" s="124"/>
      <c r="N252" s="124"/>
      <c r="O252" s="124"/>
      <c r="P252" s="124"/>
      <c r="Q252" s="124"/>
    </row>
    <row r="253" spans="1:17" x14ac:dyDescent="0.3">
      <c r="A253" s="146"/>
      <c r="B253" s="131"/>
      <c r="C253" s="131"/>
      <c r="D253" s="147"/>
      <c r="E253" s="131"/>
      <c r="F253" s="131"/>
      <c r="G253" s="124"/>
      <c r="H253" s="150"/>
      <c r="I253" s="124"/>
      <c r="J253" s="124"/>
      <c r="K253" s="124"/>
      <c r="L253" s="124"/>
      <c r="M253" s="124"/>
      <c r="N253" s="124"/>
      <c r="O253" s="124"/>
      <c r="P253" s="124"/>
      <c r="Q253" s="124"/>
    </row>
    <row r="254" spans="1:17" x14ac:dyDescent="0.3">
      <c r="A254" s="146"/>
      <c r="B254" s="131"/>
      <c r="C254" s="131"/>
      <c r="D254" s="147"/>
      <c r="E254" s="131"/>
      <c r="F254" s="131"/>
      <c r="G254" s="124"/>
      <c r="H254" s="150"/>
      <c r="I254" s="124"/>
      <c r="J254" s="124"/>
      <c r="K254" s="124"/>
      <c r="L254" s="124"/>
      <c r="M254" s="124"/>
      <c r="N254" s="124"/>
      <c r="O254" s="124"/>
      <c r="P254" s="124"/>
      <c r="Q254" s="124"/>
    </row>
    <row r="255" spans="1:17" x14ac:dyDescent="0.3">
      <c r="A255" s="146"/>
      <c r="B255" s="131"/>
      <c r="C255" s="131"/>
      <c r="D255" s="147"/>
      <c r="E255" s="131"/>
      <c r="F255" s="131"/>
      <c r="G255" s="124"/>
      <c r="H255" s="150"/>
      <c r="I255" s="124"/>
      <c r="J255" s="124"/>
      <c r="K255" s="124"/>
      <c r="L255" s="124"/>
      <c r="M255" s="124"/>
      <c r="N255" s="124"/>
      <c r="O255" s="124"/>
      <c r="P255" s="124"/>
      <c r="Q255" s="124"/>
    </row>
    <row r="256" spans="1:17" x14ac:dyDescent="0.3">
      <c r="A256" s="146"/>
      <c r="B256" s="131"/>
      <c r="C256" s="131"/>
      <c r="D256" s="147"/>
      <c r="E256" s="131"/>
      <c r="F256" s="131"/>
      <c r="G256" s="124"/>
      <c r="H256" s="150"/>
      <c r="I256" s="124"/>
      <c r="J256" s="124"/>
      <c r="K256" s="124"/>
      <c r="L256" s="124"/>
      <c r="M256" s="124"/>
      <c r="N256" s="124"/>
      <c r="O256" s="124"/>
      <c r="P256" s="124"/>
      <c r="Q256" s="124"/>
    </row>
    <row r="257" spans="1:17" x14ac:dyDescent="0.3">
      <c r="A257" s="146"/>
      <c r="B257" s="131"/>
      <c r="C257" s="131"/>
      <c r="D257" s="147"/>
      <c r="E257" s="148"/>
      <c r="F257" s="148"/>
      <c r="G257" s="147"/>
      <c r="H257" s="147"/>
      <c r="I257" s="147"/>
      <c r="J257" s="147"/>
      <c r="K257" s="147"/>
      <c r="L257" s="147"/>
      <c r="M257" s="147"/>
      <c r="N257" s="147"/>
      <c r="O257" s="147"/>
      <c r="P257" s="147"/>
      <c r="Q257" s="147"/>
    </row>
    <row r="258" spans="1:17" x14ac:dyDescent="0.3">
      <c r="A258" s="146"/>
      <c r="B258" s="131"/>
      <c r="C258" s="131"/>
      <c r="D258" s="147"/>
      <c r="E258" s="131"/>
      <c r="F258" s="131"/>
      <c r="G258" s="147"/>
      <c r="H258" s="147"/>
      <c r="I258" s="147"/>
      <c r="J258" s="147"/>
      <c r="K258" s="147"/>
      <c r="L258" s="147"/>
      <c r="M258" s="147"/>
      <c r="N258" s="147"/>
      <c r="O258" s="147"/>
      <c r="P258" s="147"/>
      <c r="Q258" s="147"/>
    </row>
    <row r="259" spans="1:17" x14ac:dyDescent="0.3">
      <c r="A259" s="146"/>
      <c r="B259" s="131"/>
      <c r="C259" s="131"/>
      <c r="D259" s="147"/>
      <c r="E259" s="131"/>
      <c r="F259" s="131"/>
      <c r="G259" s="124"/>
      <c r="H259" s="150"/>
      <c r="I259" s="124"/>
      <c r="J259" s="124"/>
      <c r="K259" s="124"/>
      <c r="L259" s="124"/>
      <c r="M259" s="124"/>
      <c r="N259" s="124"/>
      <c r="O259" s="124"/>
      <c r="P259" s="124"/>
      <c r="Q259" s="124"/>
    </row>
    <row r="260" spans="1:17" x14ac:dyDescent="0.3">
      <c r="A260" s="146"/>
      <c r="B260" s="131"/>
      <c r="C260" s="131"/>
      <c r="D260" s="147"/>
      <c r="E260" s="131"/>
      <c r="F260" s="131"/>
      <c r="G260" s="124"/>
      <c r="H260" s="150"/>
      <c r="I260" s="124"/>
      <c r="J260" s="124"/>
      <c r="K260" s="124"/>
      <c r="L260" s="124"/>
      <c r="M260" s="124"/>
      <c r="N260" s="124"/>
      <c r="O260" s="124"/>
      <c r="P260" s="124"/>
      <c r="Q260" s="124"/>
    </row>
    <row r="261" spans="1:17" x14ac:dyDescent="0.3">
      <c r="A261" s="146"/>
      <c r="B261" s="131"/>
      <c r="C261" s="131"/>
      <c r="D261" s="147"/>
      <c r="E261" s="131"/>
      <c r="F261" s="131"/>
      <c r="G261" s="124"/>
      <c r="H261" s="150"/>
      <c r="I261" s="124"/>
      <c r="J261" s="124"/>
      <c r="K261" s="124"/>
      <c r="L261" s="124"/>
      <c r="M261" s="124"/>
      <c r="N261" s="124"/>
      <c r="O261" s="124"/>
      <c r="P261" s="124"/>
      <c r="Q261" s="124"/>
    </row>
    <row r="262" spans="1:17" x14ac:dyDescent="0.3">
      <c r="A262" s="146"/>
      <c r="B262" s="131"/>
      <c r="C262" s="131"/>
      <c r="D262" s="147"/>
      <c r="E262" s="131"/>
      <c r="F262" s="131"/>
      <c r="G262" s="124"/>
      <c r="H262" s="150"/>
      <c r="I262" s="124"/>
      <c r="J262" s="124"/>
      <c r="K262" s="124"/>
      <c r="L262" s="124"/>
      <c r="M262" s="124"/>
      <c r="N262" s="124"/>
      <c r="O262" s="124"/>
      <c r="P262" s="124"/>
      <c r="Q262" s="124"/>
    </row>
    <row r="263" spans="1:17" x14ac:dyDescent="0.3">
      <c r="A263" s="146"/>
      <c r="B263" s="131"/>
      <c r="C263" s="131"/>
      <c r="D263" s="147"/>
      <c r="E263" s="131"/>
      <c r="F263" s="131"/>
      <c r="G263" s="124"/>
      <c r="H263" s="150"/>
      <c r="I263" s="124"/>
      <c r="J263" s="124"/>
      <c r="K263" s="124"/>
      <c r="L263" s="124"/>
      <c r="M263" s="124"/>
      <c r="N263" s="124"/>
      <c r="O263" s="124"/>
      <c r="P263" s="124"/>
      <c r="Q263" s="124"/>
    </row>
    <row r="264" spans="1:17" x14ac:dyDescent="0.3">
      <c r="A264" s="146"/>
      <c r="B264" s="131"/>
      <c r="C264" s="131"/>
      <c r="D264" s="147"/>
      <c r="E264" s="131"/>
      <c r="F264" s="131"/>
      <c r="G264" s="124"/>
      <c r="H264" s="150"/>
      <c r="I264" s="124"/>
      <c r="J264" s="124"/>
      <c r="K264" s="124"/>
      <c r="L264" s="124"/>
      <c r="M264" s="124"/>
      <c r="N264" s="124"/>
      <c r="O264" s="124"/>
      <c r="P264" s="124"/>
      <c r="Q264" s="124"/>
    </row>
    <row r="265" spans="1:17" x14ac:dyDescent="0.3">
      <c r="A265" s="146"/>
      <c r="B265" s="131"/>
      <c r="C265" s="131"/>
      <c r="D265" s="147"/>
      <c r="E265" s="131"/>
      <c r="F265" s="131"/>
      <c r="G265" s="124"/>
      <c r="H265" s="150"/>
      <c r="I265" s="124"/>
      <c r="J265" s="124"/>
      <c r="K265" s="124"/>
      <c r="L265" s="124"/>
      <c r="M265" s="124"/>
      <c r="N265" s="124"/>
      <c r="O265" s="124"/>
      <c r="P265" s="124"/>
      <c r="Q265" s="124"/>
    </row>
    <row r="266" spans="1:17" x14ac:dyDescent="0.3">
      <c r="A266" s="146"/>
      <c r="B266" s="131"/>
      <c r="C266" s="131"/>
      <c r="D266" s="147"/>
      <c r="E266" s="131"/>
      <c r="F266" s="131"/>
      <c r="G266" s="124"/>
      <c r="H266" s="150"/>
      <c r="I266" s="124"/>
      <c r="J266" s="124"/>
      <c r="K266" s="124"/>
      <c r="L266" s="124"/>
      <c r="M266" s="124"/>
      <c r="N266" s="124"/>
      <c r="O266" s="124"/>
      <c r="P266" s="124"/>
      <c r="Q266" s="124"/>
    </row>
    <row r="267" spans="1:17" x14ac:dyDescent="0.3">
      <c r="A267" s="146"/>
      <c r="B267" s="131"/>
      <c r="C267" s="131"/>
      <c r="D267" s="147"/>
      <c r="E267" s="131"/>
      <c r="F267" s="131"/>
      <c r="G267" s="124"/>
      <c r="H267" s="150"/>
      <c r="I267" s="124"/>
      <c r="J267" s="124"/>
      <c r="K267" s="124"/>
      <c r="L267" s="124"/>
      <c r="M267" s="124"/>
      <c r="N267" s="124"/>
      <c r="O267" s="124"/>
      <c r="P267" s="124"/>
      <c r="Q267" s="124"/>
    </row>
    <row r="268" spans="1:17" x14ac:dyDescent="0.3">
      <c r="A268" s="146"/>
      <c r="B268" s="131"/>
      <c r="C268" s="131"/>
      <c r="D268" s="147"/>
      <c r="E268" s="131"/>
      <c r="F268" s="131"/>
      <c r="G268" s="124"/>
      <c r="H268" s="150"/>
      <c r="I268" s="124"/>
      <c r="J268" s="124"/>
      <c r="K268" s="124"/>
      <c r="L268" s="124"/>
      <c r="M268" s="124"/>
      <c r="N268" s="124"/>
      <c r="O268" s="124"/>
      <c r="P268" s="124"/>
      <c r="Q268" s="124"/>
    </row>
    <row r="269" spans="1:17" x14ac:dyDescent="0.3">
      <c r="A269" s="146"/>
      <c r="B269" s="131"/>
      <c r="C269" s="131"/>
      <c r="D269" s="147"/>
      <c r="E269" s="148"/>
      <c r="F269" s="148"/>
      <c r="G269" s="147"/>
      <c r="H269" s="147"/>
      <c r="I269" s="147"/>
      <c r="J269" s="147"/>
      <c r="K269" s="147"/>
      <c r="L269" s="147"/>
      <c r="M269" s="147"/>
      <c r="N269" s="147"/>
      <c r="O269" s="147"/>
      <c r="P269" s="147"/>
      <c r="Q269" s="147"/>
    </row>
    <row r="270" spans="1:17" x14ac:dyDescent="0.3">
      <c r="A270" s="146"/>
      <c r="B270" s="131"/>
      <c r="C270" s="131"/>
      <c r="D270" s="147"/>
      <c r="E270" s="131"/>
      <c r="F270" s="131"/>
      <c r="G270" s="124"/>
      <c r="H270" s="150"/>
      <c r="I270" s="124"/>
      <c r="J270" s="124"/>
      <c r="K270" s="124"/>
      <c r="L270" s="124"/>
      <c r="M270" s="124"/>
      <c r="N270" s="124"/>
      <c r="O270" s="124"/>
      <c r="P270" s="124"/>
      <c r="Q270" s="124"/>
    </row>
    <row r="271" spans="1:17" x14ac:dyDescent="0.3">
      <c r="A271" s="146"/>
      <c r="B271" s="131"/>
      <c r="C271" s="131"/>
      <c r="D271" s="147"/>
      <c r="E271" s="131"/>
      <c r="F271" s="131"/>
      <c r="G271" s="124"/>
      <c r="H271" s="150"/>
      <c r="I271" s="124"/>
      <c r="J271" s="124"/>
      <c r="K271" s="124"/>
      <c r="L271" s="124"/>
      <c r="M271" s="124"/>
      <c r="N271" s="124"/>
      <c r="O271" s="124"/>
      <c r="P271" s="124"/>
      <c r="Q271" s="124"/>
    </row>
    <row r="272" spans="1:17" x14ac:dyDescent="0.3">
      <c r="A272" s="146"/>
      <c r="B272" s="131"/>
      <c r="C272" s="131"/>
      <c r="D272" s="147"/>
      <c r="E272" s="131"/>
      <c r="F272" s="131"/>
      <c r="G272" s="124"/>
      <c r="H272" s="150"/>
      <c r="I272" s="124"/>
      <c r="J272" s="124"/>
      <c r="K272" s="124"/>
      <c r="L272" s="124"/>
      <c r="M272" s="124"/>
      <c r="N272" s="124"/>
      <c r="O272" s="124"/>
      <c r="P272" s="124"/>
      <c r="Q272" s="124"/>
    </row>
    <row r="273" spans="1:17" x14ac:dyDescent="0.3">
      <c r="A273" s="146"/>
      <c r="B273" s="131"/>
      <c r="C273" s="131"/>
      <c r="D273" s="147"/>
      <c r="E273" s="131"/>
      <c r="F273" s="131"/>
      <c r="G273" s="124"/>
      <c r="H273" s="150"/>
      <c r="I273" s="124"/>
      <c r="J273" s="124"/>
      <c r="K273" s="124"/>
      <c r="L273" s="124"/>
      <c r="M273" s="124"/>
      <c r="N273" s="124"/>
      <c r="O273" s="124"/>
      <c r="P273" s="124"/>
      <c r="Q273" s="124"/>
    </row>
    <row r="274" spans="1:17" x14ac:dyDescent="0.3">
      <c r="A274" s="146"/>
      <c r="B274" s="131"/>
      <c r="C274" s="131"/>
      <c r="D274" s="147"/>
      <c r="E274" s="131"/>
      <c r="F274" s="131"/>
      <c r="G274" s="124"/>
      <c r="H274" s="150"/>
      <c r="I274" s="124"/>
      <c r="J274" s="124"/>
      <c r="K274" s="124"/>
      <c r="L274" s="124"/>
      <c r="M274" s="124"/>
      <c r="N274" s="124"/>
      <c r="O274" s="124"/>
      <c r="P274" s="124"/>
      <c r="Q274" s="124"/>
    </row>
    <row r="275" spans="1:17" x14ac:dyDescent="0.3">
      <c r="A275" s="146"/>
      <c r="B275" s="131"/>
      <c r="C275" s="131"/>
      <c r="D275" s="147"/>
      <c r="E275" s="131"/>
      <c r="F275" s="131"/>
      <c r="G275" s="124"/>
      <c r="H275" s="150"/>
      <c r="I275" s="124"/>
      <c r="J275" s="124"/>
      <c r="K275" s="124"/>
      <c r="L275" s="124"/>
      <c r="M275" s="124"/>
      <c r="N275" s="124"/>
      <c r="O275" s="124"/>
      <c r="P275" s="124"/>
      <c r="Q275" s="124"/>
    </row>
    <row r="276" spans="1:17" x14ac:dyDescent="0.3">
      <c r="A276" s="146"/>
      <c r="B276" s="131"/>
      <c r="C276" s="131"/>
      <c r="D276" s="147"/>
      <c r="E276" s="131"/>
      <c r="F276" s="131"/>
      <c r="G276" s="124"/>
      <c r="H276" s="150"/>
      <c r="I276" s="124"/>
      <c r="J276" s="124"/>
      <c r="K276" s="124"/>
      <c r="L276" s="124"/>
      <c r="M276" s="124"/>
      <c r="N276" s="124"/>
      <c r="O276" s="124"/>
      <c r="P276" s="124"/>
      <c r="Q276" s="124"/>
    </row>
    <row r="277" spans="1:17" x14ac:dyDescent="0.3">
      <c r="A277" s="146"/>
      <c r="B277" s="131"/>
      <c r="C277" s="131"/>
      <c r="D277" s="147"/>
      <c r="E277" s="131"/>
      <c r="F277" s="131"/>
      <c r="G277" s="124"/>
      <c r="H277" s="150"/>
      <c r="I277" s="124"/>
      <c r="J277" s="124"/>
      <c r="K277" s="124"/>
      <c r="L277" s="124"/>
      <c r="M277" s="124"/>
      <c r="N277" s="124"/>
      <c r="O277" s="124"/>
      <c r="P277" s="124"/>
      <c r="Q277" s="124"/>
    </row>
    <row r="278" spans="1:17" x14ac:dyDescent="0.3">
      <c r="A278" s="146"/>
      <c r="B278" s="131"/>
      <c r="C278" s="131"/>
      <c r="D278" s="147"/>
      <c r="E278" s="148"/>
      <c r="F278" s="148"/>
      <c r="G278" s="147"/>
      <c r="H278" s="147"/>
      <c r="I278" s="147"/>
      <c r="J278" s="147"/>
      <c r="K278" s="147"/>
      <c r="L278" s="147"/>
      <c r="M278" s="147"/>
      <c r="N278" s="147"/>
      <c r="O278" s="147"/>
      <c r="P278" s="147"/>
      <c r="Q278" s="147"/>
    </row>
    <row r="279" spans="1:17" x14ac:dyDescent="0.3">
      <c r="A279" s="146"/>
      <c r="B279" s="131"/>
      <c r="C279" s="131"/>
      <c r="D279" s="147"/>
      <c r="E279" s="131"/>
      <c r="F279" s="131"/>
      <c r="G279" s="124"/>
      <c r="H279" s="150"/>
      <c r="I279" s="124"/>
      <c r="J279" s="124"/>
      <c r="K279" s="124"/>
      <c r="L279" s="124"/>
      <c r="M279" s="124"/>
      <c r="N279" s="124"/>
      <c r="O279" s="124"/>
      <c r="P279" s="124"/>
      <c r="Q279" s="124"/>
    </row>
    <row r="280" spans="1:17" x14ac:dyDescent="0.3">
      <c r="A280" s="146"/>
      <c r="B280" s="131"/>
      <c r="C280" s="131"/>
      <c r="D280" s="147"/>
      <c r="E280" s="131"/>
      <c r="F280" s="131"/>
      <c r="G280" s="124"/>
      <c r="H280" s="150"/>
      <c r="I280" s="124"/>
      <c r="J280" s="124"/>
      <c r="K280" s="124"/>
      <c r="L280" s="124"/>
      <c r="M280" s="124"/>
      <c r="N280" s="124"/>
      <c r="O280" s="124"/>
      <c r="P280" s="124"/>
      <c r="Q280" s="124"/>
    </row>
    <row r="281" spans="1:17" x14ac:dyDescent="0.3">
      <c r="A281" s="146"/>
      <c r="B281" s="131"/>
      <c r="C281" s="131"/>
      <c r="D281" s="147"/>
      <c r="E281" s="131"/>
      <c r="F281" s="131"/>
      <c r="G281" s="124"/>
      <c r="H281" s="150"/>
      <c r="I281" s="124"/>
      <c r="J281" s="124"/>
      <c r="K281" s="124"/>
      <c r="L281" s="124"/>
      <c r="M281" s="124"/>
      <c r="N281" s="124"/>
      <c r="O281" s="124"/>
      <c r="P281" s="124"/>
      <c r="Q281" s="124"/>
    </row>
    <row r="282" spans="1:17" x14ac:dyDescent="0.3">
      <c r="A282" s="146"/>
      <c r="B282" s="131"/>
      <c r="C282" s="131"/>
      <c r="D282" s="147"/>
      <c r="E282" s="131"/>
      <c r="F282" s="131"/>
      <c r="G282" s="124"/>
      <c r="H282" s="150"/>
      <c r="I282" s="124"/>
      <c r="J282" s="124"/>
      <c r="K282" s="124"/>
      <c r="L282" s="124"/>
      <c r="M282" s="124"/>
      <c r="N282" s="124"/>
      <c r="O282" s="124"/>
      <c r="P282" s="124"/>
      <c r="Q282" s="124"/>
    </row>
    <row r="283" spans="1:17" x14ac:dyDescent="0.3">
      <c r="A283" s="146"/>
      <c r="B283" s="131"/>
      <c r="C283" s="131"/>
      <c r="D283" s="147"/>
      <c r="E283" s="131"/>
      <c r="F283" s="131"/>
      <c r="G283" s="124"/>
      <c r="H283" s="150"/>
      <c r="I283" s="124"/>
      <c r="J283" s="124"/>
      <c r="K283" s="124"/>
      <c r="L283" s="124"/>
      <c r="M283" s="124"/>
      <c r="N283" s="124"/>
      <c r="O283" s="124"/>
      <c r="P283" s="124"/>
      <c r="Q283" s="124"/>
    </row>
    <row r="284" spans="1:17" x14ac:dyDescent="0.3">
      <c r="A284" s="146"/>
      <c r="B284" s="131"/>
      <c r="C284" s="131"/>
      <c r="D284" s="147"/>
      <c r="E284" s="131"/>
      <c r="F284" s="131"/>
      <c r="G284" s="124"/>
      <c r="H284" s="150"/>
      <c r="I284" s="124"/>
      <c r="J284" s="124"/>
      <c r="K284" s="124"/>
      <c r="L284" s="124"/>
      <c r="M284" s="124"/>
      <c r="N284" s="124"/>
      <c r="O284" s="124"/>
      <c r="P284" s="124"/>
      <c r="Q284" s="124"/>
    </row>
    <row r="285" spans="1:17" x14ac:dyDescent="0.3">
      <c r="A285" s="146"/>
      <c r="B285" s="131"/>
      <c r="C285" s="131"/>
      <c r="D285" s="147"/>
      <c r="E285" s="131"/>
      <c r="F285" s="131"/>
      <c r="G285" s="124"/>
      <c r="H285" s="150"/>
      <c r="I285" s="124"/>
      <c r="J285" s="124"/>
      <c r="K285" s="124"/>
      <c r="L285" s="124"/>
      <c r="M285" s="124"/>
      <c r="N285" s="124"/>
      <c r="O285" s="124"/>
      <c r="P285" s="124"/>
      <c r="Q285" s="124"/>
    </row>
    <row r="286" spans="1:17" x14ac:dyDescent="0.3">
      <c r="A286" s="146"/>
      <c r="B286" s="131"/>
      <c r="C286" s="131"/>
      <c r="D286" s="147"/>
      <c r="E286" s="131"/>
      <c r="F286" s="131"/>
      <c r="G286" s="124"/>
      <c r="H286" s="150"/>
      <c r="I286" s="124"/>
      <c r="J286" s="124"/>
      <c r="K286" s="124"/>
      <c r="L286" s="124"/>
      <c r="M286" s="124"/>
      <c r="N286" s="124"/>
      <c r="O286" s="124"/>
      <c r="P286" s="124"/>
      <c r="Q286" s="124"/>
    </row>
    <row r="287" spans="1:17" x14ac:dyDescent="0.3">
      <c r="A287" s="146"/>
      <c r="B287" s="131"/>
      <c r="C287" s="131"/>
      <c r="D287" s="147"/>
      <c r="E287" s="131"/>
      <c r="F287" s="131"/>
      <c r="G287" s="124"/>
      <c r="H287" s="150"/>
      <c r="I287" s="124"/>
      <c r="J287" s="124"/>
      <c r="K287" s="124"/>
      <c r="L287" s="124"/>
      <c r="M287" s="124"/>
      <c r="N287" s="124"/>
      <c r="O287" s="124"/>
      <c r="P287" s="124"/>
      <c r="Q287" s="124"/>
    </row>
    <row r="288" spans="1:17" x14ac:dyDescent="0.3">
      <c r="A288" s="146"/>
      <c r="B288" s="131"/>
      <c r="C288" s="131"/>
      <c r="D288" s="147"/>
      <c r="E288" s="131"/>
      <c r="F288" s="131"/>
      <c r="G288" s="124"/>
      <c r="H288" s="150"/>
      <c r="I288" s="124"/>
      <c r="J288" s="124"/>
      <c r="K288" s="124"/>
      <c r="L288" s="124"/>
      <c r="M288" s="124"/>
      <c r="N288" s="124"/>
      <c r="O288" s="124"/>
      <c r="P288" s="124"/>
      <c r="Q288" s="124"/>
    </row>
    <row r="289" spans="1:17" x14ac:dyDescent="0.3">
      <c r="A289" s="146"/>
      <c r="B289" s="131"/>
      <c r="C289" s="131"/>
      <c r="D289" s="147"/>
      <c r="E289" s="131"/>
      <c r="F289" s="131"/>
      <c r="G289" s="147"/>
      <c r="H289" s="147"/>
      <c r="I289" s="147"/>
      <c r="J289" s="147"/>
      <c r="K289" s="147"/>
      <c r="L289" s="147"/>
      <c r="M289" s="147"/>
      <c r="N289" s="147"/>
      <c r="O289" s="147"/>
      <c r="P289" s="147"/>
      <c r="Q289" s="147"/>
    </row>
    <row r="290" spans="1:17" x14ac:dyDescent="0.3">
      <c r="A290" s="146"/>
      <c r="B290" s="131"/>
      <c r="C290" s="131"/>
      <c r="D290" s="147"/>
      <c r="E290" s="131"/>
      <c r="F290" s="131"/>
      <c r="G290" s="124"/>
      <c r="H290" s="150"/>
      <c r="I290" s="124"/>
      <c r="J290" s="124"/>
      <c r="K290" s="124"/>
      <c r="L290" s="124"/>
      <c r="M290" s="124"/>
      <c r="N290" s="124"/>
      <c r="O290" s="124"/>
      <c r="P290" s="124"/>
      <c r="Q290" s="124"/>
    </row>
    <row r="291" spans="1:17" x14ac:dyDescent="0.3">
      <c r="A291" s="146"/>
      <c r="B291" s="131"/>
      <c r="C291" s="131"/>
      <c r="D291" s="147"/>
      <c r="E291" s="131"/>
      <c r="F291" s="131"/>
      <c r="G291" s="124"/>
      <c r="H291" s="150"/>
      <c r="I291" s="124"/>
      <c r="J291" s="124"/>
      <c r="K291" s="124"/>
      <c r="L291" s="124"/>
      <c r="M291" s="124"/>
      <c r="N291" s="124"/>
      <c r="O291" s="124"/>
      <c r="P291" s="124"/>
      <c r="Q291" s="124"/>
    </row>
    <row r="292" spans="1:17" x14ac:dyDescent="0.3">
      <c r="A292" s="146"/>
      <c r="B292" s="131"/>
      <c r="C292" s="131"/>
      <c r="D292" s="147"/>
      <c r="E292" s="131"/>
      <c r="F292" s="131"/>
      <c r="G292" s="124"/>
      <c r="H292" s="150"/>
      <c r="I292" s="124"/>
      <c r="J292" s="124"/>
      <c r="K292" s="124"/>
      <c r="L292" s="124"/>
      <c r="M292" s="124"/>
      <c r="N292" s="124"/>
      <c r="O292" s="124"/>
      <c r="P292" s="124"/>
      <c r="Q292" s="124"/>
    </row>
    <row r="293" spans="1:17" x14ac:dyDescent="0.3">
      <c r="A293" s="146"/>
      <c r="B293" s="131"/>
      <c r="C293" s="131"/>
      <c r="D293" s="147"/>
      <c r="E293" s="131"/>
      <c r="F293" s="131"/>
      <c r="G293" s="124"/>
      <c r="H293" s="150"/>
      <c r="I293" s="124"/>
      <c r="J293" s="124"/>
      <c r="K293" s="124"/>
      <c r="L293" s="124"/>
      <c r="M293" s="124"/>
      <c r="N293" s="124"/>
      <c r="O293" s="124"/>
      <c r="P293" s="124"/>
      <c r="Q293" s="124"/>
    </row>
    <row r="294" spans="1:17" x14ac:dyDescent="0.3">
      <c r="A294" s="146"/>
      <c r="B294" s="131"/>
      <c r="C294" s="131"/>
      <c r="D294" s="147"/>
      <c r="E294" s="131"/>
      <c r="F294" s="131"/>
      <c r="G294" s="124"/>
      <c r="H294" s="150"/>
      <c r="I294" s="124"/>
      <c r="J294" s="124"/>
      <c r="K294" s="124"/>
      <c r="L294" s="124"/>
      <c r="M294" s="124"/>
      <c r="N294" s="124"/>
      <c r="O294" s="124"/>
      <c r="P294" s="124"/>
      <c r="Q294" s="124"/>
    </row>
    <row r="295" spans="1:17" x14ac:dyDescent="0.3">
      <c r="A295" s="146"/>
      <c r="B295" s="131"/>
      <c r="C295" s="131"/>
      <c r="D295" s="147"/>
      <c r="E295" s="131"/>
      <c r="F295" s="131"/>
      <c r="G295" s="124"/>
      <c r="H295" s="150"/>
      <c r="I295" s="124"/>
      <c r="J295" s="124"/>
      <c r="K295" s="124"/>
      <c r="L295" s="124"/>
      <c r="M295" s="124"/>
      <c r="N295" s="124"/>
      <c r="O295" s="124"/>
      <c r="P295" s="124"/>
      <c r="Q295" s="124"/>
    </row>
    <row r="296" spans="1:17" x14ac:dyDescent="0.3">
      <c r="A296" s="146"/>
      <c r="B296" s="131"/>
      <c r="C296" s="131"/>
      <c r="D296" s="147"/>
      <c r="E296" s="131"/>
      <c r="F296" s="131"/>
      <c r="G296" s="124"/>
      <c r="H296" s="150"/>
      <c r="I296" s="124"/>
      <c r="J296" s="124"/>
      <c r="K296" s="124"/>
      <c r="L296" s="124"/>
      <c r="M296" s="124"/>
      <c r="N296" s="124"/>
      <c r="O296" s="124"/>
      <c r="P296" s="124"/>
      <c r="Q296" s="124"/>
    </row>
    <row r="297" spans="1:17" x14ac:dyDescent="0.3">
      <c r="A297" s="146"/>
      <c r="B297" s="131"/>
      <c r="C297" s="131"/>
      <c r="D297" s="147"/>
      <c r="E297" s="131"/>
      <c r="F297" s="131"/>
      <c r="G297" s="124"/>
      <c r="H297" s="150"/>
      <c r="I297" s="124"/>
      <c r="J297" s="124"/>
      <c r="K297" s="124"/>
      <c r="L297" s="124"/>
      <c r="M297" s="124"/>
      <c r="N297" s="124"/>
      <c r="O297" s="124"/>
      <c r="P297" s="124"/>
      <c r="Q297" s="124"/>
    </row>
    <row r="298" spans="1:17" x14ac:dyDescent="0.3">
      <c r="A298" s="146"/>
      <c r="B298" s="131"/>
      <c r="C298" s="131"/>
      <c r="D298" s="147"/>
      <c r="E298" s="131"/>
      <c r="F298" s="131"/>
      <c r="G298" s="124"/>
      <c r="H298" s="150"/>
      <c r="I298" s="124"/>
      <c r="J298" s="124"/>
      <c r="K298" s="124"/>
      <c r="L298" s="124"/>
      <c r="M298" s="124"/>
      <c r="N298" s="124"/>
      <c r="O298" s="124"/>
      <c r="P298" s="124"/>
      <c r="Q298" s="124"/>
    </row>
    <row r="299" spans="1:17" x14ac:dyDescent="0.3">
      <c r="A299" s="146"/>
      <c r="B299" s="131"/>
      <c r="C299" s="131"/>
      <c r="D299" s="147"/>
      <c r="E299" s="131"/>
      <c r="F299" s="131"/>
      <c r="G299" s="124"/>
      <c r="H299" s="150"/>
      <c r="I299" s="124"/>
      <c r="J299" s="124"/>
      <c r="K299" s="124"/>
      <c r="L299" s="124"/>
      <c r="M299" s="124"/>
      <c r="N299" s="124"/>
      <c r="O299" s="124"/>
      <c r="P299" s="124"/>
      <c r="Q299" s="124"/>
    </row>
    <row r="300" spans="1:17" x14ac:dyDescent="0.3">
      <c r="A300" s="146"/>
      <c r="B300" s="131"/>
      <c r="C300" s="131"/>
      <c r="D300" s="147"/>
      <c r="E300" s="148"/>
      <c r="F300" s="148"/>
      <c r="G300" s="147"/>
      <c r="H300" s="147"/>
      <c r="I300" s="147"/>
      <c r="J300" s="147"/>
      <c r="K300" s="147"/>
      <c r="L300" s="147"/>
      <c r="M300" s="147"/>
      <c r="N300" s="147"/>
      <c r="O300" s="147"/>
      <c r="P300" s="147"/>
      <c r="Q300" s="147"/>
    </row>
    <row r="301" spans="1:17" x14ac:dyDescent="0.3">
      <c r="A301" s="146"/>
      <c r="B301" s="131"/>
      <c r="C301" s="131"/>
      <c r="D301" s="147"/>
      <c r="E301" s="131"/>
      <c r="F301" s="131"/>
      <c r="G301" s="124"/>
      <c r="H301" s="150"/>
      <c r="I301" s="124"/>
      <c r="J301" s="124"/>
      <c r="K301" s="124"/>
      <c r="L301" s="124"/>
      <c r="M301" s="124"/>
      <c r="N301" s="124"/>
      <c r="O301" s="124"/>
      <c r="P301" s="124"/>
      <c r="Q301" s="124"/>
    </row>
    <row r="302" spans="1:17" x14ac:dyDescent="0.3">
      <c r="A302" s="146"/>
      <c r="B302" s="131"/>
      <c r="C302" s="131"/>
      <c r="D302" s="147"/>
      <c r="E302" s="131"/>
      <c r="F302" s="131"/>
      <c r="G302" s="124"/>
      <c r="H302" s="150"/>
      <c r="I302" s="124"/>
      <c r="J302" s="124"/>
      <c r="K302" s="124"/>
      <c r="L302" s="124"/>
      <c r="M302" s="124"/>
      <c r="N302" s="124"/>
      <c r="O302" s="124"/>
      <c r="P302" s="124"/>
      <c r="Q302" s="124"/>
    </row>
    <row r="303" spans="1:17" x14ac:dyDescent="0.3">
      <c r="A303" s="146"/>
      <c r="B303" s="131"/>
      <c r="C303" s="131"/>
      <c r="D303" s="147"/>
      <c r="E303" s="131"/>
      <c r="F303" s="131"/>
      <c r="G303" s="124"/>
      <c r="H303" s="150"/>
      <c r="I303" s="124"/>
      <c r="J303" s="124"/>
      <c r="K303" s="124"/>
      <c r="L303" s="124"/>
      <c r="M303" s="124"/>
      <c r="N303" s="124"/>
      <c r="O303" s="124"/>
      <c r="P303" s="124"/>
      <c r="Q303" s="124"/>
    </row>
    <row r="304" spans="1:17" x14ac:dyDescent="0.3">
      <c r="A304" s="146"/>
      <c r="B304" s="131"/>
      <c r="C304" s="131"/>
      <c r="D304" s="147"/>
      <c r="E304" s="131"/>
      <c r="F304" s="131"/>
      <c r="G304" s="124"/>
      <c r="H304" s="150"/>
      <c r="I304" s="124"/>
      <c r="J304" s="124"/>
      <c r="K304" s="124"/>
      <c r="L304" s="124"/>
      <c r="M304" s="124"/>
      <c r="N304" s="124"/>
      <c r="O304" s="124"/>
      <c r="P304" s="124"/>
      <c r="Q304" s="124"/>
    </row>
    <row r="305" spans="1:17" x14ac:dyDescent="0.3">
      <c r="A305" s="146"/>
      <c r="B305" s="131"/>
      <c r="C305" s="131"/>
      <c r="D305" s="147"/>
      <c r="E305" s="131"/>
      <c r="F305" s="131"/>
      <c r="G305" s="124"/>
      <c r="H305" s="150"/>
      <c r="I305" s="124"/>
      <c r="J305" s="124"/>
      <c r="K305" s="124"/>
      <c r="L305" s="124"/>
      <c r="M305" s="124"/>
      <c r="N305" s="124"/>
      <c r="O305" s="124"/>
      <c r="P305" s="124"/>
      <c r="Q305" s="124"/>
    </row>
    <row r="306" spans="1:17" x14ac:dyDescent="0.3">
      <c r="A306" s="146"/>
      <c r="B306" s="131"/>
      <c r="C306" s="131"/>
      <c r="D306" s="147"/>
      <c r="E306" s="131"/>
      <c r="F306" s="131"/>
      <c r="G306" s="124"/>
      <c r="H306" s="150"/>
      <c r="I306" s="124"/>
      <c r="J306" s="124"/>
      <c r="K306" s="124"/>
      <c r="L306" s="124"/>
      <c r="M306" s="124"/>
      <c r="N306" s="124"/>
      <c r="O306" s="124"/>
      <c r="P306" s="124"/>
      <c r="Q306" s="124"/>
    </row>
    <row r="307" spans="1:17" x14ac:dyDescent="0.3">
      <c r="A307" s="146"/>
      <c r="B307" s="131"/>
      <c r="C307" s="131"/>
      <c r="D307" s="147"/>
      <c r="E307" s="148"/>
      <c r="F307" s="148"/>
      <c r="G307" s="147"/>
      <c r="H307" s="147"/>
      <c r="I307" s="147"/>
      <c r="J307" s="147"/>
      <c r="K307" s="147"/>
      <c r="L307" s="147"/>
      <c r="M307" s="147"/>
      <c r="N307" s="147"/>
      <c r="O307" s="147"/>
      <c r="P307" s="147"/>
      <c r="Q307" s="147"/>
    </row>
    <row r="308" spans="1:17" x14ac:dyDescent="0.3">
      <c r="A308" s="146"/>
      <c r="B308" s="131"/>
      <c r="C308" s="131"/>
      <c r="D308" s="147"/>
      <c r="E308" s="131"/>
      <c r="F308" s="131"/>
      <c r="G308" s="124"/>
      <c r="H308" s="150"/>
      <c r="I308" s="124"/>
      <c r="J308" s="124"/>
      <c r="K308" s="124"/>
      <c r="L308" s="124"/>
      <c r="M308" s="124"/>
      <c r="N308" s="124"/>
      <c r="O308" s="124"/>
      <c r="P308" s="124"/>
      <c r="Q308" s="124"/>
    </row>
    <row r="309" spans="1:17" x14ac:dyDescent="0.3">
      <c r="A309" s="146"/>
      <c r="B309" s="131"/>
      <c r="C309" s="131"/>
      <c r="D309" s="147"/>
      <c r="E309" s="131"/>
      <c r="F309" s="131"/>
      <c r="G309" s="124"/>
      <c r="H309" s="150"/>
      <c r="I309" s="124"/>
      <c r="J309" s="124"/>
      <c r="K309" s="124"/>
      <c r="L309" s="124"/>
      <c r="M309" s="124"/>
      <c r="N309" s="124"/>
      <c r="O309" s="124"/>
      <c r="P309" s="124"/>
      <c r="Q309" s="124"/>
    </row>
    <row r="310" spans="1:17" x14ac:dyDescent="0.3">
      <c r="A310" s="168"/>
      <c r="B310" s="164"/>
      <c r="C310" s="164"/>
      <c r="D310" s="165"/>
      <c r="E310" s="164"/>
      <c r="F310" s="164"/>
      <c r="G310" s="134"/>
      <c r="H310" s="166"/>
      <c r="I310" s="124"/>
      <c r="J310" s="124"/>
      <c r="K310" s="124"/>
      <c r="L310" s="124"/>
      <c r="M310" s="124"/>
      <c r="N310" s="124"/>
      <c r="O310" s="124"/>
      <c r="P310" s="124"/>
      <c r="Q310" s="124"/>
    </row>
    <row r="311" spans="1:17" x14ac:dyDescent="0.3">
      <c r="B311" s="149"/>
      <c r="H311" s="149"/>
    </row>
  </sheetData>
  <sheetProtection autoFilter="0" pivotTables="0"/>
  <protectedRanges>
    <protectedRange sqref="N116:T1048576 L1:Q1 K2:Q115" name="Postinspection"/>
    <protectedRange algorithmName="SHA-512" hashValue="Tf/S4eNg2tBwQ6czPKccUtQgYPqSJlX5TyXnRPf5F1r09t3q38JeAUTWP1BEPe2KS6x5p/EVYuWwtrPIMWDkRg==" saltValue="WMoGoikP/cC61nXItKKiWg==" spinCount="100000" sqref="H1:H2 M116:M1048576 K116:K1048576 H4:H11 H13:H24 H79:H115 H26:H40 H42:H77 J1:J115" name="Applicants"/>
    <protectedRange sqref="L116:L1048576 J116:J1048576 H3 H12 H25 H41 H78 I1:I115 G1:G115" name="Inspectors"/>
    <protectedRange sqref="K1" name="Postinspection_1"/>
  </protectedRanges>
  <conditionalFormatting sqref="A3:Q65 A66:I115 M66:Q115 J78:L78">
    <cfRule type="containsText" dxfId="172" priority="1" operator="containsText" text="BLANK CELL">
      <formula>NOT(ISERROR(SEARCH("BLANK CELL",A3)))</formula>
    </cfRule>
    <cfRule type="containsText" dxfId="171" priority="2" operator="containsText" text="Partially compliant">
      <formula>NOT(ISERROR(SEARCH("Partially compliant",A3)))</formula>
    </cfRule>
    <cfRule type="containsText" dxfId="170" priority="3" operator="containsText" text="Not applicable">
      <formula>NOT(ISERROR(SEARCH("Not applicable",A3)))</formula>
    </cfRule>
    <cfRule type="containsText" dxfId="169" priority="4" operator="containsText" text="Non-compliant">
      <formula>NOT(ISERROR(SEARCH("Non-compliant",A3)))</formula>
    </cfRule>
    <cfRule type="containsText" dxfId="168" priority="5" operator="containsText" text="Compliant">
      <formula>NOT(ISERROR(SEARCH("Compliant",A3)))</formula>
    </cfRule>
  </conditionalFormatting>
  <dataValidations count="3">
    <dataValidation allowBlank="1" showInputMessage="1" showErrorMessage="1" sqref="I2" xr:uid="{00000000-0002-0000-0F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I1" xr:uid="{00000000-0002-0000-0F00-000001000000}">
      <formula1>"Yes,No"</formula1>
    </dataValidation>
    <dataValidation type="list" allowBlank="1" showInputMessage="1" showErrorMessage="1" sqref="H3 H12 H25 H41 H78 I3:I115 G3:G115" xr:uid="{00000000-0002-0000-0F00-000002000000}">
      <formula1>"Compliant,Partially compliant,Non-compliant,Not applicable"</formula1>
    </dataValidation>
  </dataValidations>
  <hyperlinks>
    <hyperlink ref="K1" location="Definitions!Área_de_impresión" display="Definitions" xr:uid="{00000000-0004-0000-0F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&amp;L&amp;F&amp;C&amp;10&amp;P/&amp;N</oddFooter>
  </headerFooter>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tabColor rgb="FFFFFF00"/>
  </sheetPr>
  <dimension ref="A1:N214"/>
  <sheetViews>
    <sheetView showGridLines="0" zoomScaleNormal="100" workbookViewId="0">
      <selection activeCell="J25" sqref="J25"/>
    </sheetView>
  </sheetViews>
  <sheetFormatPr baseColWidth="10" defaultColWidth="11" defaultRowHeight="16.5" x14ac:dyDescent="0.3"/>
  <cols>
    <col min="1" max="1" width="15.625" style="149" customWidth="1"/>
    <col min="2" max="2" width="30.625" style="155" customWidth="1"/>
    <col min="3" max="3" width="7.625" style="155" customWidth="1"/>
    <col min="4" max="4" width="15.625" style="155" customWidth="1"/>
    <col min="5" max="5" width="15.625" style="169" customWidth="1"/>
    <col min="6" max="6" width="15.625" style="157" customWidth="1"/>
    <col min="7" max="7" width="15.625" style="158" customWidth="1"/>
    <col min="8" max="16" width="15.625" style="149" customWidth="1"/>
    <col min="17" max="16384" width="11" style="149"/>
  </cols>
  <sheetData>
    <row r="1" spans="1:14" s="138" customFormat="1" ht="42.75" x14ac:dyDescent="0.3">
      <c r="A1" s="189" t="s">
        <v>3482</v>
      </c>
      <c r="B1" s="140"/>
      <c r="C1" s="140"/>
      <c r="D1" s="139"/>
      <c r="E1" s="126" t="s">
        <v>674</v>
      </c>
      <c r="F1" s="141" t="s">
        <v>560</v>
      </c>
      <c r="H1" s="127" t="s">
        <v>581</v>
      </c>
    </row>
    <row r="2" spans="1:14" s="202" customFormat="1" ht="85.5" x14ac:dyDescent="0.3">
      <c r="A2" s="142" t="s">
        <v>685</v>
      </c>
      <c r="B2" s="142" t="s">
        <v>3480</v>
      </c>
      <c r="C2" s="142" t="s">
        <v>3485</v>
      </c>
      <c r="D2" s="143" t="s">
        <v>672</v>
      </c>
      <c r="E2" s="144" t="s">
        <v>673</v>
      </c>
      <c r="F2" s="145" t="s">
        <v>552</v>
      </c>
      <c r="G2" s="145" t="s">
        <v>3570</v>
      </c>
      <c r="H2" s="145" t="s">
        <v>553</v>
      </c>
      <c r="I2" s="145" t="s">
        <v>666</v>
      </c>
      <c r="J2" s="145" t="s">
        <v>667</v>
      </c>
      <c r="K2" s="145" t="s">
        <v>668</v>
      </c>
      <c r="L2" s="145" t="s">
        <v>669</v>
      </c>
      <c r="M2" s="145" t="s">
        <v>670</v>
      </c>
      <c r="N2" s="159" t="s">
        <v>671</v>
      </c>
    </row>
    <row r="3" spans="1:14" ht="66" x14ac:dyDescent="0.3">
      <c r="A3" s="131" t="s">
        <v>3571</v>
      </c>
      <c r="B3" s="131" t="s">
        <v>608</v>
      </c>
      <c r="C3" s="131" t="s">
        <v>609</v>
      </c>
      <c r="D3" s="147"/>
      <c r="E3" s="150" t="s">
        <v>2508</v>
      </c>
      <c r="F3" s="124"/>
      <c r="G3" s="227"/>
      <c r="H3" s="227"/>
      <c r="I3" s="227"/>
      <c r="J3" s="147"/>
      <c r="K3" s="147"/>
      <c r="L3" s="147"/>
      <c r="M3" s="147"/>
      <c r="N3" s="162"/>
    </row>
    <row r="4" spans="1:14" ht="66" x14ac:dyDescent="0.3">
      <c r="A4" s="131" t="s">
        <v>3571</v>
      </c>
      <c r="B4" s="131" t="s">
        <v>610</v>
      </c>
      <c r="C4" s="131" t="s">
        <v>609</v>
      </c>
      <c r="D4" s="147"/>
      <c r="E4" s="150" t="s">
        <v>2508</v>
      </c>
      <c r="F4" s="124"/>
      <c r="G4" s="227"/>
      <c r="H4" s="227"/>
      <c r="I4" s="227"/>
      <c r="J4" s="147"/>
      <c r="K4" s="147"/>
      <c r="L4" s="147"/>
      <c r="M4" s="147"/>
      <c r="N4" s="162"/>
    </row>
    <row r="5" spans="1:14" ht="66" x14ac:dyDescent="0.3">
      <c r="A5" s="131" t="s">
        <v>3571</v>
      </c>
      <c r="B5" s="131" t="s">
        <v>2603</v>
      </c>
      <c r="C5" s="131" t="s">
        <v>609</v>
      </c>
      <c r="D5" s="147"/>
      <c r="E5" s="150" t="s">
        <v>2508</v>
      </c>
      <c r="F5" s="124"/>
      <c r="G5" s="227"/>
      <c r="H5" s="227"/>
      <c r="I5" s="227"/>
      <c r="J5" s="147"/>
      <c r="K5" s="147"/>
      <c r="L5" s="147"/>
      <c r="M5" s="147"/>
      <c r="N5" s="162"/>
    </row>
    <row r="6" spans="1:14" ht="66" x14ac:dyDescent="0.3">
      <c r="A6" s="131" t="s">
        <v>3571</v>
      </c>
      <c r="B6" s="131" t="s">
        <v>2604</v>
      </c>
      <c r="C6" s="131" t="s">
        <v>611</v>
      </c>
      <c r="D6" s="147"/>
      <c r="E6" s="150" t="s">
        <v>2508</v>
      </c>
      <c r="F6" s="124"/>
      <c r="G6" s="227"/>
      <c r="H6" s="227"/>
      <c r="I6" s="227"/>
      <c r="J6" s="147"/>
      <c r="K6" s="147"/>
      <c r="L6" s="147"/>
      <c r="M6" s="147"/>
      <c r="N6" s="162"/>
    </row>
    <row r="7" spans="1:14" ht="66" x14ac:dyDescent="0.3">
      <c r="A7" s="131" t="s">
        <v>3571</v>
      </c>
      <c r="B7" s="131" t="s">
        <v>2594</v>
      </c>
      <c r="C7" s="131" t="s">
        <v>612</v>
      </c>
      <c r="D7" s="147"/>
      <c r="E7" s="150" t="s">
        <v>2508</v>
      </c>
      <c r="F7" s="124"/>
      <c r="G7" s="227"/>
      <c r="H7" s="227"/>
      <c r="I7" s="227"/>
      <c r="J7" s="147"/>
      <c r="K7" s="147"/>
      <c r="L7" s="147"/>
      <c r="M7" s="147"/>
      <c r="N7" s="162"/>
    </row>
    <row r="8" spans="1:14" ht="66" x14ac:dyDescent="0.3">
      <c r="A8" s="131" t="s">
        <v>3571</v>
      </c>
      <c r="B8" s="131" t="s">
        <v>613</v>
      </c>
      <c r="C8" s="131" t="s">
        <v>612</v>
      </c>
      <c r="D8" s="147"/>
      <c r="E8" s="150" t="s">
        <v>2508</v>
      </c>
      <c r="F8" s="124"/>
      <c r="G8" s="227"/>
      <c r="H8" s="227"/>
      <c r="I8" s="227"/>
      <c r="J8" s="147"/>
      <c r="K8" s="147"/>
      <c r="L8" s="147"/>
      <c r="M8" s="147"/>
      <c r="N8" s="162"/>
    </row>
    <row r="9" spans="1:14" ht="66" x14ac:dyDescent="0.3">
      <c r="A9" s="131" t="s">
        <v>3571</v>
      </c>
      <c r="B9" s="131" t="s">
        <v>614</v>
      </c>
      <c r="C9" s="131" t="s">
        <v>612</v>
      </c>
      <c r="D9" s="147"/>
      <c r="E9" s="150" t="s">
        <v>2508</v>
      </c>
      <c r="F9" s="124"/>
      <c r="G9" s="227"/>
      <c r="H9" s="227"/>
      <c r="I9" s="227"/>
      <c r="J9" s="147"/>
      <c r="K9" s="147"/>
      <c r="L9" s="147"/>
      <c r="M9" s="147"/>
      <c r="N9" s="162"/>
    </row>
    <row r="10" spans="1:14" ht="66" x14ac:dyDescent="0.3">
      <c r="A10" s="131" t="s">
        <v>3571</v>
      </c>
      <c r="B10" s="131" t="s">
        <v>615</v>
      </c>
      <c r="C10" s="131" t="s">
        <v>609</v>
      </c>
      <c r="D10" s="147"/>
      <c r="E10" s="150" t="s">
        <v>2508</v>
      </c>
      <c r="F10" s="124"/>
      <c r="G10" s="227"/>
      <c r="H10" s="227"/>
      <c r="I10" s="227"/>
      <c r="J10" s="147"/>
      <c r="K10" s="147"/>
      <c r="L10" s="147"/>
      <c r="M10" s="147"/>
      <c r="N10" s="162"/>
    </row>
    <row r="11" spans="1:14" ht="66" x14ac:dyDescent="0.3">
      <c r="A11" s="131" t="s">
        <v>3571</v>
      </c>
      <c r="B11" s="131" t="s">
        <v>2595</v>
      </c>
      <c r="C11" s="131" t="s">
        <v>609</v>
      </c>
      <c r="D11" s="147"/>
      <c r="E11" s="150" t="s">
        <v>2508</v>
      </c>
      <c r="F11" s="124"/>
      <c r="G11" s="227"/>
      <c r="H11" s="227"/>
      <c r="I11" s="227"/>
      <c r="J11" s="147"/>
      <c r="K11" s="147"/>
      <c r="L11" s="147"/>
      <c r="M11" s="147"/>
      <c r="N11" s="162"/>
    </row>
    <row r="12" spans="1:14" ht="66" x14ac:dyDescent="0.3">
      <c r="A12" s="131" t="s">
        <v>3571</v>
      </c>
      <c r="B12" s="131" t="s">
        <v>617</v>
      </c>
      <c r="C12" s="131" t="s">
        <v>612</v>
      </c>
      <c r="D12" s="147"/>
      <c r="E12" s="150" t="s">
        <v>2508</v>
      </c>
      <c r="F12" s="124"/>
      <c r="G12" s="227"/>
      <c r="H12" s="227"/>
      <c r="I12" s="227"/>
      <c r="J12" s="147"/>
      <c r="K12" s="147"/>
      <c r="L12" s="147"/>
      <c r="M12" s="147"/>
      <c r="N12" s="162"/>
    </row>
    <row r="13" spans="1:14" ht="66" x14ac:dyDescent="0.3">
      <c r="A13" s="131" t="s">
        <v>3571</v>
      </c>
      <c r="B13" s="131" t="s">
        <v>3628</v>
      </c>
      <c r="C13" s="131" t="s">
        <v>612</v>
      </c>
      <c r="D13" s="147"/>
      <c r="E13" s="150" t="s">
        <v>2508</v>
      </c>
      <c r="F13" s="124"/>
      <c r="G13" s="227"/>
      <c r="H13" s="227"/>
      <c r="I13" s="227"/>
      <c r="J13" s="147"/>
      <c r="K13" s="147"/>
      <c r="L13" s="147"/>
      <c r="M13" s="147"/>
      <c r="N13" s="162"/>
    </row>
    <row r="14" spans="1:14" ht="45" x14ac:dyDescent="0.3">
      <c r="A14" s="131" t="s">
        <v>3571</v>
      </c>
      <c r="B14" s="131" t="s">
        <v>2597</v>
      </c>
      <c r="C14" s="131" t="s">
        <v>3477</v>
      </c>
      <c r="D14" s="131" t="s">
        <v>3477</v>
      </c>
      <c r="E14" s="131" t="s">
        <v>3477</v>
      </c>
      <c r="F14" s="131" t="s">
        <v>3477</v>
      </c>
      <c r="G14" s="131" t="s">
        <v>3477</v>
      </c>
      <c r="H14" s="131" t="s">
        <v>3477</v>
      </c>
      <c r="I14" s="131" t="s">
        <v>3477</v>
      </c>
      <c r="J14" s="131" t="s">
        <v>3477</v>
      </c>
      <c r="K14" s="131" t="s">
        <v>3477</v>
      </c>
      <c r="L14" s="131" t="s">
        <v>3477</v>
      </c>
      <c r="M14" s="131" t="s">
        <v>3477</v>
      </c>
      <c r="N14" s="131" t="s">
        <v>3477</v>
      </c>
    </row>
    <row r="15" spans="1:14" ht="66" x14ac:dyDescent="0.3">
      <c r="A15" s="131" t="s">
        <v>3571</v>
      </c>
      <c r="B15" s="131" t="s">
        <v>630</v>
      </c>
      <c r="C15" s="131" t="s">
        <v>612</v>
      </c>
      <c r="D15" s="147"/>
      <c r="E15" s="150" t="s">
        <v>2508</v>
      </c>
      <c r="F15" s="147"/>
      <c r="G15" s="227"/>
      <c r="H15" s="227"/>
      <c r="I15" s="227"/>
      <c r="J15" s="147"/>
      <c r="K15" s="147"/>
      <c r="L15" s="124"/>
      <c r="M15" s="124"/>
      <c r="N15" s="130"/>
    </row>
    <row r="16" spans="1:14" ht="66" x14ac:dyDescent="0.3">
      <c r="A16" s="131" t="s">
        <v>3571</v>
      </c>
      <c r="B16" s="131" t="s">
        <v>618</v>
      </c>
      <c r="C16" s="131" t="s">
        <v>612</v>
      </c>
      <c r="D16" s="147"/>
      <c r="E16" s="150" t="s">
        <v>2508</v>
      </c>
      <c r="F16" s="147"/>
      <c r="G16" s="227"/>
      <c r="H16" s="227"/>
      <c r="I16" s="227"/>
      <c r="J16" s="147"/>
      <c r="K16" s="147"/>
      <c r="L16" s="124"/>
      <c r="M16" s="124"/>
      <c r="N16" s="130"/>
    </row>
    <row r="17" spans="1:14" ht="66" x14ac:dyDescent="0.3">
      <c r="A17" s="131" t="s">
        <v>3571</v>
      </c>
      <c r="B17" s="131" t="s">
        <v>619</v>
      </c>
      <c r="C17" s="131" t="s">
        <v>612</v>
      </c>
      <c r="D17" s="147"/>
      <c r="E17" s="150" t="s">
        <v>2508</v>
      </c>
      <c r="F17" s="147"/>
      <c r="G17" s="227"/>
      <c r="H17" s="227"/>
      <c r="I17" s="227"/>
      <c r="J17" s="147"/>
      <c r="K17" s="147"/>
      <c r="L17" s="124"/>
      <c r="M17" s="124"/>
      <c r="N17" s="130"/>
    </row>
    <row r="18" spans="1:14" ht="66" x14ac:dyDescent="0.3">
      <c r="A18" s="131" t="s">
        <v>3571</v>
      </c>
      <c r="B18" s="131" t="s">
        <v>3629</v>
      </c>
      <c r="C18" s="131" t="s">
        <v>612</v>
      </c>
      <c r="D18" s="147"/>
      <c r="E18" s="150" t="s">
        <v>2508</v>
      </c>
      <c r="F18" s="124"/>
      <c r="G18" s="227"/>
      <c r="H18" s="227"/>
      <c r="I18" s="227"/>
      <c r="J18" s="147"/>
      <c r="K18" s="147"/>
      <c r="L18" s="147"/>
      <c r="M18" s="147"/>
      <c r="N18" s="162"/>
    </row>
    <row r="19" spans="1:14" x14ac:dyDescent="0.3">
      <c r="A19" s="131">
        <f>COUNTA(A3:A18)</f>
        <v>16</v>
      </c>
      <c r="B19" s="131">
        <f>COUNTA(B3:B18)</f>
        <v>16</v>
      </c>
      <c r="C19" s="131">
        <f>COUNTA(C3:C18)</f>
        <v>16</v>
      </c>
      <c r="D19" s="124"/>
      <c r="E19" s="150"/>
      <c r="F19" s="124"/>
      <c r="G19" s="227"/>
      <c r="H19" s="227"/>
      <c r="I19" s="227"/>
      <c r="J19" s="124"/>
      <c r="K19" s="124"/>
      <c r="L19" s="124"/>
      <c r="M19" s="124"/>
      <c r="N19" s="124"/>
    </row>
    <row r="20" spans="1:14" x14ac:dyDescent="0.3">
      <c r="A20" s="131"/>
      <c r="B20" s="131"/>
      <c r="C20" s="131"/>
      <c r="D20" s="124"/>
      <c r="E20" s="150"/>
      <c r="F20" s="124"/>
      <c r="G20" s="227"/>
      <c r="H20" s="227"/>
      <c r="I20" s="227"/>
      <c r="J20" s="124"/>
      <c r="K20" s="124"/>
      <c r="L20" s="124"/>
      <c r="M20" s="124"/>
      <c r="N20" s="124"/>
    </row>
    <row r="21" spans="1:14" x14ac:dyDescent="0.3">
      <c r="A21" s="131"/>
      <c r="B21" s="131"/>
      <c r="C21" s="131"/>
      <c r="D21" s="147"/>
      <c r="E21" s="147"/>
      <c r="F21" s="147"/>
      <c r="G21" s="147"/>
      <c r="H21" s="147"/>
      <c r="I21" s="147"/>
      <c r="J21" s="147"/>
      <c r="K21" s="147"/>
      <c r="L21" s="147"/>
      <c r="M21" s="147"/>
      <c r="N21" s="147"/>
    </row>
    <row r="22" spans="1:14" x14ac:dyDescent="0.3">
      <c r="A22" s="131"/>
      <c r="B22" s="131"/>
      <c r="C22" s="131"/>
      <c r="D22" s="124"/>
      <c r="E22" s="150"/>
      <c r="F22" s="124"/>
      <c r="G22" s="124"/>
      <c r="H22" s="124"/>
      <c r="I22" s="124"/>
      <c r="J22" s="124"/>
      <c r="K22" s="124"/>
      <c r="L22" s="124"/>
      <c r="M22" s="124"/>
      <c r="N22" s="124"/>
    </row>
    <row r="23" spans="1:14" x14ac:dyDescent="0.3">
      <c r="A23" s="131"/>
      <c r="B23" s="131"/>
      <c r="C23" s="131"/>
      <c r="D23" s="124"/>
      <c r="E23" s="150"/>
      <c r="F23" s="124"/>
      <c r="G23" s="124"/>
      <c r="H23" s="124"/>
      <c r="I23" s="124"/>
      <c r="J23" s="124"/>
      <c r="K23" s="124"/>
      <c r="L23" s="124"/>
      <c r="M23" s="124"/>
      <c r="N23" s="124"/>
    </row>
    <row r="24" spans="1:14" x14ac:dyDescent="0.3">
      <c r="A24" s="131"/>
      <c r="B24" s="131"/>
      <c r="C24" s="131"/>
      <c r="D24" s="124"/>
      <c r="E24" s="150"/>
      <c r="F24" s="124"/>
      <c r="G24" s="124"/>
      <c r="H24" s="124"/>
      <c r="I24" s="124"/>
      <c r="J24" s="124"/>
      <c r="K24" s="124"/>
      <c r="L24" s="124"/>
      <c r="M24" s="124"/>
      <c r="N24" s="124"/>
    </row>
    <row r="25" spans="1:14" x14ac:dyDescent="0.3">
      <c r="A25" s="131"/>
      <c r="B25" s="131"/>
      <c r="C25" s="131"/>
      <c r="D25" s="124"/>
      <c r="E25" s="150"/>
      <c r="F25" s="124"/>
      <c r="G25" s="124"/>
      <c r="H25" s="124"/>
      <c r="I25" s="124"/>
      <c r="J25" s="124"/>
      <c r="K25" s="124"/>
      <c r="L25" s="124"/>
      <c r="M25" s="124"/>
      <c r="N25" s="124"/>
    </row>
    <row r="26" spans="1:14" x14ac:dyDescent="0.3">
      <c r="A26" s="131"/>
      <c r="B26" s="131"/>
      <c r="C26" s="131"/>
      <c r="D26" s="124"/>
      <c r="E26" s="150"/>
      <c r="F26" s="124"/>
      <c r="G26" s="124"/>
      <c r="H26" s="124"/>
      <c r="I26" s="124"/>
      <c r="J26" s="124"/>
      <c r="K26" s="124"/>
      <c r="L26" s="124"/>
      <c r="M26" s="124"/>
      <c r="N26" s="124"/>
    </row>
    <row r="27" spans="1:14" x14ac:dyDescent="0.3">
      <c r="A27" s="131"/>
      <c r="B27" s="131"/>
      <c r="C27" s="131"/>
      <c r="D27" s="124"/>
      <c r="E27" s="150"/>
      <c r="F27" s="124"/>
      <c r="G27" s="124"/>
      <c r="H27" s="124"/>
      <c r="I27" s="124"/>
      <c r="J27" s="124"/>
      <c r="K27" s="124"/>
      <c r="L27" s="124"/>
      <c r="M27" s="124"/>
      <c r="N27" s="124"/>
    </row>
    <row r="28" spans="1:14" x14ac:dyDescent="0.3">
      <c r="A28" s="131"/>
      <c r="B28" s="131"/>
      <c r="C28" s="131"/>
      <c r="D28" s="124"/>
      <c r="E28" s="150"/>
      <c r="F28" s="124"/>
      <c r="G28" s="124"/>
      <c r="H28" s="124"/>
      <c r="I28" s="124"/>
      <c r="J28" s="124"/>
      <c r="K28" s="124"/>
      <c r="L28" s="124"/>
      <c r="M28" s="124"/>
      <c r="N28" s="124"/>
    </row>
    <row r="29" spans="1:14" x14ac:dyDescent="0.3">
      <c r="A29" s="131"/>
      <c r="B29" s="131"/>
      <c r="C29" s="131"/>
      <c r="D29" s="124"/>
      <c r="E29" s="150"/>
      <c r="F29" s="124"/>
      <c r="G29" s="124"/>
      <c r="H29" s="124"/>
      <c r="I29" s="124"/>
      <c r="J29" s="124"/>
      <c r="K29" s="124"/>
      <c r="L29" s="124"/>
      <c r="M29" s="124"/>
      <c r="N29" s="124"/>
    </row>
    <row r="30" spans="1:14" x14ac:dyDescent="0.3">
      <c r="A30" s="131"/>
      <c r="B30" s="131"/>
      <c r="C30" s="131"/>
      <c r="D30" s="124"/>
      <c r="E30" s="150"/>
      <c r="F30" s="124"/>
      <c r="G30" s="124"/>
      <c r="H30" s="124"/>
      <c r="I30" s="124"/>
      <c r="J30" s="124"/>
      <c r="K30" s="124"/>
      <c r="L30" s="124"/>
      <c r="M30" s="124"/>
      <c r="N30" s="124"/>
    </row>
    <row r="31" spans="1:14" x14ac:dyDescent="0.3">
      <c r="A31" s="131"/>
      <c r="B31" s="131"/>
      <c r="C31" s="131"/>
      <c r="D31" s="124"/>
      <c r="E31" s="150"/>
      <c r="F31" s="124"/>
      <c r="G31" s="124"/>
      <c r="H31" s="124"/>
      <c r="I31" s="124"/>
      <c r="J31" s="124"/>
      <c r="K31" s="124"/>
      <c r="L31" s="124"/>
      <c r="M31" s="124"/>
      <c r="N31" s="124"/>
    </row>
    <row r="32" spans="1:14" x14ac:dyDescent="0.3">
      <c r="A32" s="131"/>
      <c r="B32" s="131"/>
      <c r="C32" s="131"/>
      <c r="D32" s="147"/>
      <c r="E32" s="147"/>
      <c r="F32" s="147"/>
      <c r="G32" s="147"/>
      <c r="H32" s="147"/>
      <c r="I32" s="147"/>
      <c r="J32" s="147"/>
      <c r="K32" s="147"/>
      <c r="L32" s="147"/>
      <c r="M32" s="147"/>
      <c r="N32" s="147"/>
    </row>
    <row r="33" spans="1:14" x14ac:dyDescent="0.3">
      <c r="A33" s="131"/>
      <c r="B33" s="131"/>
      <c r="C33" s="131"/>
      <c r="D33" s="124"/>
      <c r="E33" s="150"/>
      <c r="F33" s="124"/>
      <c r="G33" s="124"/>
      <c r="H33" s="124"/>
      <c r="I33" s="124"/>
      <c r="J33" s="124"/>
      <c r="K33" s="124"/>
      <c r="L33" s="124"/>
      <c r="M33" s="124"/>
      <c r="N33" s="124"/>
    </row>
    <row r="34" spans="1:14" x14ac:dyDescent="0.3">
      <c r="A34" s="131"/>
      <c r="B34" s="131"/>
      <c r="C34" s="131"/>
      <c r="D34" s="124"/>
      <c r="E34" s="150"/>
      <c r="F34" s="124"/>
      <c r="G34" s="124"/>
      <c r="H34" s="124"/>
      <c r="I34" s="124"/>
      <c r="J34" s="124"/>
      <c r="K34" s="124"/>
      <c r="L34" s="124"/>
      <c r="M34" s="124"/>
      <c r="N34" s="124"/>
    </row>
    <row r="35" spans="1:14" x14ac:dyDescent="0.3">
      <c r="A35" s="131"/>
      <c r="B35" s="131"/>
      <c r="C35" s="131"/>
      <c r="D35" s="124"/>
      <c r="E35" s="150"/>
      <c r="F35" s="124"/>
      <c r="G35" s="124"/>
      <c r="H35" s="124"/>
      <c r="I35" s="124"/>
      <c r="J35" s="124"/>
      <c r="K35" s="124"/>
      <c r="L35" s="124"/>
      <c r="M35" s="124"/>
      <c r="N35" s="124"/>
    </row>
    <row r="36" spans="1:14" x14ac:dyDescent="0.3">
      <c r="A36" s="131"/>
      <c r="B36" s="131"/>
      <c r="C36" s="131"/>
      <c r="D36" s="124"/>
      <c r="E36" s="150"/>
      <c r="F36" s="124"/>
      <c r="G36" s="124"/>
      <c r="H36" s="124"/>
      <c r="I36" s="124"/>
      <c r="J36" s="124"/>
      <c r="K36" s="124"/>
      <c r="L36" s="124"/>
      <c r="M36" s="124"/>
      <c r="N36" s="124"/>
    </row>
    <row r="37" spans="1:14" x14ac:dyDescent="0.3">
      <c r="A37" s="131"/>
      <c r="B37" s="131"/>
      <c r="C37" s="131"/>
      <c r="D37" s="124"/>
      <c r="E37" s="150"/>
      <c r="F37" s="124"/>
      <c r="G37" s="124"/>
      <c r="H37" s="124"/>
      <c r="I37" s="124"/>
      <c r="J37" s="124"/>
      <c r="K37" s="124"/>
      <c r="L37" s="124"/>
      <c r="M37" s="124"/>
      <c r="N37" s="124"/>
    </row>
    <row r="38" spans="1:14" x14ac:dyDescent="0.3">
      <c r="A38" s="131"/>
      <c r="B38" s="131"/>
      <c r="C38" s="131"/>
      <c r="D38" s="124"/>
      <c r="E38" s="150"/>
      <c r="F38" s="124"/>
      <c r="G38" s="124"/>
      <c r="H38" s="124"/>
      <c r="I38" s="124"/>
      <c r="J38" s="124"/>
      <c r="K38" s="124"/>
      <c r="L38" s="124"/>
      <c r="M38" s="124"/>
      <c r="N38" s="124"/>
    </row>
    <row r="39" spans="1:14" x14ac:dyDescent="0.3">
      <c r="A39" s="131"/>
      <c r="B39" s="131"/>
      <c r="C39" s="131"/>
      <c r="D39" s="124"/>
      <c r="E39" s="150"/>
      <c r="F39" s="124"/>
      <c r="G39" s="124"/>
      <c r="H39" s="124"/>
      <c r="I39" s="124"/>
      <c r="J39" s="124"/>
      <c r="K39" s="124"/>
      <c r="L39" s="124"/>
      <c r="M39" s="124"/>
      <c r="N39" s="124"/>
    </row>
    <row r="40" spans="1:14" x14ac:dyDescent="0.3">
      <c r="A40" s="131"/>
      <c r="B40" s="131"/>
      <c r="C40" s="131"/>
      <c r="D40" s="124"/>
      <c r="E40" s="150"/>
      <c r="F40" s="124"/>
      <c r="G40" s="124"/>
      <c r="H40" s="124"/>
      <c r="I40" s="124"/>
      <c r="J40" s="124"/>
      <c r="K40" s="124"/>
      <c r="L40" s="124"/>
      <c r="M40" s="124"/>
      <c r="N40" s="124"/>
    </row>
    <row r="41" spans="1:14" x14ac:dyDescent="0.3">
      <c r="A41" s="131"/>
      <c r="B41" s="131"/>
      <c r="C41" s="131"/>
      <c r="D41" s="124"/>
      <c r="E41" s="150"/>
      <c r="F41" s="124"/>
      <c r="G41" s="124"/>
      <c r="H41" s="124"/>
      <c r="I41" s="124"/>
      <c r="J41" s="124"/>
      <c r="K41" s="124"/>
      <c r="L41" s="124"/>
      <c r="M41" s="124"/>
      <c r="N41" s="124"/>
    </row>
    <row r="42" spans="1:14" x14ac:dyDescent="0.3">
      <c r="A42" s="131"/>
      <c r="B42" s="131"/>
      <c r="C42" s="131"/>
      <c r="D42" s="124"/>
      <c r="E42" s="150"/>
      <c r="F42" s="124"/>
      <c r="G42" s="124"/>
      <c r="H42" s="124"/>
      <c r="I42" s="124"/>
      <c r="J42" s="124"/>
      <c r="K42" s="124"/>
      <c r="L42" s="124"/>
      <c r="M42" s="124"/>
      <c r="N42" s="124"/>
    </row>
    <row r="43" spans="1:14" x14ac:dyDescent="0.3">
      <c r="A43" s="131"/>
      <c r="B43" s="131"/>
      <c r="C43" s="131"/>
      <c r="D43" s="124"/>
      <c r="E43" s="150"/>
      <c r="F43" s="124"/>
      <c r="G43" s="124"/>
      <c r="H43" s="124"/>
      <c r="I43" s="124"/>
      <c r="J43" s="124"/>
      <c r="K43" s="124"/>
      <c r="L43" s="124"/>
      <c r="M43" s="124"/>
      <c r="N43" s="124"/>
    </row>
    <row r="44" spans="1:14" x14ac:dyDescent="0.3">
      <c r="A44" s="131"/>
      <c r="B44" s="131"/>
      <c r="C44" s="131"/>
      <c r="D44" s="124"/>
      <c r="E44" s="150"/>
      <c r="F44" s="124"/>
      <c r="G44" s="124"/>
      <c r="H44" s="124"/>
      <c r="I44" s="124"/>
      <c r="J44" s="124"/>
      <c r="K44" s="124"/>
      <c r="L44" s="124"/>
      <c r="M44" s="124"/>
      <c r="N44" s="124"/>
    </row>
    <row r="45" spans="1:14" x14ac:dyDescent="0.3">
      <c r="A45" s="131"/>
      <c r="B45" s="131"/>
      <c r="C45" s="131"/>
      <c r="D45" s="124"/>
      <c r="E45" s="150"/>
      <c r="F45" s="124"/>
      <c r="G45" s="124"/>
      <c r="H45" s="124"/>
      <c r="I45" s="124"/>
      <c r="J45" s="124"/>
      <c r="K45" s="124"/>
      <c r="L45" s="124"/>
      <c r="M45" s="124"/>
      <c r="N45" s="124"/>
    </row>
    <row r="46" spans="1:14" x14ac:dyDescent="0.3">
      <c r="A46" s="131"/>
      <c r="B46" s="131"/>
      <c r="C46" s="131"/>
      <c r="D46" s="124"/>
      <c r="E46" s="150"/>
      <c r="F46" s="124"/>
      <c r="G46" s="124"/>
      <c r="H46" s="124"/>
      <c r="I46" s="124"/>
      <c r="J46" s="124"/>
      <c r="K46" s="124"/>
      <c r="L46" s="124"/>
      <c r="M46" s="124"/>
      <c r="N46" s="124"/>
    </row>
    <row r="47" spans="1:14" x14ac:dyDescent="0.3">
      <c r="A47" s="131"/>
      <c r="B47" s="131"/>
      <c r="C47" s="131"/>
      <c r="D47" s="124"/>
      <c r="E47" s="150"/>
      <c r="F47" s="124"/>
      <c r="G47" s="124"/>
      <c r="H47" s="124"/>
      <c r="I47" s="124"/>
      <c r="J47" s="124"/>
      <c r="K47" s="124"/>
      <c r="L47" s="124"/>
      <c r="M47" s="124"/>
      <c r="N47" s="124"/>
    </row>
    <row r="48" spans="1:14" x14ac:dyDescent="0.3">
      <c r="A48" s="131"/>
      <c r="B48" s="131"/>
      <c r="C48" s="131"/>
      <c r="D48" s="124"/>
      <c r="E48" s="150"/>
      <c r="F48" s="124"/>
      <c r="G48" s="124"/>
      <c r="H48" s="124"/>
      <c r="I48" s="124"/>
      <c r="J48" s="124"/>
      <c r="K48" s="124"/>
      <c r="L48" s="124"/>
      <c r="M48" s="124"/>
      <c r="N48" s="124"/>
    </row>
    <row r="49" spans="1:14" x14ac:dyDescent="0.3">
      <c r="A49" s="131"/>
      <c r="B49" s="131"/>
      <c r="C49" s="131"/>
      <c r="D49" s="124"/>
      <c r="E49" s="150"/>
      <c r="F49" s="124"/>
      <c r="G49" s="124"/>
      <c r="H49" s="124"/>
      <c r="I49" s="124"/>
      <c r="J49" s="124"/>
      <c r="K49" s="124"/>
      <c r="L49" s="124"/>
      <c r="M49" s="124"/>
      <c r="N49" s="124"/>
    </row>
    <row r="50" spans="1:14" x14ac:dyDescent="0.3">
      <c r="A50" s="131"/>
      <c r="B50" s="131"/>
      <c r="C50" s="131"/>
      <c r="D50" s="124"/>
      <c r="E50" s="150"/>
      <c r="F50" s="124"/>
      <c r="G50" s="124"/>
      <c r="H50" s="124"/>
      <c r="I50" s="124"/>
      <c r="J50" s="124"/>
      <c r="K50" s="124"/>
      <c r="L50" s="124"/>
      <c r="M50" s="124"/>
      <c r="N50" s="124"/>
    </row>
    <row r="51" spans="1:14" x14ac:dyDescent="0.3">
      <c r="A51" s="131"/>
      <c r="B51" s="131"/>
      <c r="C51" s="131"/>
      <c r="D51" s="124"/>
      <c r="E51" s="150"/>
      <c r="F51" s="124"/>
      <c r="G51" s="124"/>
      <c r="H51" s="124"/>
      <c r="I51" s="124"/>
      <c r="J51" s="124"/>
      <c r="K51" s="124"/>
      <c r="L51" s="124"/>
      <c r="M51" s="124"/>
      <c r="N51" s="124"/>
    </row>
    <row r="52" spans="1:14" x14ac:dyDescent="0.3">
      <c r="A52" s="131"/>
      <c r="B52" s="131"/>
      <c r="C52" s="131"/>
      <c r="D52" s="124"/>
      <c r="E52" s="150"/>
      <c r="F52" s="124"/>
      <c r="G52" s="124"/>
      <c r="H52" s="124"/>
      <c r="I52" s="124"/>
      <c r="J52" s="124"/>
      <c r="K52" s="124"/>
      <c r="L52" s="124"/>
      <c r="M52" s="124"/>
      <c r="N52" s="124"/>
    </row>
    <row r="53" spans="1:14" x14ac:dyDescent="0.3">
      <c r="A53" s="131"/>
      <c r="B53" s="131"/>
      <c r="C53" s="131"/>
      <c r="D53" s="124"/>
      <c r="E53" s="150"/>
      <c r="F53" s="124"/>
      <c r="G53" s="124"/>
      <c r="H53" s="124"/>
      <c r="I53" s="124"/>
      <c r="J53" s="124"/>
      <c r="K53" s="124"/>
      <c r="L53" s="124"/>
      <c r="M53" s="124"/>
      <c r="N53" s="124"/>
    </row>
    <row r="54" spans="1:14" x14ac:dyDescent="0.3">
      <c r="A54" s="131"/>
      <c r="B54" s="131"/>
      <c r="C54" s="131"/>
      <c r="D54" s="124"/>
      <c r="E54" s="150"/>
      <c r="F54" s="124"/>
      <c r="G54" s="124"/>
      <c r="H54" s="124"/>
      <c r="I54" s="124"/>
      <c r="J54" s="124"/>
      <c r="K54" s="124"/>
      <c r="L54" s="124"/>
      <c r="M54" s="124"/>
      <c r="N54" s="124"/>
    </row>
    <row r="55" spans="1:14" x14ac:dyDescent="0.3">
      <c r="A55" s="131"/>
      <c r="B55" s="131"/>
      <c r="C55" s="131"/>
      <c r="D55" s="124"/>
      <c r="E55" s="150"/>
      <c r="F55" s="124"/>
      <c r="G55" s="124"/>
      <c r="H55" s="124"/>
      <c r="I55" s="124"/>
      <c r="J55" s="124"/>
      <c r="K55" s="124"/>
      <c r="L55" s="124"/>
      <c r="M55" s="124"/>
      <c r="N55" s="124"/>
    </row>
    <row r="56" spans="1:14" x14ac:dyDescent="0.3">
      <c r="A56" s="131"/>
      <c r="B56" s="131"/>
      <c r="C56" s="131"/>
      <c r="D56" s="124"/>
      <c r="E56" s="150"/>
      <c r="F56" s="124"/>
      <c r="G56" s="124"/>
      <c r="H56" s="124"/>
      <c r="I56" s="124"/>
      <c r="J56" s="124"/>
      <c r="K56" s="124"/>
      <c r="L56" s="124"/>
      <c r="M56" s="124"/>
      <c r="N56" s="124"/>
    </row>
    <row r="57" spans="1:14" x14ac:dyDescent="0.3">
      <c r="A57" s="131"/>
      <c r="B57" s="131"/>
      <c r="C57" s="131"/>
      <c r="D57" s="147"/>
      <c r="E57" s="147"/>
      <c r="F57" s="147"/>
      <c r="G57" s="147"/>
      <c r="H57" s="147"/>
      <c r="I57" s="147"/>
      <c r="J57" s="147"/>
      <c r="K57" s="147"/>
      <c r="L57" s="147"/>
      <c r="M57" s="147"/>
      <c r="N57" s="147"/>
    </row>
    <row r="58" spans="1:14" x14ac:dyDescent="0.3">
      <c r="A58" s="131"/>
      <c r="B58" s="131"/>
      <c r="C58" s="131"/>
      <c r="D58" s="124"/>
      <c r="E58" s="150"/>
      <c r="F58" s="124"/>
      <c r="G58" s="124"/>
      <c r="H58" s="124"/>
      <c r="I58" s="124"/>
      <c r="J58" s="124"/>
      <c r="K58" s="124"/>
      <c r="L58" s="124"/>
      <c r="M58" s="124"/>
      <c r="N58" s="124"/>
    </row>
    <row r="59" spans="1:14" x14ac:dyDescent="0.3">
      <c r="A59" s="131"/>
      <c r="B59" s="131"/>
      <c r="C59" s="131"/>
      <c r="D59" s="124"/>
      <c r="E59" s="150"/>
      <c r="F59" s="124"/>
      <c r="G59" s="124"/>
      <c r="H59" s="124"/>
      <c r="I59" s="124"/>
      <c r="J59" s="124"/>
      <c r="K59" s="124"/>
      <c r="L59" s="124"/>
      <c r="M59" s="124"/>
      <c r="N59" s="124"/>
    </row>
    <row r="60" spans="1:14" x14ac:dyDescent="0.3">
      <c r="A60" s="131"/>
      <c r="B60" s="131"/>
      <c r="C60" s="131"/>
      <c r="D60" s="124"/>
      <c r="E60" s="150"/>
      <c r="F60" s="124"/>
      <c r="G60" s="124"/>
      <c r="H60" s="124"/>
      <c r="I60" s="124"/>
      <c r="J60" s="124"/>
      <c r="K60" s="124"/>
      <c r="L60" s="124"/>
      <c r="M60" s="124"/>
      <c r="N60" s="124"/>
    </row>
    <row r="61" spans="1:14" x14ac:dyDescent="0.3">
      <c r="A61" s="131"/>
      <c r="B61" s="131"/>
      <c r="C61" s="131"/>
      <c r="D61" s="124"/>
      <c r="E61" s="150"/>
      <c r="F61" s="124"/>
      <c r="G61" s="124"/>
      <c r="H61" s="124"/>
      <c r="I61" s="124"/>
      <c r="J61" s="124"/>
      <c r="K61" s="124"/>
      <c r="L61" s="124"/>
      <c r="M61" s="124"/>
      <c r="N61" s="124"/>
    </row>
    <row r="62" spans="1:14" x14ac:dyDescent="0.3">
      <c r="A62" s="131"/>
      <c r="B62" s="131"/>
      <c r="C62" s="131"/>
      <c r="D62" s="124"/>
      <c r="E62" s="150"/>
      <c r="F62" s="124"/>
      <c r="G62" s="124"/>
      <c r="H62" s="124"/>
      <c r="I62" s="124"/>
      <c r="J62" s="124"/>
      <c r="K62" s="124"/>
      <c r="L62" s="124"/>
      <c r="M62" s="124"/>
      <c r="N62" s="124"/>
    </row>
    <row r="63" spans="1:14" x14ac:dyDescent="0.3">
      <c r="A63" s="131"/>
      <c r="B63" s="131"/>
      <c r="C63" s="131"/>
      <c r="D63" s="124"/>
      <c r="E63" s="150"/>
      <c r="F63" s="124"/>
      <c r="G63" s="124"/>
      <c r="H63" s="124"/>
      <c r="I63" s="124"/>
      <c r="J63" s="124"/>
      <c r="K63" s="124"/>
      <c r="L63" s="124"/>
      <c r="M63" s="124"/>
      <c r="N63" s="124"/>
    </row>
    <row r="64" spans="1:14" x14ac:dyDescent="0.3">
      <c r="A64" s="148"/>
      <c r="B64" s="148"/>
      <c r="C64" s="148"/>
      <c r="D64" s="147"/>
      <c r="E64" s="147"/>
      <c r="F64" s="147"/>
      <c r="G64" s="147"/>
      <c r="H64" s="147"/>
      <c r="I64" s="147"/>
      <c r="J64" s="147"/>
      <c r="K64" s="147"/>
      <c r="L64" s="147"/>
      <c r="M64" s="147"/>
      <c r="N64" s="147"/>
    </row>
    <row r="65" spans="1:14" x14ac:dyDescent="0.3">
      <c r="A65" s="131"/>
      <c r="B65" s="131"/>
      <c r="C65" s="131"/>
      <c r="D65" s="124"/>
      <c r="E65" s="150"/>
      <c r="F65" s="124"/>
      <c r="G65" s="124"/>
      <c r="H65" s="124"/>
      <c r="I65" s="124"/>
      <c r="J65" s="124"/>
      <c r="K65" s="124"/>
      <c r="L65" s="124"/>
      <c r="M65" s="124"/>
      <c r="N65" s="124"/>
    </row>
    <row r="66" spans="1:14" x14ac:dyDescent="0.3">
      <c r="A66" s="148"/>
      <c r="B66" s="148"/>
      <c r="C66" s="148"/>
      <c r="D66" s="147"/>
      <c r="E66" s="147"/>
      <c r="F66" s="147"/>
      <c r="G66" s="147"/>
      <c r="H66" s="147"/>
      <c r="I66" s="147"/>
      <c r="J66" s="147"/>
      <c r="K66" s="147"/>
      <c r="L66" s="147"/>
      <c r="M66" s="147"/>
      <c r="N66" s="147"/>
    </row>
    <row r="67" spans="1:14" x14ac:dyDescent="0.3">
      <c r="A67" s="131"/>
      <c r="B67" s="131"/>
      <c r="C67" s="131"/>
      <c r="D67" s="124"/>
      <c r="E67" s="150"/>
      <c r="F67" s="124"/>
      <c r="G67" s="124"/>
      <c r="H67" s="124"/>
      <c r="I67" s="124"/>
      <c r="J67" s="124"/>
      <c r="K67" s="124"/>
      <c r="L67" s="124"/>
      <c r="M67" s="124"/>
      <c r="N67" s="124"/>
    </row>
    <row r="68" spans="1:14" x14ac:dyDescent="0.3">
      <c r="A68" s="131"/>
      <c r="B68" s="131"/>
      <c r="C68" s="131"/>
      <c r="D68" s="124"/>
      <c r="E68" s="150"/>
      <c r="F68" s="124"/>
      <c r="G68" s="124"/>
      <c r="H68" s="124"/>
      <c r="I68" s="124"/>
      <c r="J68" s="124"/>
      <c r="K68" s="124"/>
      <c r="L68" s="124"/>
      <c r="M68" s="124"/>
      <c r="N68" s="124"/>
    </row>
    <row r="69" spans="1:14" x14ac:dyDescent="0.3">
      <c r="A69" s="148"/>
      <c r="B69" s="148"/>
      <c r="C69" s="148"/>
      <c r="D69" s="147"/>
      <c r="E69" s="147"/>
      <c r="F69" s="147"/>
      <c r="G69" s="147"/>
      <c r="H69" s="147"/>
      <c r="I69" s="147"/>
      <c r="J69" s="147"/>
      <c r="K69" s="147"/>
      <c r="L69" s="147"/>
      <c r="M69" s="147"/>
      <c r="N69" s="147"/>
    </row>
    <row r="70" spans="1:14" x14ac:dyDescent="0.3">
      <c r="A70" s="131"/>
      <c r="B70" s="131"/>
      <c r="C70" s="131"/>
      <c r="D70" s="124"/>
      <c r="E70" s="150"/>
      <c r="F70" s="124"/>
      <c r="G70" s="124"/>
      <c r="H70" s="124"/>
      <c r="I70" s="124"/>
      <c r="J70" s="124"/>
      <c r="K70" s="124"/>
      <c r="L70" s="124"/>
      <c r="M70" s="124"/>
      <c r="N70" s="124"/>
    </row>
    <row r="71" spans="1:14" x14ac:dyDescent="0.3">
      <c r="A71" s="131"/>
      <c r="B71" s="131"/>
      <c r="C71" s="131"/>
      <c r="D71" s="124"/>
      <c r="E71" s="150"/>
      <c r="F71" s="124"/>
      <c r="G71" s="124"/>
      <c r="H71" s="124"/>
      <c r="I71" s="124"/>
      <c r="J71" s="124"/>
      <c r="K71" s="124"/>
      <c r="L71" s="124"/>
      <c r="M71" s="124"/>
      <c r="N71" s="124"/>
    </row>
    <row r="72" spans="1:14" x14ac:dyDescent="0.3">
      <c r="A72" s="131"/>
      <c r="B72" s="131"/>
      <c r="C72" s="131"/>
      <c r="D72" s="124"/>
      <c r="E72" s="150"/>
      <c r="F72" s="124"/>
      <c r="G72" s="124"/>
      <c r="H72" s="124"/>
      <c r="I72" s="124"/>
      <c r="J72" s="124"/>
      <c r="K72" s="124"/>
      <c r="L72" s="124"/>
      <c r="M72" s="124"/>
      <c r="N72" s="124"/>
    </row>
    <row r="73" spans="1:14" x14ac:dyDescent="0.3">
      <c r="A73" s="131"/>
      <c r="B73" s="131"/>
      <c r="C73" s="131"/>
      <c r="D73" s="124"/>
      <c r="E73" s="150"/>
      <c r="F73" s="124"/>
      <c r="G73" s="124"/>
      <c r="H73" s="124"/>
      <c r="I73" s="124"/>
      <c r="J73" s="124"/>
      <c r="K73" s="124"/>
      <c r="L73" s="124"/>
      <c r="M73" s="124"/>
      <c r="N73" s="124"/>
    </row>
    <row r="74" spans="1:14" x14ac:dyDescent="0.3">
      <c r="A74" s="148"/>
      <c r="B74" s="148"/>
      <c r="C74" s="148"/>
      <c r="D74" s="147"/>
      <c r="E74" s="147"/>
      <c r="F74" s="147"/>
      <c r="G74" s="147"/>
      <c r="H74" s="147"/>
      <c r="I74" s="147"/>
      <c r="J74" s="147"/>
      <c r="K74" s="147"/>
      <c r="L74" s="147"/>
      <c r="M74" s="147"/>
      <c r="N74" s="147"/>
    </row>
    <row r="75" spans="1:14" x14ac:dyDescent="0.3">
      <c r="A75" s="131"/>
      <c r="B75" s="131"/>
      <c r="C75" s="131"/>
      <c r="D75" s="124"/>
      <c r="E75" s="150"/>
      <c r="F75" s="124"/>
      <c r="G75" s="124"/>
      <c r="H75" s="124"/>
      <c r="I75" s="124"/>
      <c r="J75" s="124"/>
      <c r="K75" s="124"/>
      <c r="L75" s="124"/>
      <c r="M75" s="124"/>
      <c r="N75" s="124"/>
    </row>
    <row r="76" spans="1:14" x14ac:dyDescent="0.3">
      <c r="A76" s="131"/>
      <c r="B76" s="131"/>
      <c r="C76" s="131"/>
      <c r="D76" s="124"/>
      <c r="E76" s="150"/>
      <c r="F76" s="124"/>
      <c r="G76" s="124"/>
      <c r="H76" s="124"/>
      <c r="I76" s="124"/>
      <c r="J76" s="124"/>
      <c r="K76" s="124"/>
      <c r="L76" s="124"/>
      <c r="M76" s="124"/>
      <c r="N76" s="124"/>
    </row>
    <row r="77" spans="1:14" x14ac:dyDescent="0.3">
      <c r="A77" s="131"/>
      <c r="B77" s="131"/>
      <c r="C77" s="131"/>
      <c r="D77" s="124"/>
      <c r="E77" s="150"/>
      <c r="F77" s="124"/>
      <c r="G77" s="124"/>
      <c r="H77" s="124"/>
      <c r="I77" s="124"/>
      <c r="J77" s="124"/>
      <c r="K77" s="124"/>
      <c r="L77" s="124"/>
      <c r="M77" s="124"/>
      <c r="N77" s="124"/>
    </row>
    <row r="78" spans="1:14" x14ac:dyDescent="0.3">
      <c r="A78" s="131"/>
      <c r="B78" s="131"/>
      <c r="C78" s="131"/>
      <c r="D78" s="124"/>
      <c r="E78" s="150"/>
      <c r="F78" s="124"/>
      <c r="G78" s="124"/>
      <c r="H78" s="124"/>
      <c r="I78" s="124"/>
      <c r="J78" s="124"/>
      <c r="K78" s="124"/>
      <c r="L78" s="124"/>
      <c r="M78" s="124"/>
      <c r="N78" s="124"/>
    </row>
    <row r="79" spans="1:14" x14ac:dyDescent="0.3">
      <c r="A79" s="131"/>
      <c r="B79" s="131"/>
      <c r="C79" s="131"/>
      <c r="D79" s="124"/>
      <c r="E79" s="150"/>
      <c r="F79" s="124"/>
      <c r="G79" s="124"/>
      <c r="H79" s="124"/>
      <c r="I79" s="124"/>
      <c r="J79" s="124"/>
      <c r="K79" s="124"/>
      <c r="L79" s="124"/>
      <c r="M79" s="124"/>
      <c r="N79" s="124"/>
    </row>
    <row r="80" spans="1:14" x14ac:dyDescent="0.3">
      <c r="A80" s="131"/>
      <c r="B80" s="131"/>
      <c r="C80" s="131"/>
      <c r="D80" s="124"/>
      <c r="E80" s="150"/>
      <c r="F80" s="124"/>
      <c r="G80" s="124"/>
      <c r="H80" s="124"/>
      <c r="I80" s="124"/>
      <c r="J80" s="124"/>
      <c r="K80" s="124"/>
      <c r="L80" s="124"/>
      <c r="M80" s="124"/>
      <c r="N80" s="124"/>
    </row>
    <row r="81" spans="1:14" x14ac:dyDescent="0.3">
      <c r="A81" s="148"/>
      <c r="B81" s="148"/>
      <c r="C81" s="148"/>
      <c r="D81" s="147"/>
      <c r="E81" s="147"/>
      <c r="F81" s="147"/>
      <c r="G81" s="147"/>
      <c r="H81" s="147"/>
      <c r="I81" s="147"/>
      <c r="J81" s="147"/>
      <c r="K81" s="147"/>
      <c r="L81" s="147"/>
      <c r="M81" s="147"/>
      <c r="N81" s="147"/>
    </row>
    <row r="82" spans="1:14" x14ac:dyDescent="0.3">
      <c r="A82" s="131"/>
      <c r="B82" s="131"/>
      <c r="C82" s="131"/>
      <c r="D82" s="124"/>
      <c r="E82" s="150"/>
      <c r="F82" s="124"/>
      <c r="G82" s="124"/>
      <c r="H82" s="124"/>
      <c r="I82" s="124"/>
      <c r="J82" s="124"/>
      <c r="K82" s="124"/>
      <c r="L82" s="124"/>
      <c r="M82" s="124"/>
      <c r="N82" s="124"/>
    </row>
    <row r="83" spans="1:14" x14ac:dyDescent="0.3">
      <c r="A83" s="131"/>
      <c r="B83" s="131"/>
      <c r="C83" s="131"/>
      <c r="D83" s="124"/>
      <c r="E83" s="150"/>
      <c r="F83" s="124"/>
      <c r="G83" s="124"/>
      <c r="H83" s="124"/>
      <c r="I83" s="124"/>
      <c r="J83" s="124"/>
      <c r="K83" s="124"/>
      <c r="L83" s="124"/>
      <c r="M83" s="124"/>
      <c r="N83" s="124"/>
    </row>
    <row r="84" spans="1:14" x14ac:dyDescent="0.3">
      <c r="A84" s="148"/>
      <c r="B84" s="148"/>
      <c r="C84" s="148"/>
      <c r="D84" s="147"/>
      <c r="E84" s="147"/>
      <c r="F84" s="147"/>
      <c r="G84" s="147"/>
      <c r="H84" s="147"/>
      <c r="I84" s="147"/>
      <c r="J84" s="147"/>
      <c r="K84" s="147"/>
      <c r="L84" s="147"/>
      <c r="M84" s="147"/>
      <c r="N84" s="147"/>
    </row>
    <row r="85" spans="1:14" x14ac:dyDescent="0.3">
      <c r="A85" s="131"/>
      <c r="B85" s="131"/>
      <c r="C85" s="131"/>
      <c r="D85" s="124"/>
      <c r="E85" s="150"/>
      <c r="F85" s="124"/>
      <c r="G85" s="124"/>
      <c r="H85" s="124"/>
      <c r="I85" s="124"/>
      <c r="J85" s="124"/>
      <c r="K85" s="124"/>
      <c r="L85" s="124"/>
      <c r="M85" s="124"/>
      <c r="N85" s="124"/>
    </row>
    <row r="86" spans="1:14" x14ac:dyDescent="0.3">
      <c r="A86" s="131"/>
      <c r="B86" s="131"/>
      <c r="C86" s="131"/>
      <c r="D86" s="124"/>
      <c r="E86" s="150"/>
      <c r="F86" s="124"/>
      <c r="G86" s="124"/>
      <c r="H86" s="124"/>
      <c r="I86" s="124"/>
      <c r="J86" s="124"/>
      <c r="K86" s="124"/>
      <c r="L86" s="124"/>
      <c r="M86" s="124"/>
      <c r="N86" s="124"/>
    </row>
    <row r="87" spans="1:14" x14ac:dyDescent="0.3">
      <c r="A87" s="131"/>
      <c r="B87" s="131"/>
      <c r="C87" s="131"/>
      <c r="D87" s="124"/>
      <c r="E87" s="150"/>
      <c r="F87" s="124"/>
      <c r="G87" s="124"/>
      <c r="H87" s="124"/>
      <c r="I87" s="124"/>
      <c r="J87" s="124"/>
      <c r="K87" s="124"/>
      <c r="L87" s="124"/>
      <c r="M87" s="124"/>
      <c r="N87" s="124"/>
    </row>
    <row r="88" spans="1:14" x14ac:dyDescent="0.3">
      <c r="A88" s="131"/>
      <c r="B88" s="131"/>
      <c r="C88" s="131"/>
      <c r="D88" s="124"/>
      <c r="E88" s="150"/>
      <c r="F88" s="124"/>
      <c r="G88" s="124"/>
      <c r="H88" s="124"/>
      <c r="I88" s="124"/>
      <c r="J88" s="124"/>
      <c r="K88" s="124"/>
      <c r="L88" s="124"/>
      <c r="M88" s="124"/>
      <c r="N88" s="124"/>
    </row>
    <row r="89" spans="1:14" x14ac:dyDescent="0.3">
      <c r="A89" s="131"/>
      <c r="B89" s="131"/>
      <c r="C89" s="131"/>
      <c r="D89" s="124"/>
      <c r="E89" s="150"/>
      <c r="F89" s="124"/>
      <c r="G89" s="124"/>
      <c r="H89" s="124"/>
      <c r="I89" s="124"/>
      <c r="J89" s="124"/>
      <c r="K89" s="124"/>
      <c r="L89" s="124"/>
      <c r="M89" s="124"/>
      <c r="N89" s="124"/>
    </row>
    <row r="90" spans="1:14" x14ac:dyDescent="0.3">
      <c r="A90" s="131"/>
      <c r="B90" s="131"/>
      <c r="C90" s="131"/>
      <c r="D90" s="124"/>
      <c r="E90" s="150"/>
      <c r="F90" s="124"/>
      <c r="G90" s="124"/>
      <c r="H90" s="124"/>
      <c r="I90" s="124"/>
      <c r="J90" s="124"/>
      <c r="K90" s="124"/>
      <c r="L90" s="124"/>
      <c r="M90" s="124"/>
      <c r="N90" s="124"/>
    </row>
    <row r="91" spans="1:14" x14ac:dyDescent="0.3">
      <c r="A91" s="131"/>
      <c r="B91" s="131"/>
      <c r="C91" s="131"/>
      <c r="D91" s="124"/>
      <c r="E91" s="150"/>
      <c r="F91" s="124"/>
      <c r="G91" s="124"/>
      <c r="H91" s="124"/>
      <c r="I91" s="124"/>
      <c r="J91" s="124"/>
      <c r="K91" s="124"/>
      <c r="L91" s="124"/>
      <c r="M91" s="124"/>
      <c r="N91" s="124"/>
    </row>
    <row r="92" spans="1:14" x14ac:dyDescent="0.3">
      <c r="A92" s="131"/>
      <c r="B92" s="131"/>
      <c r="C92" s="131"/>
      <c r="D92" s="124"/>
      <c r="E92" s="150"/>
      <c r="F92" s="124"/>
      <c r="G92" s="124"/>
      <c r="H92" s="124"/>
      <c r="I92" s="124"/>
      <c r="J92" s="124"/>
      <c r="K92" s="124"/>
      <c r="L92" s="124"/>
      <c r="M92" s="124"/>
      <c r="N92" s="124"/>
    </row>
    <row r="93" spans="1:14" x14ac:dyDescent="0.3">
      <c r="A93" s="131"/>
      <c r="B93" s="131"/>
      <c r="C93" s="131"/>
      <c r="D93" s="124"/>
      <c r="E93" s="150"/>
      <c r="F93" s="124"/>
      <c r="G93" s="124"/>
      <c r="H93" s="124"/>
      <c r="I93" s="124"/>
      <c r="J93" s="124"/>
      <c r="K93" s="124"/>
      <c r="L93" s="124"/>
      <c r="M93" s="124"/>
      <c r="N93" s="124"/>
    </row>
    <row r="94" spans="1:14" x14ac:dyDescent="0.3">
      <c r="A94" s="131"/>
      <c r="B94" s="131"/>
      <c r="C94" s="131"/>
      <c r="D94" s="124"/>
      <c r="E94" s="150"/>
      <c r="F94" s="124"/>
      <c r="G94" s="124"/>
      <c r="H94" s="124"/>
      <c r="I94" s="124"/>
      <c r="J94" s="124"/>
      <c r="K94" s="124"/>
      <c r="L94" s="124"/>
      <c r="M94" s="124"/>
      <c r="N94" s="124"/>
    </row>
    <row r="95" spans="1:14" x14ac:dyDescent="0.3">
      <c r="A95" s="131"/>
      <c r="B95" s="131"/>
      <c r="C95" s="131"/>
      <c r="D95" s="124"/>
      <c r="E95" s="150"/>
      <c r="F95" s="124"/>
      <c r="G95" s="124"/>
      <c r="H95" s="124"/>
      <c r="I95" s="124"/>
      <c r="J95" s="124"/>
      <c r="K95" s="124"/>
      <c r="L95" s="124"/>
      <c r="M95" s="124"/>
      <c r="N95" s="124"/>
    </row>
    <row r="96" spans="1:14" x14ac:dyDescent="0.3">
      <c r="A96" s="131"/>
      <c r="B96" s="131"/>
      <c r="C96" s="131"/>
      <c r="D96" s="124"/>
      <c r="E96" s="150"/>
      <c r="F96" s="124"/>
      <c r="G96" s="124"/>
      <c r="H96" s="124"/>
      <c r="I96" s="124"/>
      <c r="J96" s="124"/>
      <c r="K96" s="124"/>
      <c r="L96" s="124"/>
      <c r="M96" s="124"/>
      <c r="N96" s="124"/>
    </row>
    <row r="97" spans="1:14" x14ac:dyDescent="0.3">
      <c r="A97" s="131"/>
      <c r="B97" s="131"/>
      <c r="C97" s="131"/>
      <c r="D97" s="124"/>
      <c r="E97" s="150"/>
      <c r="F97" s="124"/>
      <c r="G97" s="124"/>
      <c r="H97" s="124"/>
      <c r="I97" s="124"/>
      <c r="J97" s="124"/>
      <c r="K97" s="124"/>
      <c r="L97" s="124"/>
      <c r="M97" s="124"/>
      <c r="N97" s="124"/>
    </row>
    <row r="98" spans="1:14" x14ac:dyDescent="0.3">
      <c r="A98" s="131"/>
      <c r="B98" s="131"/>
      <c r="C98" s="131"/>
      <c r="D98" s="124"/>
      <c r="E98" s="150"/>
      <c r="F98" s="124"/>
      <c r="G98" s="124"/>
      <c r="H98" s="124"/>
      <c r="I98" s="124"/>
      <c r="J98" s="124"/>
      <c r="K98" s="124"/>
      <c r="L98" s="124"/>
      <c r="M98" s="124"/>
      <c r="N98" s="124"/>
    </row>
    <row r="99" spans="1:14" x14ac:dyDescent="0.3">
      <c r="A99" s="148"/>
      <c r="B99" s="148"/>
      <c r="C99" s="148"/>
      <c r="D99" s="147"/>
      <c r="E99" s="147"/>
      <c r="F99" s="147"/>
      <c r="G99" s="147"/>
      <c r="H99" s="147"/>
      <c r="I99" s="147"/>
      <c r="J99" s="147"/>
      <c r="K99" s="147"/>
      <c r="L99" s="147"/>
      <c r="M99" s="147"/>
      <c r="N99" s="147"/>
    </row>
    <row r="100" spans="1:14" x14ac:dyDescent="0.3">
      <c r="A100" s="131"/>
      <c r="B100" s="131"/>
      <c r="C100" s="131"/>
      <c r="D100" s="124"/>
      <c r="E100" s="150"/>
      <c r="F100" s="124"/>
      <c r="G100" s="124"/>
      <c r="H100" s="124"/>
      <c r="I100" s="124"/>
      <c r="J100" s="124"/>
      <c r="K100" s="124"/>
      <c r="L100" s="124"/>
      <c r="M100" s="124"/>
      <c r="N100" s="124"/>
    </row>
    <row r="101" spans="1:14" x14ac:dyDescent="0.3">
      <c r="A101" s="131"/>
      <c r="B101" s="131"/>
      <c r="C101" s="131"/>
      <c r="D101" s="124"/>
      <c r="E101" s="150"/>
      <c r="F101" s="124"/>
      <c r="G101" s="124"/>
      <c r="H101" s="124"/>
      <c r="I101" s="124"/>
      <c r="J101" s="124"/>
      <c r="K101" s="124"/>
      <c r="L101" s="124"/>
      <c r="M101" s="124"/>
      <c r="N101" s="124"/>
    </row>
    <row r="102" spans="1:14" x14ac:dyDescent="0.3">
      <c r="A102" s="131"/>
      <c r="B102" s="131"/>
      <c r="C102" s="131"/>
      <c r="D102" s="124"/>
      <c r="E102" s="150"/>
      <c r="F102" s="124"/>
      <c r="G102" s="124"/>
      <c r="H102" s="124"/>
      <c r="I102" s="124"/>
      <c r="J102" s="124"/>
      <c r="K102" s="124"/>
      <c r="L102" s="124"/>
      <c r="M102" s="124"/>
      <c r="N102" s="124"/>
    </row>
    <row r="103" spans="1:14" x14ac:dyDescent="0.3">
      <c r="A103" s="131"/>
      <c r="B103" s="131"/>
      <c r="C103" s="131"/>
      <c r="D103" s="124"/>
      <c r="E103" s="150"/>
      <c r="F103" s="124"/>
      <c r="G103" s="124"/>
      <c r="H103" s="124"/>
      <c r="I103" s="124"/>
      <c r="J103" s="124"/>
      <c r="K103" s="124"/>
      <c r="L103" s="124"/>
      <c r="M103" s="124"/>
      <c r="N103" s="124"/>
    </row>
    <row r="104" spans="1:14" x14ac:dyDescent="0.3">
      <c r="A104" s="131"/>
      <c r="B104" s="131"/>
      <c r="C104" s="131"/>
      <c r="D104" s="124"/>
      <c r="E104" s="150"/>
      <c r="F104" s="124"/>
      <c r="G104" s="124"/>
      <c r="H104" s="124"/>
      <c r="I104" s="124"/>
      <c r="J104" s="124"/>
      <c r="K104" s="124"/>
      <c r="L104" s="124"/>
      <c r="M104" s="124"/>
      <c r="N104" s="124"/>
    </row>
    <row r="105" spans="1:14" x14ac:dyDescent="0.3">
      <c r="A105" s="131"/>
      <c r="B105" s="131"/>
      <c r="C105" s="131"/>
      <c r="D105" s="124"/>
      <c r="E105" s="150"/>
      <c r="F105" s="124"/>
      <c r="G105" s="124"/>
      <c r="H105" s="124"/>
      <c r="I105" s="124"/>
      <c r="J105" s="124"/>
      <c r="K105" s="124"/>
      <c r="L105" s="124"/>
      <c r="M105" s="124"/>
      <c r="N105" s="124"/>
    </row>
    <row r="106" spans="1:14" x14ac:dyDescent="0.3">
      <c r="A106" s="131"/>
      <c r="B106" s="131"/>
      <c r="C106" s="131"/>
      <c r="D106" s="124"/>
      <c r="E106" s="150"/>
      <c r="F106" s="124"/>
      <c r="G106" s="124"/>
      <c r="H106" s="124"/>
      <c r="I106" s="124"/>
      <c r="J106" s="124"/>
      <c r="K106" s="124"/>
      <c r="L106" s="124"/>
      <c r="M106" s="124"/>
      <c r="N106" s="124"/>
    </row>
    <row r="107" spans="1:14" x14ac:dyDescent="0.3">
      <c r="A107" s="131"/>
      <c r="B107" s="131"/>
      <c r="C107" s="131"/>
      <c r="D107" s="124"/>
      <c r="E107" s="150"/>
      <c r="F107" s="124"/>
      <c r="G107" s="124"/>
      <c r="H107" s="124"/>
      <c r="I107" s="124"/>
      <c r="J107" s="124"/>
      <c r="K107" s="124"/>
      <c r="L107" s="124"/>
      <c r="M107" s="124"/>
      <c r="N107" s="124"/>
    </row>
    <row r="108" spans="1:14" x14ac:dyDescent="0.3">
      <c r="A108" s="131"/>
      <c r="B108" s="131"/>
      <c r="C108" s="131"/>
      <c r="D108" s="124"/>
      <c r="E108" s="150"/>
      <c r="F108" s="124"/>
      <c r="G108" s="124"/>
      <c r="H108" s="124"/>
      <c r="I108" s="124"/>
      <c r="J108" s="124"/>
      <c r="K108" s="124"/>
      <c r="L108" s="124"/>
      <c r="M108" s="124"/>
      <c r="N108" s="124"/>
    </row>
    <row r="109" spans="1:14" x14ac:dyDescent="0.3">
      <c r="A109" s="131"/>
      <c r="B109" s="131"/>
      <c r="C109" s="131"/>
      <c r="D109" s="124"/>
      <c r="E109" s="150"/>
      <c r="F109" s="124"/>
      <c r="G109" s="124"/>
      <c r="H109" s="124"/>
      <c r="I109" s="124"/>
      <c r="J109" s="124"/>
      <c r="K109" s="124"/>
      <c r="L109" s="124"/>
      <c r="M109" s="124"/>
      <c r="N109" s="124"/>
    </row>
    <row r="110" spans="1:14" x14ac:dyDescent="0.3">
      <c r="A110" s="131"/>
      <c r="B110" s="131"/>
      <c r="C110" s="131"/>
      <c r="D110" s="124"/>
      <c r="E110" s="150"/>
      <c r="F110" s="124"/>
      <c r="G110" s="124"/>
      <c r="H110" s="124"/>
      <c r="I110" s="124"/>
      <c r="J110" s="124"/>
      <c r="K110" s="124"/>
      <c r="L110" s="124"/>
      <c r="M110" s="124"/>
      <c r="N110" s="124"/>
    </row>
    <row r="111" spans="1:14" x14ac:dyDescent="0.3">
      <c r="A111" s="131"/>
      <c r="B111" s="131"/>
      <c r="C111" s="131"/>
      <c r="D111" s="124"/>
      <c r="E111" s="150"/>
      <c r="F111" s="124"/>
      <c r="G111" s="124"/>
      <c r="H111" s="124"/>
      <c r="I111" s="124"/>
      <c r="J111" s="124"/>
      <c r="K111" s="124"/>
      <c r="L111" s="124"/>
      <c r="M111" s="124"/>
      <c r="N111" s="124"/>
    </row>
    <row r="112" spans="1:14" x14ac:dyDescent="0.3">
      <c r="A112" s="131"/>
      <c r="B112" s="131"/>
      <c r="C112" s="131"/>
      <c r="D112" s="124"/>
      <c r="E112" s="150"/>
      <c r="F112" s="124"/>
      <c r="G112" s="124"/>
      <c r="H112" s="124"/>
      <c r="I112" s="124"/>
      <c r="J112" s="124"/>
      <c r="K112" s="124"/>
      <c r="L112" s="124"/>
      <c r="M112" s="124"/>
      <c r="N112" s="124"/>
    </row>
    <row r="113" spans="1:14" x14ac:dyDescent="0.3">
      <c r="A113" s="131"/>
      <c r="B113" s="131"/>
      <c r="C113" s="131"/>
      <c r="D113" s="124"/>
      <c r="E113" s="150"/>
      <c r="F113" s="124"/>
      <c r="G113" s="124"/>
      <c r="H113" s="124"/>
      <c r="I113" s="124"/>
      <c r="J113" s="124"/>
      <c r="K113" s="124"/>
      <c r="L113" s="124"/>
      <c r="M113" s="124"/>
      <c r="N113" s="124"/>
    </row>
    <row r="114" spans="1:14" x14ac:dyDescent="0.3">
      <c r="A114" s="131"/>
      <c r="B114" s="131"/>
      <c r="C114" s="131"/>
      <c r="D114" s="124"/>
      <c r="E114" s="150"/>
      <c r="F114" s="124"/>
      <c r="G114" s="124"/>
      <c r="H114" s="124"/>
      <c r="I114" s="124"/>
      <c r="J114" s="124"/>
      <c r="K114" s="124"/>
      <c r="L114" s="124"/>
      <c r="M114" s="124"/>
      <c r="N114" s="124"/>
    </row>
    <row r="115" spans="1:14" x14ac:dyDescent="0.3">
      <c r="A115" s="131"/>
      <c r="B115" s="131"/>
      <c r="C115" s="131"/>
      <c r="D115" s="124"/>
      <c r="E115" s="150"/>
      <c r="F115" s="124"/>
      <c r="G115" s="124"/>
      <c r="H115" s="124"/>
      <c r="I115" s="124"/>
      <c r="J115" s="124"/>
      <c r="K115" s="124"/>
      <c r="L115" s="124"/>
      <c r="M115" s="124"/>
      <c r="N115" s="124"/>
    </row>
    <row r="116" spans="1:14" x14ac:dyDescent="0.3">
      <c r="A116" s="131"/>
      <c r="B116" s="131"/>
      <c r="C116" s="131"/>
      <c r="D116" s="124"/>
      <c r="E116" s="150"/>
      <c r="F116" s="124"/>
      <c r="G116" s="124"/>
      <c r="H116" s="124"/>
      <c r="I116" s="124"/>
      <c r="J116" s="124"/>
      <c r="K116" s="124"/>
      <c r="L116" s="124"/>
      <c r="M116" s="124"/>
      <c r="N116" s="124"/>
    </row>
    <row r="117" spans="1:14" x14ac:dyDescent="0.3">
      <c r="A117" s="148"/>
      <c r="B117" s="148"/>
      <c r="C117" s="148"/>
      <c r="D117" s="147"/>
      <c r="E117" s="147"/>
      <c r="F117" s="147"/>
      <c r="G117" s="147"/>
      <c r="H117" s="147"/>
      <c r="I117" s="147"/>
      <c r="J117" s="147"/>
      <c r="K117" s="147"/>
      <c r="L117" s="147"/>
      <c r="M117" s="147"/>
      <c r="N117" s="147"/>
    </row>
    <row r="118" spans="1:14" x14ac:dyDescent="0.3">
      <c r="A118" s="148"/>
      <c r="B118" s="148"/>
      <c r="C118" s="148"/>
      <c r="D118" s="147"/>
      <c r="E118" s="147"/>
      <c r="F118" s="147"/>
      <c r="G118" s="147"/>
      <c r="H118" s="147"/>
      <c r="I118" s="147"/>
      <c r="J118" s="147"/>
      <c r="K118" s="147"/>
      <c r="L118" s="147"/>
      <c r="M118" s="147"/>
      <c r="N118" s="147"/>
    </row>
    <row r="119" spans="1:14" x14ac:dyDescent="0.3">
      <c r="A119" s="131"/>
      <c r="B119" s="131"/>
      <c r="C119" s="131"/>
      <c r="D119" s="124"/>
      <c r="E119" s="150"/>
      <c r="F119" s="124"/>
      <c r="G119" s="124"/>
      <c r="H119" s="124"/>
      <c r="I119" s="124"/>
      <c r="J119" s="124"/>
      <c r="K119" s="124"/>
      <c r="L119" s="124"/>
      <c r="M119" s="124"/>
      <c r="N119" s="124"/>
    </row>
    <row r="120" spans="1:14" x14ac:dyDescent="0.3">
      <c r="A120" s="131"/>
      <c r="B120" s="131"/>
      <c r="C120" s="131"/>
      <c r="D120" s="124"/>
      <c r="E120" s="150"/>
      <c r="F120" s="124"/>
      <c r="G120" s="124"/>
      <c r="H120" s="124"/>
      <c r="I120" s="124"/>
      <c r="J120" s="124"/>
      <c r="K120" s="124"/>
      <c r="L120" s="124"/>
      <c r="M120" s="124"/>
      <c r="N120" s="124"/>
    </row>
    <row r="121" spans="1:14" x14ac:dyDescent="0.3">
      <c r="A121" s="131"/>
      <c r="B121" s="131"/>
      <c r="C121" s="131"/>
      <c r="D121" s="124"/>
      <c r="E121" s="150"/>
      <c r="F121" s="124"/>
      <c r="G121" s="124"/>
      <c r="H121" s="124"/>
      <c r="I121" s="124"/>
      <c r="J121" s="124"/>
      <c r="K121" s="124"/>
      <c r="L121" s="124"/>
      <c r="M121" s="124"/>
      <c r="N121" s="124"/>
    </row>
    <row r="122" spans="1:14" x14ac:dyDescent="0.3">
      <c r="A122" s="131"/>
      <c r="B122" s="131"/>
      <c r="C122" s="131"/>
      <c r="D122" s="124"/>
      <c r="E122" s="150"/>
      <c r="F122" s="124"/>
      <c r="G122" s="124"/>
      <c r="H122" s="124"/>
      <c r="I122" s="124"/>
      <c r="J122" s="124"/>
      <c r="K122" s="124"/>
      <c r="L122" s="124"/>
      <c r="M122" s="124"/>
      <c r="N122" s="124"/>
    </row>
    <row r="123" spans="1:14" x14ac:dyDescent="0.3">
      <c r="A123" s="131"/>
      <c r="B123" s="131"/>
      <c r="C123" s="131"/>
      <c r="D123" s="124"/>
      <c r="E123" s="150"/>
      <c r="F123" s="124"/>
      <c r="G123" s="124"/>
      <c r="H123" s="124"/>
      <c r="I123" s="124"/>
      <c r="J123" s="124"/>
      <c r="K123" s="124"/>
      <c r="L123" s="124"/>
      <c r="M123" s="124"/>
      <c r="N123" s="124"/>
    </row>
    <row r="124" spans="1:14" x14ac:dyDescent="0.3">
      <c r="A124" s="131"/>
      <c r="B124" s="131"/>
      <c r="C124" s="131"/>
      <c r="D124" s="124"/>
      <c r="E124" s="150"/>
      <c r="F124" s="124"/>
      <c r="G124" s="124"/>
      <c r="H124" s="124"/>
      <c r="I124" s="124"/>
      <c r="J124" s="124"/>
      <c r="K124" s="124"/>
      <c r="L124" s="124"/>
      <c r="M124" s="124"/>
      <c r="N124" s="124"/>
    </row>
    <row r="125" spans="1:14" x14ac:dyDescent="0.3">
      <c r="A125" s="131"/>
      <c r="B125" s="131"/>
      <c r="C125" s="131"/>
      <c r="D125" s="124"/>
      <c r="E125" s="150"/>
      <c r="F125" s="124"/>
      <c r="G125" s="124"/>
      <c r="H125" s="124"/>
      <c r="I125" s="124"/>
      <c r="J125" s="124"/>
      <c r="K125" s="124"/>
      <c r="L125" s="124"/>
      <c r="M125" s="124"/>
      <c r="N125" s="124"/>
    </row>
    <row r="126" spans="1:14" x14ac:dyDescent="0.3">
      <c r="A126" s="131"/>
      <c r="B126" s="131"/>
      <c r="C126" s="131"/>
      <c r="D126" s="124"/>
      <c r="E126" s="150"/>
      <c r="F126" s="124"/>
      <c r="G126" s="124"/>
      <c r="H126" s="124"/>
      <c r="I126" s="124"/>
      <c r="J126" s="124"/>
      <c r="K126" s="124"/>
      <c r="L126" s="124"/>
      <c r="M126" s="124"/>
      <c r="N126" s="124"/>
    </row>
    <row r="127" spans="1:14" x14ac:dyDescent="0.3">
      <c r="A127" s="131"/>
      <c r="B127" s="131"/>
      <c r="C127" s="131"/>
      <c r="D127" s="147"/>
      <c r="E127" s="147"/>
      <c r="F127" s="147"/>
      <c r="G127" s="147"/>
      <c r="H127" s="147"/>
      <c r="I127" s="147"/>
      <c r="J127" s="147"/>
      <c r="K127" s="147"/>
      <c r="L127" s="147"/>
      <c r="M127" s="147"/>
      <c r="N127" s="147"/>
    </row>
    <row r="128" spans="1:14" x14ac:dyDescent="0.3">
      <c r="A128" s="131"/>
      <c r="B128" s="131"/>
      <c r="C128" s="131"/>
      <c r="D128" s="124"/>
      <c r="E128" s="150"/>
      <c r="F128" s="124"/>
      <c r="G128" s="124"/>
      <c r="H128" s="124"/>
      <c r="I128" s="124"/>
      <c r="J128" s="124"/>
      <c r="K128" s="124"/>
      <c r="L128" s="124"/>
      <c r="M128" s="124"/>
      <c r="N128" s="124"/>
    </row>
    <row r="129" spans="1:14" x14ac:dyDescent="0.3">
      <c r="A129" s="131"/>
      <c r="B129" s="131"/>
      <c r="C129" s="131"/>
      <c r="D129" s="124"/>
      <c r="E129" s="150"/>
      <c r="F129" s="124"/>
      <c r="G129" s="124"/>
      <c r="H129" s="124"/>
      <c r="I129" s="124"/>
      <c r="J129" s="124"/>
      <c r="K129" s="124"/>
      <c r="L129" s="124"/>
      <c r="M129" s="124"/>
      <c r="N129" s="124"/>
    </row>
    <row r="130" spans="1:14" x14ac:dyDescent="0.3">
      <c r="A130" s="131"/>
      <c r="B130" s="131"/>
      <c r="C130" s="131"/>
      <c r="D130" s="124"/>
      <c r="E130" s="150"/>
      <c r="F130" s="124"/>
      <c r="G130" s="124"/>
      <c r="H130" s="124"/>
      <c r="I130" s="124"/>
      <c r="J130" s="124"/>
      <c r="K130" s="124"/>
      <c r="L130" s="124"/>
      <c r="M130" s="124"/>
      <c r="N130" s="124"/>
    </row>
    <row r="131" spans="1:14" x14ac:dyDescent="0.3">
      <c r="A131" s="148"/>
      <c r="B131" s="148"/>
      <c r="C131" s="148"/>
      <c r="D131" s="147"/>
      <c r="E131" s="147"/>
      <c r="F131" s="147"/>
      <c r="G131" s="147"/>
      <c r="H131" s="147"/>
      <c r="I131" s="147"/>
      <c r="J131" s="147"/>
      <c r="K131" s="147"/>
      <c r="L131" s="147"/>
      <c r="M131" s="147"/>
      <c r="N131" s="147"/>
    </row>
    <row r="132" spans="1:14" x14ac:dyDescent="0.3">
      <c r="A132" s="131"/>
      <c r="B132" s="131"/>
      <c r="C132" s="131"/>
      <c r="D132" s="124"/>
      <c r="E132" s="150"/>
      <c r="F132" s="124"/>
      <c r="G132" s="124"/>
      <c r="H132" s="124"/>
      <c r="I132" s="124"/>
      <c r="J132" s="124"/>
      <c r="K132" s="124"/>
      <c r="L132" s="124"/>
      <c r="M132" s="124"/>
      <c r="N132" s="124"/>
    </row>
    <row r="133" spans="1:14" x14ac:dyDescent="0.3">
      <c r="A133" s="131"/>
      <c r="B133" s="131"/>
      <c r="C133" s="131"/>
      <c r="D133" s="124"/>
      <c r="E133" s="150"/>
      <c r="F133" s="124"/>
      <c r="G133" s="124"/>
      <c r="H133" s="124"/>
      <c r="I133" s="124"/>
      <c r="J133" s="124"/>
      <c r="K133" s="124"/>
      <c r="L133" s="124"/>
      <c r="M133" s="124"/>
      <c r="N133" s="124"/>
    </row>
    <row r="134" spans="1:14" x14ac:dyDescent="0.3">
      <c r="A134" s="131"/>
      <c r="B134" s="131"/>
      <c r="C134" s="131"/>
      <c r="D134" s="124"/>
      <c r="E134" s="150"/>
      <c r="F134" s="124"/>
      <c r="G134" s="124"/>
      <c r="H134" s="124"/>
      <c r="I134" s="124"/>
      <c r="J134" s="124"/>
      <c r="K134" s="124"/>
      <c r="L134" s="124"/>
      <c r="M134" s="124"/>
      <c r="N134" s="124"/>
    </row>
    <row r="135" spans="1:14" x14ac:dyDescent="0.3">
      <c r="A135" s="131"/>
      <c r="B135" s="131"/>
      <c r="C135" s="131"/>
      <c r="D135" s="124"/>
      <c r="E135" s="150"/>
      <c r="F135" s="124"/>
      <c r="G135" s="124"/>
      <c r="H135" s="124"/>
      <c r="I135" s="124"/>
      <c r="J135" s="124"/>
      <c r="K135" s="124"/>
      <c r="L135" s="124"/>
      <c r="M135" s="124"/>
      <c r="N135" s="124"/>
    </row>
    <row r="136" spans="1:14" x14ac:dyDescent="0.3">
      <c r="A136" s="131"/>
      <c r="B136" s="131"/>
      <c r="C136" s="131"/>
      <c r="D136" s="124"/>
      <c r="E136" s="150"/>
      <c r="F136" s="124"/>
      <c r="G136" s="124"/>
      <c r="H136" s="124"/>
      <c r="I136" s="124"/>
      <c r="J136" s="124"/>
      <c r="K136" s="124"/>
      <c r="L136" s="124"/>
      <c r="M136" s="124"/>
      <c r="N136" s="124"/>
    </row>
    <row r="137" spans="1:14" x14ac:dyDescent="0.3">
      <c r="A137" s="131"/>
      <c r="B137" s="131"/>
      <c r="C137" s="131"/>
      <c r="D137" s="124"/>
      <c r="E137" s="150"/>
      <c r="F137" s="124"/>
      <c r="G137" s="124"/>
      <c r="H137" s="124"/>
      <c r="I137" s="124"/>
      <c r="J137" s="124"/>
      <c r="K137" s="124"/>
      <c r="L137" s="124"/>
      <c r="M137" s="124"/>
      <c r="N137" s="124"/>
    </row>
    <row r="138" spans="1:14" x14ac:dyDescent="0.3">
      <c r="A138" s="131"/>
      <c r="B138" s="131"/>
      <c r="C138" s="131"/>
      <c r="D138" s="124"/>
      <c r="E138" s="150"/>
      <c r="F138" s="124"/>
      <c r="G138" s="124"/>
      <c r="H138" s="124"/>
      <c r="I138" s="124"/>
      <c r="J138" s="124"/>
      <c r="K138" s="124"/>
      <c r="L138" s="124"/>
      <c r="M138" s="124"/>
      <c r="N138" s="124"/>
    </row>
    <row r="139" spans="1:14" x14ac:dyDescent="0.3">
      <c r="A139" s="131"/>
      <c r="B139" s="131"/>
      <c r="C139" s="131"/>
      <c r="D139" s="124"/>
      <c r="E139" s="150"/>
      <c r="F139" s="124"/>
      <c r="G139" s="124"/>
      <c r="H139" s="124"/>
      <c r="I139" s="124"/>
      <c r="J139" s="124"/>
      <c r="K139" s="124"/>
      <c r="L139" s="124"/>
      <c r="M139" s="124"/>
      <c r="N139" s="124"/>
    </row>
    <row r="140" spans="1:14" x14ac:dyDescent="0.3">
      <c r="A140" s="131"/>
      <c r="B140" s="131"/>
      <c r="C140" s="131"/>
      <c r="D140" s="124"/>
      <c r="E140" s="150"/>
      <c r="F140" s="124"/>
      <c r="G140" s="124"/>
      <c r="H140" s="124"/>
      <c r="I140" s="124"/>
      <c r="J140" s="124"/>
      <c r="K140" s="124"/>
      <c r="L140" s="124"/>
      <c r="M140" s="124"/>
      <c r="N140" s="124"/>
    </row>
    <row r="141" spans="1:14" x14ac:dyDescent="0.3">
      <c r="A141" s="131"/>
      <c r="B141" s="131"/>
      <c r="C141" s="131"/>
      <c r="D141" s="124"/>
      <c r="E141" s="150"/>
      <c r="F141" s="124"/>
      <c r="G141" s="124"/>
      <c r="H141" s="124"/>
      <c r="I141" s="124"/>
      <c r="J141" s="124"/>
      <c r="K141" s="124"/>
      <c r="L141" s="124"/>
      <c r="M141" s="124"/>
      <c r="N141" s="124"/>
    </row>
    <row r="142" spans="1:14" x14ac:dyDescent="0.3">
      <c r="A142" s="131"/>
      <c r="B142" s="131"/>
      <c r="C142" s="131"/>
      <c r="D142" s="124"/>
      <c r="E142" s="150"/>
      <c r="F142" s="124"/>
      <c r="G142" s="124"/>
      <c r="H142" s="124"/>
      <c r="I142" s="124"/>
      <c r="J142" s="124"/>
      <c r="K142" s="124"/>
      <c r="L142" s="124"/>
      <c r="M142" s="124"/>
      <c r="N142" s="124"/>
    </row>
    <row r="143" spans="1:14" x14ac:dyDescent="0.3">
      <c r="A143" s="131"/>
      <c r="B143" s="131"/>
      <c r="C143" s="131"/>
      <c r="D143" s="124"/>
      <c r="E143" s="150"/>
      <c r="F143" s="124"/>
      <c r="G143" s="124"/>
      <c r="H143" s="124"/>
      <c r="I143" s="124"/>
      <c r="J143" s="124"/>
      <c r="K143" s="124"/>
      <c r="L143" s="124"/>
      <c r="M143" s="124"/>
      <c r="N143" s="124"/>
    </row>
    <row r="144" spans="1:14" x14ac:dyDescent="0.3">
      <c r="A144" s="148"/>
      <c r="B144" s="148"/>
      <c r="C144" s="148"/>
      <c r="D144" s="147"/>
      <c r="E144" s="147"/>
      <c r="F144" s="147"/>
      <c r="G144" s="147"/>
      <c r="H144" s="147"/>
      <c r="I144" s="147"/>
      <c r="J144" s="147"/>
      <c r="K144" s="147"/>
      <c r="L144" s="147"/>
      <c r="M144" s="147"/>
      <c r="N144" s="147"/>
    </row>
    <row r="145" spans="1:14" x14ac:dyDescent="0.3">
      <c r="A145" s="131"/>
      <c r="B145" s="131"/>
      <c r="C145" s="131"/>
      <c r="D145" s="124"/>
      <c r="E145" s="150"/>
      <c r="F145" s="124"/>
      <c r="G145" s="124"/>
      <c r="H145" s="124"/>
      <c r="I145" s="124"/>
      <c r="J145" s="124"/>
      <c r="K145" s="124"/>
      <c r="L145" s="124"/>
      <c r="M145" s="124"/>
      <c r="N145" s="124"/>
    </row>
    <row r="146" spans="1:14" x14ac:dyDescent="0.3">
      <c r="A146" s="131"/>
      <c r="B146" s="131"/>
      <c r="C146" s="131"/>
      <c r="D146" s="147"/>
      <c r="E146" s="147"/>
      <c r="F146" s="147"/>
      <c r="G146" s="147"/>
      <c r="H146" s="147"/>
      <c r="I146" s="147"/>
      <c r="J146" s="147"/>
      <c r="K146" s="147"/>
      <c r="L146" s="147"/>
      <c r="M146" s="147"/>
      <c r="N146" s="147"/>
    </row>
    <row r="147" spans="1:14" x14ac:dyDescent="0.3">
      <c r="A147" s="131"/>
      <c r="B147" s="131"/>
      <c r="C147" s="131"/>
      <c r="D147" s="124"/>
      <c r="E147" s="150"/>
      <c r="F147" s="124"/>
      <c r="G147" s="124"/>
      <c r="H147" s="124"/>
      <c r="I147" s="124"/>
      <c r="J147" s="124"/>
      <c r="K147" s="124"/>
      <c r="L147" s="124"/>
      <c r="M147" s="124"/>
      <c r="N147" s="124"/>
    </row>
    <row r="148" spans="1:14" x14ac:dyDescent="0.3">
      <c r="A148" s="131"/>
      <c r="B148" s="131"/>
      <c r="C148" s="131"/>
      <c r="D148" s="124"/>
      <c r="E148" s="150"/>
      <c r="F148" s="124"/>
      <c r="G148" s="124"/>
      <c r="H148" s="124"/>
      <c r="I148" s="124"/>
      <c r="J148" s="124"/>
      <c r="K148" s="124"/>
      <c r="L148" s="124"/>
      <c r="M148" s="124"/>
      <c r="N148" s="124"/>
    </row>
    <row r="149" spans="1:14" x14ac:dyDescent="0.3">
      <c r="A149" s="131"/>
      <c r="B149" s="131"/>
      <c r="C149" s="131"/>
      <c r="D149" s="124"/>
      <c r="E149" s="150"/>
      <c r="F149" s="124"/>
      <c r="G149" s="124"/>
      <c r="H149" s="124"/>
      <c r="I149" s="124"/>
      <c r="J149" s="124"/>
      <c r="K149" s="124"/>
      <c r="L149" s="124"/>
      <c r="M149" s="124"/>
      <c r="N149" s="124"/>
    </row>
    <row r="150" spans="1:14" x14ac:dyDescent="0.3">
      <c r="A150" s="131"/>
      <c r="B150" s="131"/>
      <c r="C150" s="131"/>
      <c r="D150" s="124"/>
      <c r="E150" s="150"/>
      <c r="F150" s="124"/>
      <c r="G150" s="124"/>
      <c r="H150" s="124"/>
      <c r="I150" s="124"/>
      <c r="J150" s="124"/>
      <c r="K150" s="124"/>
      <c r="L150" s="124"/>
      <c r="M150" s="124"/>
      <c r="N150" s="124"/>
    </row>
    <row r="151" spans="1:14" x14ac:dyDescent="0.3">
      <c r="A151" s="131"/>
      <c r="B151" s="131"/>
      <c r="C151" s="131"/>
      <c r="D151" s="124"/>
      <c r="E151" s="150"/>
      <c r="F151" s="124"/>
      <c r="G151" s="124"/>
      <c r="H151" s="124"/>
      <c r="I151" s="124"/>
      <c r="J151" s="124"/>
      <c r="K151" s="124"/>
      <c r="L151" s="124"/>
      <c r="M151" s="124"/>
      <c r="N151" s="124"/>
    </row>
    <row r="152" spans="1:14" x14ac:dyDescent="0.3">
      <c r="A152" s="131"/>
      <c r="B152" s="131"/>
      <c r="C152" s="131"/>
      <c r="D152" s="124"/>
      <c r="E152" s="150"/>
      <c r="F152" s="124"/>
      <c r="G152" s="124"/>
      <c r="H152" s="124"/>
      <c r="I152" s="124"/>
      <c r="J152" s="124"/>
      <c r="K152" s="124"/>
      <c r="L152" s="124"/>
      <c r="M152" s="124"/>
      <c r="N152" s="124"/>
    </row>
    <row r="153" spans="1:14" x14ac:dyDescent="0.3">
      <c r="A153" s="131"/>
      <c r="B153" s="131"/>
      <c r="C153" s="131"/>
      <c r="D153" s="124"/>
      <c r="E153" s="150"/>
      <c r="F153" s="124"/>
      <c r="G153" s="124"/>
      <c r="H153" s="124"/>
      <c r="I153" s="124"/>
      <c r="J153" s="124"/>
      <c r="K153" s="124"/>
      <c r="L153" s="124"/>
      <c r="M153" s="124"/>
      <c r="N153" s="124"/>
    </row>
    <row r="154" spans="1:14" x14ac:dyDescent="0.3">
      <c r="A154" s="131"/>
      <c r="B154" s="131"/>
      <c r="C154" s="131"/>
      <c r="D154" s="124"/>
      <c r="E154" s="150"/>
      <c r="F154" s="124"/>
      <c r="G154" s="124"/>
      <c r="H154" s="124"/>
      <c r="I154" s="124"/>
      <c r="J154" s="124"/>
      <c r="K154" s="124"/>
      <c r="L154" s="124"/>
      <c r="M154" s="124"/>
      <c r="N154" s="124"/>
    </row>
    <row r="155" spans="1:14" x14ac:dyDescent="0.3">
      <c r="A155" s="131"/>
      <c r="B155" s="131"/>
      <c r="C155" s="131"/>
      <c r="D155" s="124"/>
      <c r="E155" s="150"/>
      <c r="F155" s="124"/>
      <c r="G155" s="124"/>
      <c r="H155" s="124"/>
      <c r="I155" s="124"/>
      <c r="J155" s="124"/>
      <c r="K155" s="124"/>
      <c r="L155" s="124"/>
      <c r="M155" s="124"/>
      <c r="N155" s="124"/>
    </row>
    <row r="156" spans="1:14" x14ac:dyDescent="0.3">
      <c r="A156" s="131"/>
      <c r="B156" s="131"/>
      <c r="C156" s="131"/>
      <c r="D156" s="124"/>
      <c r="E156" s="150"/>
      <c r="F156" s="124"/>
      <c r="G156" s="124"/>
      <c r="H156" s="124"/>
      <c r="I156" s="124"/>
      <c r="J156" s="124"/>
      <c r="K156" s="124"/>
      <c r="L156" s="124"/>
      <c r="M156" s="124"/>
      <c r="N156" s="124"/>
    </row>
    <row r="157" spans="1:14" x14ac:dyDescent="0.3">
      <c r="A157" s="131"/>
      <c r="B157" s="131"/>
      <c r="C157" s="131"/>
      <c r="D157" s="124"/>
      <c r="E157" s="150"/>
      <c r="F157" s="124"/>
      <c r="G157" s="124"/>
      <c r="H157" s="124"/>
      <c r="I157" s="124"/>
      <c r="J157" s="124"/>
      <c r="K157" s="124"/>
      <c r="L157" s="124"/>
      <c r="M157" s="124"/>
      <c r="N157" s="124"/>
    </row>
    <row r="158" spans="1:14" x14ac:dyDescent="0.3">
      <c r="A158" s="131"/>
      <c r="B158" s="131"/>
      <c r="C158" s="131"/>
      <c r="D158" s="124"/>
      <c r="E158" s="150"/>
      <c r="F158" s="124"/>
      <c r="G158" s="124"/>
      <c r="H158" s="124"/>
      <c r="I158" s="124"/>
      <c r="J158" s="124"/>
      <c r="K158" s="124"/>
      <c r="L158" s="124"/>
      <c r="M158" s="124"/>
      <c r="N158" s="124"/>
    </row>
    <row r="159" spans="1:14" x14ac:dyDescent="0.3">
      <c r="A159" s="131"/>
      <c r="B159" s="131"/>
      <c r="C159" s="131"/>
      <c r="D159" s="124"/>
      <c r="E159" s="150"/>
      <c r="F159" s="124"/>
      <c r="G159" s="124"/>
      <c r="H159" s="124"/>
      <c r="I159" s="124"/>
      <c r="J159" s="124"/>
      <c r="K159" s="124"/>
      <c r="L159" s="124"/>
      <c r="M159" s="124"/>
      <c r="N159" s="124"/>
    </row>
    <row r="160" spans="1:14" x14ac:dyDescent="0.3">
      <c r="A160" s="148"/>
      <c r="B160" s="148"/>
      <c r="C160" s="148"/>
      <c r="D160" s="147"/>
      <c r="E160" s="147"/>
      <c r="F160" s="147"/>
      <c r="G160" s="147"/>
      <c r="H160" s="147"/>
      <c r="I160" s="147"/>
      <c r="J160" s="147"/>
      <c r="K160" s="147"/>
      <c r="L160" s="147"/>
      <c r="M160" s="147"/>
      <c r="N160" s="147"/>
    </row>
    <row r="161" spans="1:14" x14ac:dyDescent="0.3">
      <c r="A161" s="131"/>
      <c r="B161" s="131"/>
      <c r="C161" s="131"/>
      <c r="D161" s="147"/>
      <c r="E161" s="147"/>
      <c r="F161" s="147"/>
      <c r="G161" s="147"/>
      <c r="H161" s="147"/>
      <c r="I161" s="147"/>
      <c r="J161" s="147"/>
      <c r="K161" s="147"/>
      <c r="L161" s="147"/>
      <c r="M161" s="147"/>
      <c r="N161" s="147"/>
    </row>
    <row r="162" spans="1:14" x14ac:dyDescent="0.3">
      <c r="A162" s="131"/>
      <c r="B162" s="131"/>
      <c r="C162" s="131"/>
      <c r="D162" s="124"/>
      <c r="E162" s="150"/>
      <c r="F162" s="124"/>
      <c r="G162" s="124"/>
      <c r="H162" s="124"/>
      <c r="I162" s="124"/>
      <c r="J162" s="124"/>
      <c r="K162" s="124"/>
      <c r="L162" s="124"/>
      <c r="M162" s="124"/>
      <c r="N162" s="124"/>
    </row>
    <row r="163" spans="1:14" x14ac:dyDescent="0.3">
      <c r="A163" s="131"/>
      <c r="B163" s="131"/>
      <c r="C163" s="131"/>
      <c r="D163" s="124"/>
      <c r="E163" s="150"/>
      <c r="F163" s="124"/>
      <c r="G163" s="124"/>
      <c r="H163" s="124"/>
      <c r="I163" s="124"/>
      <c r="J163" s="124"/>
      <c r="K163" s="124"/>
      <c r="L163" s="124"/>
      <c r="M163" s="124"/>
      <c r="N163" s="124"/>
    </row>
    <row r="164" spans="1:14" x14ac:dyDescent="0.3">
      <c r="A164" s="131"/>
      <c r="B164" s="131"/>
      <c r="C164" s="131"/>
      <c r="D164" s="124"/>
      <c r="E164" s="150"/>
      <c r="F164" s="124"/>
      <c r="G164" s="124"/>
      <c r="H164" s="124"/>
      <c r="I164" s="124"/>
      <c r="J164" s="124"/>
      <c r="K164" s="124"/>
      <c r="L164" s="124"/>
      <c r="M164" s="124"/>
      <c r="N164" s="124"/>
    </row>
    <row r="165" spans="1:14" x14ac:dyDescent="0.3">
      <c r="A165" s="131"/>
      <c r="B165" s="131"/>
      <c r="C165" s="131"/>
      <c r="D165" s="124"/>
      <c r="E165" s="150"/>
      <c r="F165" s="124"/>
      <c r="G165" s="124"/>
      <c r="H165" s="124"/>
      <c r="I165" s="124"/>
      <c r="J165" s="124"/>
      <c r="K165" s="124"/>
      <c r="L165" s="124"/>
      <c r="M165" s="124"/>
      <c r="N165" s="124"/>
    </row>
    <row r="166" spans="1:14" x14ac:dyDescent="0.3">
      <c r="A166" s="131"/>
      <c r="B166" s="131"/>
      <c r="C166" s="131"/>
      <c r="D166" s="124"/>
      <c r="E166" s="150"/>
      <c r="F166" s="124"/>
      <c r="G166" s="124"/>
      <c r="H166" s="124"/>
      <c r="I166" s="124"/>
      <c r="J166" s="124"/>
      <c r="K166" s="124"/>
      <c r="L166" s="124"/>
      <c r="M166" s="124"/>
      <c r="N166" s="124"/>
    </row>
    <row r="167" spans="1:14" x14ac:dyDescent="0.3">
      <c r="A167" s="131"/>
      <c r="B167" s="131"/>
      <c r="C167" s="131"/>
      <c r="D167" s="124"/>
      <c r="E167" s="150"/>
      <c r="F167" s="124"/>
      <c r="G167" s="124"/>
      <c r="H167" s="124"/>
      <c r="I167" s="124"/>
      <c r="J167" s="124"/>
      <c r="K167" s="124"/>
      <c r="L167" s="124"/>
      <c r="M167" s="124"/>
      <c r="N167" s="124"/>
    </row>
    <row r="168" spans="1:14" x14ac:dyDescent="0.3">
      <c r="A168" s="131"/>
      <c r="B168" s="131"/>
      <c r="C168" s="131"/>
      <c r="D168" s="124"/>
      <c r="E168" s="150"/>
      <c r="F168" s="124"/>
      <c r="G168" s="124"/>
      <c r="H168" s="124"/>
      <c r="I168" s="124"/>
      <c r="J168" s="124"/>
      <c r="K168" s="124"/>
      <c r="L168" s="124"/>
      <c r="M168" s="124"/>
      <c r="N168" s="124"/>
    </row>
    <row r="169" spans="1:14" x14ac:dyDescent="0.3">
      <c r="A169" s="131"/>
      <c r="B169" s="131"/>
      <c r="C169" s="131"/>
      <c r="D169" s="124"/>
      <c r="E169" s="150"/>
      <c r="F169" s="124"/>
      <c r="G169" s="124"/>
      <c r="H169" s="124"/>
      <c r="I169" s="124"/>
      <c r="J169" s="124"/>
      <c r="K169" s="124"/>
      <c r="L169" s="124"/>
      <c r="M169" s="124"/>
      <c r="N169" s="124"/>
    </row>
    <row r="170" spans="1:14" x14ac:dyDescent="0.3">
      <c r="A170" s="131"/>
      <c r="B170" s="131"/>
      <c r="C170" s="131"/>
      <c r="D170" s="124"/>
      <c r="E170" s="150"/>
      <c r="F170" s="124"/>
      <c r="G170" s="124"/>
      <c r="H170" s="124"/>
      <c r="I170" s="124"/>
      <c r="J170" s="124"/>
      <c r="K170" s="124"/>
      <c r="L170" s="124"/>
      <c r="M170" s="124"/>
      <c r="N170" s="124"/>
    </row>
    <row r="171" spans="1:14" x14ac:dyDescent="0.3">
      <c r="A171" s="131"/>
      <c r="B171" s="131"/>
      <c r="C171" s="131"/>
      <c r="D171" s="124"/>
      <c r="E171" s="150"/>
      <c r="F171" s="124"/>
      <c r="G171" s="124"/>
      <c r="H171" s="124"/>
      <c r="I171" s="124"/>
      <c r="J171" s="124"/>
      <c r="K171" s="124"/>
      <c r="L171" s="124"/>
      <c r="M171" s="124"/>
      <c r="N171" s="124"/>
    </row>
    <row r="172" spans="1:14" x14ac:dyDescent="0.3">
      <c r="A172" s="148"/>
      <c r="B172" s="148"/>
      <c r="C172" s="148"/>
      <c r="D172" s="147"/>
      <c r="E172" s="147"/>
      <c r="F172" s="147"/>
      <c r="G172" s="147"/>
      <c r="H172" s="147"/>
      <c r="I172" s="147"/>
      <c r="J172" s="147"/>
      <c r="K172" s="147"/>
      <c r="L172" s="147"/>
      <c r="M172" s="147"/>
      <c r="N172" s="147"/>
    </row>
    <row r="173" spans="1:14" x14ac:dyDescent="0.3">
      <c r="A173" s="131"/>
      <c r="B173" s="131"/>
      <c r="C173" s="131"/>
      <c r="D173" s="124"/>
      <c r="E173" s="150"/>
      <c r="F173" s="124"/>
      <c r="G173" s="124"/>
      <c r="H173" s="124"/>
      <c r="I173" s="124"/>
      <c r="J173" s="124"/>
      <c r="K173" s="124"/>
      <c r="L173" s="124"/>
      <c r="M173" s="124"/>
      <c r="N173" s="124"/>
    </row>
    <row r="174" spans="1:14" x14ac:dyDescent="0.3">
      <c r="A174" s="131"/>
      <c r="B174" s="131"/>
      <c r="C174" s="131"/>
      <c r="D174" s="124"/>
      <c r="E174" s="150"/>
      <c r="F174" s="124"/>
      <c r="G174" s="124"/>
      <c r="H174" s="124"/>
      <c r="I174" s="124"/>
      <c r="J174" s="124"/>
      <c r="K174" s="124"/>
      <c r="L174" s="124"/>
      <c r="M174" s="124"/>
      <c r="N174" s="124"/>
    </row>
    <row r="175" spans="1:14" x14ac:dyDescent="0.3">
      <c r="A175" s="131"/>
      <c r="B175" s="131"/>
      <c r="C175" s="131"/>
      <c r="D175" s="124"/>
      <c r="E175" s="150"/>
      <c r="F175" s="124"/>
      <c r="G175" s="124"/>
      <c r="H175" s="124"/>
      <c r="I175" s="124"/>
      <c r="J175" s="124"/>
      <c r="K175" s="124"/>
      <c r="L175" s="124"/>
      <c r="M175" s="124"/>
      <c r="N175" s="124"/>
    </row>
    <row r="176" spans="1:14" x14ac:dyDescent="0.3">
      <c r="A176" s="131"/>
      <c r="B176" s="131"/>
      <c r="C176" s="131"/>
      <c r="D176" s="124"/>
      <c r="E176" s="150"/>
      <c r="F176" s="124"/>
      <c r="G176" s="124"/>
      <c r="H176" s="124"/>
      <c r="I176" s="124"/>
      <c r="J176" s="124"/>
      <c r="K176" s="124"/>
      <c r="L176" s="124"/>
      <c r="M176" s="124"/>
      <c r="N176" s="124"/>
    </row>
    <row r="177" spans="1:14" x14ac:dyDescent="0.3">
      <c r="A177" s="131"/>
      <c r="B177" s="131"/>
      <c r="C177" s="131"/>
      <c r="D177" s="124"/>
      <c r="E177" s="150"/>
      <c r="F177" s="124"/>
      <c r="G177" s="124"/>
      <c r="H177" s="124"/>
      <c r="I177" s="124"/>
      <c r="J177" s="124"/>
      <c r="K177" s="124"/>
      <c r="L177" s="124"/>
      <c r="M177" s="124"/>
      <c r="N177" s="124"/>
    </row>
    <row r="178" spans="1:14" x14ac:dyDescent="0.3">
      <c r="A178" s="131"/>
      <c r="B178" s="131"/>
      <c r="C178" s="131"/>
      <c r="D178" s="124"/>
      <c r="E178" s="150"/>
      <c r="F178" s="124"/>
      <c r="G178" s="124"/>
      <c r="H178" s="124"/>
      <c r="I178" s="124"/>
      <c r="J178" s="124"/>
      <c r="K178" s="124"/>
      <c r="L178" s="124"/>
      <c r="M178" s="124"/>
      <c r="N178" s="124"/>
    </row>
    <row r="179" spans="1:14" x14ac:dyDescent="0.3">
      <c r="A179" s="131"/>
      <c r="B179" s="131"/>
      <c r="C179" s="131"/>
      <c r="D179" s="124"/>
      <c r="E179" s="150"/>
      <c r="F179" s="124"/>
      <c r="G179" s="124"/>
      <c r="H179" s="124"/>
      <c r="I179" s="124"/>
      <c r="J179" s="124"/>
      <c r="K179" s="124"/>
      <c r="L179" s="124"/>
      <c r="M179" s="124"/>
      <c r="N179" s="124"/>
    </row>
    <row r="180" spans="1:14" x14ac:dyDescent="0.3">
      <c r="A180" s="131"/>
      <c r="B180" s="131"/>
      <c r="C180" s="131"/>
      <c r="D180" s="124"/>
      <c r="E180" s="150"/>
      <c r="F180" s="124"/>
      <c r="G180" s="124"/>
      <c r="H180" s="124"/>
      <c r="I180" s="124"/>
      <c r="J180" s="124"/>
      <c r="K180" s="124"/>
      <c r="L180" s="124"/>
      <c r="M180" s="124"/>
      <c r="N180" s="124"/>
    </row>
    <row r="181" spans="1:14" x14ac:dyDescent="0.3">
      <c r="A181" s="148"/>
      <c r="B181" s="148"/>
      <c r="C181" s="148"/>
      <c r="D181" s="147"/>
      <c r="E181" s="147"/>
      <c r="F181" s="147"/>
      <c r="G181" s="147"/>
      <c r="H181" s="147"/>
      <c r="I181" s="147"/>
      <c r="J181" s="147"/>
      <c r="K181" s="147"/>
      <c r="L181" s="147"/>
      <c r="M181" s="147"/>
      <c r="N181" s="147"/>
    </row>
    <row r="182" spans="1:14" x14ac:dyDescent="0.3">
      <c r="A182" s="131"/>
      <c r="B182" s="131"/>
      <c r="C182" s="131"/>
      <c r="D182" s="124"/>
      <c r="E182" s="150"/>
      <c r="F182" s="124"/>
      <c r="G182" s="124"/>
      <c r="H182" s="124"/>
      <c r="I182" s="124"/>
      <c r="J182" s="124"/>
      <c r="K182" s="124"/>
      <c r="L182" s="124"/>
      <c r="M182" s="124"/>
      <c r="N182" s="124"/>
    </row>
    <row r="183" spans="1:14" x14ac:dyDescent="0.3">
      <c r="A183" s="131"/>
      <c r="B183" s="131"/>
      <c r="C183" s="131"/>
      <c r="D183" s="124"/>
      <c r="E183" s="150"/>
      <c r="F183" s="124"/>
      <c r="G183" s="124"/>
      <c r="H183" s="124"/>
      <c r="I183" s="124"/>
      <c r="J183" s="124"/>
      <c r="K183" s="124"/>
      <c r="L183" s="124"/>
      <c r="M183" s="124"/>
      <c r="N183" s="124"/>
    </row>
    <row r="184" spans="1:14" x14ac:dyDescent="0.3">
      <c r="A184" s="131"/>
      <c r="B184" s="131"/>
      <c r="C184" s="131"/>
      <c r="D184" s="124"/>
      <c r="E184" s="150"/>
      <c r="F184" s="124"/>
      <c r="G184" s="124"/>
      <c r="H184" s="124"/>
      <c r="I184" s="124"/>
      <c r="J184" s="124"/>
      <c r="K184" s="124"/>
      <c r="L184" s="124"/>
      <c r="M184" s="124"/>
      <c r="N184" s="124"/>
    </row>
    <row r="185" spans="1:14" x14ac:dyDescent="0.3">
      <c r="A185" s="131"/>
      <c r="B185" s="131"/>
      <c r="C185" s="131"/>
      <c r="D185" s="124"/>
      <c r="E185" s="150"/>
      <c r="F185" s="124"/>
      <c r="G185" s="124"/>
      <c r="H185" s="124"/>
      <c r="I185" s="124"/>
      <c r="J185" s="124"/>
      <c r="K185" s="124"/>
      <c r="L185" s="124"/>
      <c r="M185" s="124"/>
      <c r="N185" s="124"/>
    </row>
    <row r="186" spans="1:14" x14ac:dyDescent="0.3">
      <c r="A186" s="131"/>
      <c r="B186" s="131"/>
      <c r="C186" s="131"/>
      <c r="D186" s="124"/>
      <c r="E186" s="150"/>
      <c r="F186" s="124"/>
      <c r="G186" s="124"/>
      <c r="H186" s="124"/>
      <c r="I186" s="124"/>
      <c r="J186" s="124"/>
      <c r="K186" s="124"/>
      <c r="L186" s="124"/>
      <c r="M186" s="124"/>
      <c r="N186" s="124"/>
    </row>
    <row r="187" spans="1:14" x14ac:dyDescent="0.3">
      <c r="A187" s="131"/>
      <c r="B187" s="131"/>
      <c r="C187" s="131"/>
      <c r="D187" s="124"/>
      <c r="E187" s="150"/>
      <c r="F187" s="124"/>
      <c r="G187" s="124"/>
      <c r="H187" s="124"/>
      <c r="I187" s="124"/>
      <c r="J187" s="124"/>
      <c r="K187" s="124"/>
      <c r="L187" s="124"/>
      <c r="M187" s="124"/>
      <c r="N187" s="124"/>
    </row>
    <row r="188" spans="1:14" x14ac:dyDescent="0.3">
      <c r="A188" s="131"/>
      <c r="B188" s="131"/>
      <c r="C188" s="131"/>
      <c r="D188" s="124"/>
      <c r="E188" s="150"/>
      <c r="F188" s="124"/>
      <c r="G188" s="124"/>
      <c r="H188" s="124"/>
      <c r="I188" s="124"/>
      <c r="J188" s="124"/>
      <c r="K188" s="124"/>
      <c r="L188" s="124"/>
      <c r="M188" s="124"/>
      <c r="N188" s="124"/>
    </row>
    <row r="189" spans="1:14" x14ac:dyDescent="0.3">
      <c r="A189" s="131"/>
      <c r="B189" s="131"/>
      <c r="C189" s="131"/>
      <c r="D189" s="124"/>
      <c r="E189" s="150"/>
      <c r="F189" s="124"/>
      <c r="G189" s="124"/>
      <c r="H189" s="124"/>
      <c r="I189" s="124"/>
      <c r="J189" s="124"/>
      <c r="K189" s="124"/>
      <c r="L189" s="124"/>
      <c r="M189" s="124"/>
      <c r="N189" s="124"/>
    </row>
    <row r="190" spans="1:14" x14ac:dyDescent="0.3">
      <c r="A190" s="131"/>
      <c r="B190" s="131"/>
      <c r="C190" s="131"/>
      <c r="D190" s="124"/>
      <c r="E190" s="150"/>
      <c r="F190" s="124"/>
      <c r="G190" s="124"/>
      <c r="H190" s="124"/>
      <c r="I190" s="124"/>
      <c r="J190" s="124"/>
      <c r="K190" s="124"/>
      <c r="L190" s="124"/>
      <c r="M190" s="124"/>
      <c r="N190" s="124"/>
    </row>
    <row r="191" spans="1:14" x14ac:dyDescent="0.3">
      <c r="A191" s="131"/>
      <c r="B191" s="131"/>
      <c r="C191" s="131"/>
      <c r="D191" s="124"/>
      <c r="E191" s="150"/>
      <c r="F191" s="124"/>
      <c r="G191" s="124"/>
      <c r="H191" s="124"/>
      <c r="I191" s="124"/>
      <c r="J191" s="124"/>
      <c r="K191" s="124"/>
      <c r="L191" s="124"/>
      <c r="M191" s="124"/>
      <c r="N191" s="124"/>
    </row>
    <row r="192" spans="1:14" x14ac:dyDescent="0.3">
      <c r="A192" s="131"/>
      <c r="B192" s="131"/>
      <c r="C192" s="131"/>
      <c r="D192" s="147"/>
      <c r="E192" s="147"/>
      <c r="F192" s="147"/>
      <c r="G192" s="147"/>
      <c r="H192" s="147"/>
      <c r="I192" s="147"/>
      <c r="J192" s="147"/>
      <c r="K192" s="147"/>
      <c r="L192" s="147"/>
      <c r="M192" s="147"/>
      <c r="N192" s="147"/>
    </row>
    <row r="193" spans="1:14" x14ac:dyDescent="0.3">
      <c r="A193" s="131"/>
      <c r="B193" s="131"/>
      <c r="C193" s="131"/>
      <c r="D193" s="124"/>
      <c r="E193" s="150"/>
      <c r="F193" s="124"/>
      <c r="G193" s="124"/>
      <c r="H193" s="124"/>
      <c r="I193" s="124"/>
      <c r="J193" s="124"/>
      <c r="K193" s="124"/>
      <c r="L193" s="124"/>
      <c r="M193" s="124"/>
      <c r="N193" s="124"/>
    </row>
    <row r="194" spans="1:14" x14ac:dyDescent="0.3">
      <c r="A194" s="131"/>
      <c r="B194" s="131"/>
      <c r="C194" s="131"/>
      <c r="D194" s="124"/>
      <c r="E194" s="150"/>
      <c r="F194" s="124"/>
      <c r="G194" s="124"/>
      <c r="H194" s="124"/>
      <c r="I194" s="124"/>
      <c r="J194" s="124"/>
      <c r="K194" s="124"/>
      <c r="L194" s="124"/>
      <c r="M194" s="124"/>
      <c r="N194" s="124"/>
    </row>
    <row r="195" spans="1:14" x14ac:dyDescent="0.3">
      <c r="A195" s="131"/>
      <c r="B195" s="131"/>
      <c r="C195" s="131"/>
      <c r="D195" s="124"/>
      <c r="E195" s="150"/>
      <c r="F195" s="124"/>
      <c r="G195" s="124"/>
      <c r="H195" s="124"/>
      <c r="I195" s="124"/>
      <c r="J195" s="124"/>
      <c r="K195" s="124"/>
      <c r="L195" s="124"/>
      <c r="M195" s="124"/>
      <c r="N195" s="124"/>
    </row>
    <row r="196" spans="1:14" x14ac:dyDescent="0.3">
      <c r="A196" s="131"/>
      <c r="B196" s="131"/>
      <c r="C196" s="131"/>
      <c r="D196" s="124"/>
      <c r="E196" s="150"/>
      <c r="F196" s="124"/>
      <c r="G196" s="124"/>
      <c r="H196" s="124"/>
      <c r="I196" s="124"/>
      <c r="J196" s="124"/>
      <c r="K196" s="124"/>
      <c r="L196" s="124"/>
      <c r="M196" s="124"/>
      <c r="N196" s="124"/>
    </row>
    <row r="197" spans="1:14" x14ac:dyDescent="0.3">
      <c r="A197" s="131"/>
      <c r="B197" s="131"/>
      <c r="C197" s="131"/>
      <c r="D197" s="124"/>
      <c r="E197" s="150"/>
      <c r="F197" s="124"/>
      <c r="G197" s="124"/>
      <c r="H197" s="124"/>
      <c r="I197" s="124"/>
      <c r="J197" s="124"/>
      <c r="K197" s="124"/>
      <c r="L197" s="124"/>
      <c r="M197" s="124"/>
      <c r="N197" s="124"/>
    </row>
    <row r="198" spans="1:14" x14ac:dyDescent="0.3">
      <c r="A198" s="131"/>
      <c r="B198" s="131"/>
      <c r="C198" s="131"/>
      <c r="D198" s="124"/>
      <c r="E198" s="150"/>
      <c r="F198" s="124"/>
      <c r="G198" s="124"/>
      <c r="H198" s="124"/>
      <c r="I198" s="124"/>
      <c r="J198" s="124"/>
      <c r="K198" s="124"/>
      <c r="L198" s="124"/>
      <c r="M198" s="124"/>
      <c r="N198" s="124"/>
    </row>
    <row r="199" spans="1:14" x14ac:dyDescent="0.3">
      <c r="A199" s="131"/>
      <c r="B199" s="131"/>
      <c r="C199" s="131"/>
      <c r="D199" s="124"/>
      <c r="E199" s="150"/>
      <c r="F199" s="124"/>
      <c r="G199" s="124"/>
      <c r="H199" s="124"/>
      <c r="I199" s="124"/>
      <c r="J199" s="124"/>
      <c r="K199" s="124"/>
      <c r="L199" s="124"/>
      <c r="M199" s="124"/>
      <c r="N199" s="124"/>
    </row>
    <row r="200" spans="1:14" x14ac:dyDescent="0.3">
      <c r="A200" s="131"/>
      <c r="B200" s="131"/>
      <c r="C200" s="131"/>
      <c r="D200" s="124"/>
      <c r="E200" s="150"/>
      <c r="F200" s="124"/>
      <c r="G200" s="124"/>
      <c r="H200" s="124"/>
      <c r="I200" s="124"/>
      <c r="J200" s="124"/>
      <c r="K200" s="124"/>
      <c r="L200" s="124"/>
      <c r="M200" s="124"/>
      <c r="N200" s="124"/>
    </row>
    <row r="201" spans="1:14" x14ac:dyDescent="0.3">
      <c r="A201" s="131"/>
      <c r="B201" s="131"/>
      <c r="C201" s="131"/>
      <c r="D201" s="124"/>
      <c r="E201" s="150"/>
      <c r="F201" s="124"/>
      <c r="G201" s="124"/>
      <c r="H201" s="124"/>
      <c r="I201" s="124"/>
      <c r="J201" s="124"/>
      <c r="K201" s="124"/>
      <c r="L201" s="124"/>
      <c r="M201" s="124"/>
      <c r="N201" s="124"/>
    </row>
    <row r="202" spans="1:14" x14ac:dyDescent="0.3">
      <c r="A202" s="131"/>
      <c r="B202" s="131"/>
      <c r="C202" s="131"/>
      <c r="D202" s="124"/>
      <c r="E202" s="150"/>
      <c r="F202" s="124"/>
      <c r="G202" s="124"/>
      <c r="H202" s="124"/>
      <c r="I202" s="124"/>
      <c r="J202" s="124"/>
      <c r="K202" s="124"/>
      <c r="L202" s="124"/>
      <c r="M202" s="124"/>
      <c r="N202" s="124"/>
    </row>
    <row r="203" spans="1:14" x14ac:dyDescent="0.3">
      <c r="A203" s="148"/>
      <c r="B203" s="148"/>
      <c r="C203" s="148"/>
      <c r="D203" s="147"/>
      <c r="E203" s="147"/>
      <c r="F203" s="147"/>
      <c r="G203" s="147"/>
      <c r="H203" s="147"/>
      <c r="I203" s="147"/>
      <c r="J203" s="147"/>
      <c r="K203" s="147"/>
      <c r="L203" s="147"/>
      <c r="M203" s="147"/>
      <c r="N203" s="147"/>
    </row>
    <row r="204" spans="1:14" x14ac:dyDescent="0.3">
      <c r="A204" s="131"/>
      <c r="B204" s="131"/>
      <c r="C204" s="131"/>
      <c r="D204" s="124"/>
      <c r="E204" s="150"/>
      <c r="F204" s="124"/>
      <c r="G204" s="124"/>
      <c r="H204" s="124"/>
      <c r="I204" s="124"/>
      <c r="J204" s="124"/>
      <c r="K204" s="124"/>
      <c r="L204" s="124"/>
      <c r="M204" s="124"/>
      <c r="N204" s="124"/>
    </row>
    <row r="205" spans="1:14" x14ac:dyDescent="0.3">
      <c r="A205" s="131"/>
      <c r="B205" s="131"/>
      <c r="C205" s="131"/>
      <c r="D205" s="124"/>
      <c r="E205" s="150"/>
      <c r="F205" s="124"/>
      <c r="G205" s="124"/>
      <c r="H205" s="124"/>
      <c r="I205" s="124"/>
      <c r="J205" s="124"/>
      <c r="K205" s="124"/>
      <c r="L205" s="124"/>
      <c r="M205" s="124"/>
      <c r="N205" s="124"/>
    </row>
    <row r="206" spans="1:14" x14ac:dyDescent="0.3">
      <c r="A206" s="131"/>
      <c r="B206" s="131"/>
      <c r="C206" s="131"/>
      <c r="D206" s="124"/>
      <c r="E206" s="150"/>
      <c r="F206" s="124"/>
      <c r="G206" s="124"/>
      <c r="H206" s="124"/>
      <c r="I206" s="124"/>
      <c r="J206" s="124"/>
      <c r="K206" s="124"/>
      <c r="L206" s="124"/>
      <c r="M206" s="124"/>
      <c r="N206" s="124"/>
    </row>
    <row r="207" spans="1:14" x14ac:dyDescent="0.3">
      <c r="A207" s="131"/>
      <c r="B207" s="131"/>
      <c r="C207" s="131"/>
      <c r="D207" s="124"/>
      <c r="E207" s="150"/>
      <c r="F207" s="124"/>
      <c r="G207" s="124"/>
      <c r="H207" s="124"/>
      <c r="I207" s="124"/>
      <c r="J207" s="124"/>
      <c r="K207" s="124"/>
      <c r="L207" s="124"/>
      <c r="M207" s="124"/>
      <c r="N207" s="124"/>
    </row>
    <row r="208" spans="1:14" x14ac:dyDescent="0.3">
      <c r="A208" s="131"/>
      <c r="B208" s="131"/>
      <c r="C208" s="131"/>
      <c r="D208" s="124"/>
      <c r="E208" s="150"/>
      <c r="F208" s="124"/>
      <c r="G208" s="124"/>
      <c r="H208" s="124"/>
      <c r="I208" s="124"/>
      <c r="J208" s="124"/>
      <c r="K208" s="124"/>
      <c r="L208" s="124"/>
      <c r="M208" s="124"/>
      <c r="N208" s="124"/>
    </row>
    <row r="209" spans="1:14" x14ac:dyDescent="0.3">
      <c r="A209" s="131"/>
      <c r="B209" s="131"/>
      <c r="C209" s="131"/>
      <c r="D209" s="124"/>
      <c r="E209" s="150"/>
      <c r="F209" s="124"/>
      <c r="G209" s="124"/>
      <c r="H209" s="124"/>
      <c r="I209" s="124"/>
      <c r="J209" s="124"/>
      <c r="K209" s="124"/>
      <c r="L209" s="124"/>
      <c r="M209" s="124"/>
      <c r="N209" s="124"/>
    </row>
    <row r="210" spans="1:14" x14ac:dyDescent="0.3">
      <c r="A210" s="148"/>
      <c r="B210" s="148"/>
      <c r="C210" s="148"/>
      <c r="D210" s="147"/>
      <c r="E210" s="147"/>
      <c r="F210" s="147"/>
      <c r="G210" s="147"/>
      <c r="H210" s="147"/>
      <c r="I210" s="147"/>
      <c r="J210" s="147"/>
      <c r="K210" s="147"/>
      <c r="L210" s="147"/>
      <c r="M210" s="147"/>
      <c r="N210" s="147"/>
    </row>
    <row r="211" spans="1:14" x14ac:dyDescent="0.3">
      <c r="A211" s="131"/>
      <c r="B211" s="131"/>
      <c r="C211" s="131"/>
      <c r="D211" s="124"/>
      <c r="E211" s="150"/>
      <c r="F211" s="124"/>
      <c r="G211" s="124"/>
      <c r="H211" s="124"/>
      <c r="I211" s="124"/>
      <c r="J211" s="124"/>
      <c r="K211" s="124"/>
      <c r="L211" s="124"/>
      <c r="M211" s="124"/>
      <c r="N211" s="124"/>
    </row>
    <row r="212" spans="1:14" x14ac:dyDescent="0.3">
      <c r="A212" s="131"/>
      <c r="B212" s="131"/>
      <c r="C212" s="131"/>
      <c r="D212" s="124"/>
      <c r="E212" s="150"/>
      <c r="F212" s="124"/>
      <c r="G212" s="124"/>
      <c r="H212" s="124"/>
      <c r="I212" s="124"/>
      <c r="J212" s="124"/>
      <c r="K212" s="124"/>
      <c r="L212" s="124"/>
      <c r="M212" s="124"/>
      <c r="N212" s="124"/>
    </row>
    <row r="213" spans="1:14" x14ac:dyDescent="0.3">
      <c r="A213" s="164"/>
      <c r="B213" s="164"/>
      <c r="C213" s="164"/>
      <c r="D213" s="134"/>
      <c r="E213" s="166"/>
      <c r="F213" s="124"/>
      <c r="G213" s="124"/>
      <c r="H213" s="124"/>
      <c r="I213" s="124"/>
      <c r="J213" s="124"/>
      <c r="K213" s="124"/>
      <c r="L213" s="124"/>
      <c r="M213" s="124"/>
      <c r="N213" s="124"/>
    </row>
    <row r="214" spans="1:14" x14ac:dyDescent="0.3">
      <c r="E214" s="149"/>
    </row>
  </sheetData>
  <sheetProtection autoFilter="0" pivotTables="0"/>
  <protectedRanges>
    <protectedRange sqref="K19:Q1048576 H2:N2 H3:I13 L3:N13 I1:N1 L18:N18 H18:I18" name="Postinspection"/>
    <protectedRange algorithmName="SHA-512" hashValue="Tf/S4eNg2tBwQ6czPKccUtQgYPqSJlX5TyXnRPf5F1r09t3q38JeAUTWP1BEPe2KS6x5p/EVYuWwtrPIMWDkRg==" saltValue="WMoGoikP/cC61nXItKKiWg==" spinCount="100000" sqref="J19:J1048576 H19:H1048576 G1:G13 E1:E13 E18 G18" name="Applicants"/>
    <protectedRange sqref="I19:I1048576 G19:G1048576 D1:D13 J3:K13 F1:F13 J18:K18 F18 D18" name="Inspectors"/>
    <protectedRange sqref="H1" name="Postinspection_1_1"/>
    <protectedRange sqref="L15:N17 H15:I17" name="Postinspection_3"/>
    <protectedRange algorithmName="SHA-512" hashValue="Tf/S4eNg2tBwQ6czPKccUtQgYPqSJlX5TyXnRPf5F1r09t3q38JeAUTWP1BEPe2KS6x5p/EVYuWwtrPIMWDkRg==" saltValue="WMoGoikP/cC61nXItKKiWg==" spinCount="100000" sqref="E15:E17 G15:G17" name="Applicants_3"/>
    <protectedRange sqref="D15:D17 F15:F17 J15:K17" name="Inspectors_3"/>
  </protectedRanges>
  <conditionalFormatting sqref="A3:F13 A18:F18 A14:A17 J18:N18 J3:N13">
    <cfRule type="containsText" dxfId="145" priority="26" operator="containsText" text="BLANK CELL">
      <formula>NOT(ISERROR(SEARCH("BLANK CELL",A3)))</formula>
    </cfRule>
    <cfRule type="containsText" dxfId="144" priority="27" operator="containsText" text="Partially compliant">
      <formula>NOT(ISERROR(SEARCH("Partially compliant",A3)))</formula>
    </cfRule>
    <cfRule type="containsText" dxfId="143" priority="28" operator="containsText" text="Not applicable">
      <formula>NOT(ISERROR(SEARCH("Not applicable",A3)))</formula>
    </cfRule>
    <cfRule type="containsText" dxfId="142" priority="29" operator="containsText" text="Non-compliant">
      <formula>NOT(ISERROR(SEARCH("Non-compliant",A3)))</formula>
    </cfRule>
    <cfRule type="containsText" dxfId="141" priority="30" operator="containsText" text="Compliant">
      <formula>NOT(ISERROR(SEARCH("Compliant",A3)))</formula>
    </cfRule>
  </conditionalFormatting>
  <conditionalFormatting sqref="B14:F17 J14:N17">
    <cfRule type="containsText" dxfId="140" priority="16" operator="containsText" text="BLANK CELL">
      <formula>NOT(ISERROR(SEARCH("BLANK CELL",B14)))</formula>
    </cfRule>
    <cfRule type="containsText" dxfId="139" priority="17" operator="containsText" text="Partially compliant">
      <formula>NOT(ISERROR(SEARCH("Partially compliant",B14)))</formula>
    </cfRule>
    <cfRule type="containsText" dxfId="138" priority="18" operator="containsText" text="Not applicable">
      <formula>NOT(ISERROR(SEARCH("Not applicable",B14)))</formula>
    </cfRule>
    <cfRule type="containsText" dxfId="137" priority="19" operator="containsText" text="Non-compliant">
      <formula>NOT(ISERROR(SEARCH("Non-compliant",B14)))</formula>
    </cfRule>
    <cfRule type="containsText" dxfId="136" priority="20" operator="containsText" text="Compliant">
      <formula>NOT(ISERROR(SEARCH("Compliant",B14)))</formula>
    </cfRule>
  </conditionalFormatting>
  <conditionalFormatting sqref="G14">
    <cfRule type="containsText" dxfId="135" priority="11" operator="containsText" text="BLANK CELL">
      <formula>NOT(ISERROR(SEARCH("BLANK CELL",G14)))</formula>
    </cfRule>
    <cfRule type="containsText" dxfId="134" priority="12" operator="containsText" text="Partially compliant">
      <formula>NOT(ISERROR(SEARCH("Partially compliant",G14)))</formula>
    </cfRule>
    <cfRule type="containsText" dxfId="133" priority="13" operator="containsText" text="Not applicable">
      <formula>NOT(ISERROR(SEARCH("Not applicable",G14)))</formula>
    </cfRule>
    <cfRule type="containsText" dxfId="132" priority="14" operator="containsText" text="Non-compliant">
      <formula>NOT(ISERROR(SEARCH("Non-compliant",G14)))</formula>
    </cfRule>
    <cfRule type="containsText" dxfId="131" priority="15" operator="containsText" text="Compliant">
      <formula>NOT(ISERROR(SEARCH("Compliant",G14)))</formula>
    </cfRule>
  </conditionalFormatting>
  <conditionalFormatting sqref="H14">
    <cfRule type="containsText" dxfId="130" priority="6" operator="containsText" text="BLANK CELL">
      <formula>NOT(ISERROR(SEARCH("BLANK CELL",H14)))</formula>
    </cfRule>
    <cfRule type="containsText" dxfId="129" priority="7" operator="containsText" text="Partially compliant">
      <formula>NOT(ISERROR(SEARCH("Partially compliant",H14)))</formula>
    </cfRule>
    <cfRule type="containsText" dxfId="128" priority="8" operator="containsText" text="Not applicable">
      <formula>NOT(ISERROR(SEARCH("Not applicable",H14)))</formula>
    </cfRule>
    <cfRule type="containsText" dxfId="127" priority="9" operator="containsText" text="Non-compliant">
      <formula>NOT(ISERROR(SEARCH("Non-compliant",H14)))</formula>
    </cfRule>
    <cfRule type="containsText" dxfId="126" priority="10" operator="containsText" text="Compliant">
      <formula>NOT(ISERROR(SEARCH("Compliant",H14)))</formula>
    </cfRule>
  </conditionalFormatting>
  <conditionalFormatting sqref="I14">
    <cfRule type="containsText" dxfId="125" priority="1" operator="containsText" text="BLANK CELL">
      <formula>NOT(ISERROR(SEARCH("BLANK CELL",I14)))</formula>
    </cfRule>
    <cfRule type="containsText" dxfId="124" priority="2" operator="containsText" text="Partially compliant">
      <formula>NOT(ISERROR(SEARCH("Partially compliant",I14)))</formula>
    </cfRule>
    <cfRule type="containsText" dxfId="123" priority="3" operator="containsText" text="Not applicable">
      <formula>NOT(ISERROR(SEARCH("Not applicable",I14)))</formula>
    </cfRule>
    <cfRule type="containsText" dxfId="122" priority="4" operator="containsText" text="Non-compliant">
      <formula>NOT(ISERROR(SEARCH("Non-compliant",I14)))</formula>
    </cfRule>
    <cfRule type="containsText" dxfId="121" priority="5" operator="containsText" text="Compliant">
      <formula>NOT(ISERROR(SEARCH("Compliant",I14)))</formula>
    </cfRule>
  </conditionalFormatting>
  <dataValidations count="3">
    <dataValidation type="list" allowBlank="1" showInputMessage="1" showErrorMessage="1" sqref="J15:K18 F15:F18 F3:F13 J3:K13 D3:D13 D15:D18" xr:uid="{00000000-0002-0000-10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1000-000001000000}">
      <formula1>"Yes,No"</formula1>
    </dataValidation>
    <dataValidation allowBlank="1" showInputMessage="1" showErrorMessage="1" sqref="F2" xr:uid="{00000000-0002-0000-1000-000002000000}"/>
  </dataValidations>
  <hyperlinks>
    <hyperlink ref="H1" location="Definitions!A1" display="Definitions" xr:uid="{00000000-0004-0000-10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&amp;L&amp;F&amp;C&amp;10AF=Affix, AT=Attach or Affix, AC=Accompany, Attach or Affix&amp;R&amp;P/&amp;N</oddFooter>
  </headerFooter>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rgb="FF0000FF"/>
  </sheetPr>
  <dimension ref="A1:N269"/>
  <sheetViews>
    <sheetView showGridLines="0" zoomScaleNormal="100" workbookViewId="0">
      <selection activeCell="J82" sqref="J82"/>
    </sheetView>
  </sheetViews>
  <sheetFormatPr baseColWidth="10" defaultColWidth="11" defaultRowHeight="16.5" x14ac:dyDescent="0.3"/>
  <cols>
    <col min="1" max="1" width="15.625" style="149" customWidth="1"/>
    <col min="2" max="2" width="30.625" style="155" customWidth="1"/>
    <col min="3" max="3" width="7.625" style="155" customWidth="1"/>
    <col min="4" max="4" width="15.625" style="155" customWidth="1"/>
    <col min="5" max="5" width="15.625" style="169" customWidth="1"/>
    <col min="6" max="6" width="15.625" style="157" customWidth="1"/>
    <col min="7" max="7" width="15.625" style="158" customWidth="1"/>
    <col min="8" max="16" width="15.625" style="149" customWidth="1"/>
    <col min="17" max="16384" width="11" style="149"/>
  </cols>
  <sheetData>
    <row r="1" spans="1:14" s="138" customFormat="1" ht="42.75" x14ac:dyDescent="0.3">
      <c r="A1" s="137" t="s">
        <v>3483</v>
      </c>
      <c r="B1" s="140"/>
      <c r="C1" s="140"/>
      <c r="D1" s="139"/>
      <c r="E1" s="126" t="s">
        <v>674</v>
      </c>
      <c r="F1" s="141" t="s">
        <v>561</v>
      </c>
      <c r="H1" s="127" t="s">
        <v>581</v>
      </c>
    </row>
    <row r="2" spans="1:14" s="202" customFormat="1" ht="85.5" x14ac:dyDescent="0.3">
      <c r="A2" s="142" t="s">
        <v>685</v>
      </c>
      <c r="B2" s="142" t="s">
        <v>3480</v>
      </c>
      <c r="C2" s="142" t="s">
        <v>3485</v>
      </c>
      <c r="D2" s="143" t="s">
        <v>672</v>
      </c>
      <c r="E2" s="144" t="s">
        <v>673</v>
      </c>
      <c r="F2" s="145" t="s">
        <v>552</v>
      </c>
      <c r="G2" s="145" t="s">
        <v>3570</v>
      </c>
      <c r="H2" s="145" t="s">
        <v>553</v>
      </c>
      <c r="I2" s="145" t="s">
        <v>666</v>
      </c>
      <c r="J2" s="145" t="s">
        <v>667</v>
      </c>
      <c r="K2" s="145" t="s">
        <v>668</v>
      </c>
      <c r="L2" s="145" t="s">
        <v>669</v>
      </c>
      <c r="M2" s="145" t="s">
        <v>670</v>
      </c>
      <c r="N2" s="159" t="s">
        <v>671</v>
      </c>
    </row>
    <row r="3" spans="1:14" ht="66" x14ac:dyDescent="0.3">
      <c r="A3" s="131" t="s">
        <v>3572</v>
      </c>
      <c r="B3" s="131" t="s">
        <v>608</v>
      </c>
      <c r="C3" s="131" t="s">
        <v>609</v>
      </c>
      <c r="D3" s="147"/>
      <c r="E3" s="150" t="s">
        <v>2508</v>
      </c>
      <c r="F3" s="124" t="str">
        <f t="shared" ref="F3:F66" si="0">IF($F$1="Yes","Compliant","")</f>
        <v/>
      </c>
      <c r="G3" s="227"/>
      <c r="H3" s="227"/>
      <c r="I3" s="227"/>
      <c r="J3" s="147"/>
      <c r="K3" s="147"/>
      <c r="L3" s="147"/>
      <c r="M3" s="147"/>
      <c r="N3" s="162"/>
    </row>
    <row r="4" spans="1:14" ht="66" x14ac:dyDescent="0.3">
      <c r="A4" s="131" t="s">
        <v>3572</v>
      </c>
      <c r="B4" s="131" t="s">
        <v>610</v>
      </c>
      <c r="C4" s="131" t="s">
        <v>609</v>
      </c>
      <c r="D4" s="147"/>
      <c r="E4" s="150" t="s">
        <v>2508</v>
      </c>
      <c r="F4" s="124" t="str">
        <f t="shared" si="0"/>
        <v/>
      </c>
      <c r="G4" s="227"/>
      <c r="H4" s="227"/>
      <c r="I4" s="227"/>
      <c r="J4" s="147"/>
      <c r="K4" s="147"/>
      <c r="L4" s="124"/>
      <c r="M4" s="124"/>
      <c r="N4" s="130"/>
    </row>
    <row r="5" spans="1:14" ht="66" x14ac:dyDescent="0.3">
      <c r="A5" s="131" t="s">
        <v>3572</v>
      </c>
      <c r="B5" s="131" t="s">
        <v>2603</v>
      </c>
      <c r="C5" s="131" t="s">
        <v>609</v>
      </c>
      <c r="D5" s="147"/>
      <c r="E5" s="150" t="s">
        <v>2508</v>
      </c>
      <c r="F5" s="124" t="str">
        <f t="shared" si="0"/>
        <v/>
      </c>
      <c r="G5" s="227"/>
      <c r="H5" s="227"/>
      <c r="I5" s="227"/>
      <c r="J5" s="147"/>
      <c r="K5" s="147"/>
      <c r="L5" s="124"/>
      <c r="M5" s="124"/>
      <c r="N5" s="130"/>
    </row>
    <row r="6" spans="1:14" ht="66" x14ac:dyDescent="0.3">
      <c r="A6" s="131" t="s">
        <v>3572</v>
      </c>
      <c r="B6" s="131" t="s">
        <v>2604</v>
      </c>
      <c r="C6" s="131" t="s">
        <v>611</v>
      </c>
      <c r="D6" s="147"/>
      <c r="E6" s="150" t="s">
        <v>2508</v>
      </c>
      <c r="F6" s="124" t="str">
        <f t="shared" si="0"/>
        <v/>
      </c>
      <c r="G6" s="227"/>
      <c r="H6" s="227"/>
      <c r="I6" s="227"/>
      <c r="J6" s="147"/>
      <c r="K6" s="147"/>
      <c r="L6" s="124"/>
      <c r="M6" s="124"/>
      <c r="N6" s="130"/>
    </row>
    <row r="7" spans="1:14" ht="66" x14ac:dyDescent="0.3">
      <c r="A7" s="131" t="s">
        <v>3572</v>
      </c>
      <c r="B7" s="131" t="s">
        <v>2594</v>
      </c>
      <c r="C7" s="131" t="s">
        <v>612</v>
      </c>
      <c r="D7" s="147"/>
      <c r="E7" s="150" t="s">
        <v>2508</v>
      </c>
      <c r="F7" s="124" t="str">
        <f t="shared" si="0"/>
        <v/>
      </c>
      <c r="G7" s="227"/>
      <c r="H7" s="227"/>
      <c r="I7" s="227"/>
      <c r="J7" s="147"/>
      <c r="K7" s="147"/>
      <c r="L7" s="124"/>
      <c r="M7" s="124"/>
      <c r="N7" s="130"/>
    </row>
    <row r="8" spans="1:14" ht="66" x14ac:dyDescent="0.3">
      <c r="A8" s="131" t="s">
        <v>3572</v>
      </c>
      <c r="B8" s="131" t="s">
        <v>613</v>
      </c>
      <c r="C8" s="131" t="s">
        <v>611</v>
      </c>
      <c r="D8" s="147"/>
      <c r="E8" s="150" t="s">
        <v>2508</v>
      </c>
      <c r="F8" s="124" t="str">
        <f t="shared" si="0"/>
        <v/>
      </c>
      <c r="G8" s="227"/>
      <c r="H8" s="227"/>
      <c r="I8" s="227"/>
      <c r="J8" s="147"/>
      <c r="K8" s="147"/>
      <c r="L8" s="147"/>
      <c r="M8" s="147"/>
      <c r="N8" s="162"/>
    </row>
    <row r="9" spans="1:14" ht="66" x14ac:dyDescent="0.3">
      <c r="A9" s="131" t="s">
        <v>3572</v>
      </c>
      <c r="B9" s="131" t="s">
        <v>614</v>
      </c>
      <c r="C9" s="131" t="s">
        <v>611</v>
      </c>
      <c r="D9" s="147"/>
      <c r="E9" s="150" t="s">
        <v>2508</v>
      </c>
      <c r="F9" s="124" t="str">
        <f t="shared" si="0"/>
        <v/>
      </c>
      <c r="G9" s="227"/>
      <c r="H9" s="227"/>
      <c r="I9" s="227"/>
      <c r="J9" s="147"/>
      <c r="K9" s="147"/>
      <c r="L9" s="124"/>
      <c r="M9" s="124"/>
      <c r="N9" s="130"/>
    </row>
    <row r="10" spans="1:14" ht="66" x14ac:dyDescent="0.3">
      <c r="A10" s="131" t="s">
        <v>3572</v>
      </c>
      <c r="B10" s="131" t="s">
        <v>615</v>
      </c>
      <c r="C10" s="131" t="s">
        <v>609</v>
      </c>
      <c r="D10" s="147"/>
      <c r="E10" s="150" t="s">
        <v>2508</v>
      </c>
      <c r="F10" s="124" t="str">
        <f t="shared" si="0"/>
        <v/>
      </c>
      <c r="G10" s="227"/>
      <c r="H10" s="227"/>
      <c r="I10" s="227"/>
      <c r="J10" s="147"/>
      <c r="K10" s="147"/>
      <c r="L10" s="124"/>
      <c r="M10" s="124"/>
      <c r="N10" s="130"/>
    </row>
    <row r="11" spans="1:14" ht="66" x14ac:dyDescent="0.3">
      <c r="A11" s="131" t="s">
        <v>3572</v>
      </c>
      <c r="B11" s="131" t="s">
        <v>2595</v>
      </c>
      <c r="C11" s="131" t="s">
        <v>609</v>
      </c>
      <c r="D11" s="147"/>
      <c r="E11" s="150" t="s">
        <v>2508</v>
      </c>
      <c r="F11" s="124" t="str">
        <f t="shared" si="0"/>
        <v/>
      </c>
      <c r="G11" s="227"/>
      <c r="H11" s="227"/>
      <c r="I11" s="227"/>
      <c r="J11" s="147"/>
      <c r="K11" s="147"/>
      <c r="L11" s="124"/>
      <c r="M11" s="124"/>
      <c r="N11" s="130"/>
    </row>
    <row r="12" spans="1:14" ht="66" x14ac:dyDescent="0.3">
      <c r="A12" s="131" t="s">
        <v>3572</v>
      </c>
      <c r="B12" s="131" t="s">
        <v>617</v>
      </c>
      <c r="C12" s="131" t="s">
        <v>609</v>
      </c>
      <c r="D12" s="147"/>
      <c r="E12" s="150" t="s">
        <v>2508</v>
      </c>
      <c r="F12" s="124" t="str">
        <f t="shared" si="0"/>
        <v/>
      </c>
      <c r="G12" s="227"/>
      <c r="H12" s="227"/>
      <c r="I12" s="227"/>
      <c r="J12" s="147"/>
      <c r="K12" s="147"/>
      <c r="L12" s="124"/>
      <c r="M12" s="124"/>
      <c r="N12" s="130"/>
    </row>
    <row r="13" spans="1:14" ht="66" x14ac:dyDescent="0.3">
      <c r="A13" s="131" t="s">
        <v>3572</v>
      </c>
      <c r="B13" s="131" t="s">
        <v>616</v>
      </c>
      <c r="C13" s="131" t="s">
        <v>612</v>
      </c>
      <c r="D13" s="147"/>
      <c r="E13" s="150" t="s">
        <v>2508</v>
      </c>
      <c r="F13" s="124" t="str">
        <f t="shared" si="0"/>
        <v/>
      </c>
      <c r="G13" s="227"/>
      <c r="H13" s="227"/>
      <c r="I13" s="227"/>
      <c r="J13" s="147"/>
      <c r="K13" s="147"/>
      <c r="L13" s="124"/>
      <c r="M13" s="124"/>
      <c r="N13" s="130"/>
    </row>
    <row r="14" spans="1:14" ht="66" x14ac:dyDescent="0.3">
      <c r="A14" s="131" t="s">
        <v>3572</v>
      </c>
      <c r="B14" s="131" t="s">
        <v>2596</v>
      </c>
      <c r="C14" s="131" t="s">
        <v>612</v>
      </c>
      <c r="D14" s="147"/>
      <c r="E14" s="150" t="s">
        <v>2508</v>
      </c>
      <c r="F14" s="124" t="str">
        <f t="shared" si="0"/>
        <v/>
      </c>
      <c r="G14" s="227"/>
      <c r="H14" s="227"/>
      <c r="I14" s="227"/>
      <c r="J14" s="147"/>
      <c r="K14" s="147"/>
      <c r="L14" s="124"/>
      <c r="M14" s="124"/>
      <c r="N14" s="130"/>
    </row>
    <row r="15" spans="1:14" ht="45" x14ac:dyDescent="0.3">
      <c r="A15" s="131" t="s">
        <v>3572</v>
      </c>
      <c r="B15" s="131" t="s">
        <v>2597</v>
      </c>
      <c r="C15" s="131" t="s">
        <v>3477</v>
      </c>
      <c r="D15" s="131" t="s">
        <v>3477</v>
      </c>
      <c r="E15" s="131" t="s">
        <v>3477</v>
      </c>
      <c r="F15" s="131" t="s">
        <v>3477</v>
      </c>
      <c r="G15" s="131" t="s">
        <v>3477</v>
      </c>
      <c r="H15" s="131" t="s">
        <v>3477</v>
      </c>
      <c r="I15" s="131" t="s">
        <v>3477</v>
      </c>
      <c r="J15" s="131" t="s">
        <v>3477</v>
      </c>
      <c r="K15" s="131" t="s">
        <v>3477</v>
      </c>
      <c r="L15" s="131" t="s">
        <v>3477</v>
      </c>
      <c r="M15" s="131" t="s">
        <v>3477</v>
      </c>
      <c r="N15" s="131" t="s">
        <v>3477</v>
      </c>
    </row>
    <row r="16" spans="1:14" ht="66" x14ac:dyDescent="0.3">
      <c r="A16" s="131" t="s">
        <v>3572</v>
      </c>
      <c r="B16" s="131" t="s">
        <v>630</v>
      </c>
      <c r="C16" s="131" t="s">
        <v>612</v>
      </c>
      <c r="D16" s="147"/>
      <c r="E16" s="150" t="s">
        <v>2508</v>
      </c>
      <c r="F16" s="124" t="str">
        <f t="shared" si="0"/>
        <v/>
      </c>
      <c r="G16" s="131" t="s">
        <v>3477</v>
      </c>
      <c r="H16" s="131" t="s">
        <v>3477</v>
      </c>
      <c r="I16" s="131" t="s">
        <v>3477</v>
      </c>
      <c r="J16" s="147"/>
      <c r="K16" s="147"/>
      <c r="L16" s="124"/>
      <c r="M16" s="124"/>
      <c r="N16" s="130"/>
    </row>
    <row r="17" spans="1:14" ht="66" x14ac:dyDescent="0.3">
      <c r="A17" s="131" t="s">
        <v>3572</v>
      </c>
      <c r="B17" s="131" t="s">
        <v>618</v>
      </c>
      <c r="C17" s="131" t="s">
        <v>612</v>
      </c>
      <c r="D17" s="147"/>
      <c r="E17" s="150" t="s">
        <v>2508</v>
      </c>
      <c r="F17" s="124" t="str">
        <f t="shared" si="0"/>
        <v/>
      </c>
      <c r="G17" s="131" t="s">
        <v>3477</v>
      </c>
      <c r="H17" s="131" t="s">
        <v>3477</v>
      </c>
      <c r="I17" s="131" t="s">
        <v>3477</v>
      </c>
      <c r="J17" s="147"/>
      <c r="K17" s="147"/>
      <c r="L17" s="124"/>
      <c r="M17" s="124"/>
      <c r="N17" s="130"/>
    </row>
    <row r="18" spans="1:14" ht="66" x14ac:dyDescent="0.3">
      <c r="A18" s="131" t="s">
        <v>3572</v>
      </c>
      <c r="B18" s="131" t="s">
        <v>619</v>
      </c>
      <c r="C18" s="131" t="s">
        <v>612</v>
      </c>
      <c r="D18" s="147"/>
      <c r="E18" s="150" t="s">
        <v>2508</v>
      </c>
      <c r="F18" s="124" t="str">
        <f t="shared" si="0"/>
        <v/>
      </c>
      <c r="G18" s="131" t="s">
        <v>3477</v>
      </c>
      <c r="H18" s="131" t="s">
        <v>3477</v>
      </c>
      <c r="I18" s="131" t="s">
        <v>3477</v>
      </c>
      <c r="J18" s="147"/>
      <c r="K18" s="147"/>
      <c r="L18" s="124"/>
      <c r="M18" s="124"/>
      <c r="N18" s="130"/>
    </row>
    <row r="19" spans="1:14" ht="66" x14ac:dyDescent="0.3">
      <c r="A19" s="131" t="s">
        <v>3572</v>
      </c>
      <c r="B19" s="131" t="s">
        <v>2598</v>
      </c>
      <c r="C19" s="131" t="s">
        <v>611</v>
      </c>
      <c r="D19" s="147"/>
      <c r="E19" s="150" t="s">
        <v>2508</v>
      </c>
      <c r="F19" s="124" t="str">
        <f t="shared" si="0"/>
        <v/>
      </c>
      <c r="G19" s="131" t="s">
        <v>3477</v>
      </c>
      <c r="H19" s="131" t="s">
        <v>3477</v>
      </c>
      <c r="I19" s="131" t="s">
        <v>3477</v>
      </c>
      <c r="J19" s="147"/>
      <c r="K19" s="147"/>
      <c r="L19" s="124"/>
      <c r="M19" s="124"/>
      <c r="N19" s="130"/>
    </row>
    <row r="20" spans="1:14" ht="66" x14ac:dyDescent="0.3">
      <c r="A20" s="131" t="s">
        <v>3572</v>
      </c>
      <c r="B20" s="131" t="s">
        <v>2599</v>
      </c>
      <c r="C20" s="131" t="s">
        <v>612</v>
      </c>
      <c r="D20" s="147"/>
      <c r="E20" s="150" t="s">
        <v>2508</v>
      </c>
      <c r="F20" s="124" t="str">
        <f t="shared" si="0"/>
        <v/>
      </c>
      <c r="G20" s="131" t="s">
        <v>3477</v>
      </c>
      <c r="H20" s="131" t="s">
        <v>3477</v>
      </c>
      <c r="I20" s="131" t="s">
        <v>3477</v>
      </c>
      <c r="J20" s="147"/>
      <c r="K20" s="147"/>
      <c r="L20" s="124"/>
      <c r="M20" s="124"/>
      <c r="N20" s="130"/>
    </row>
    <row r="21" spans="1:14" ht="66" x14ac:dyDescent="0.3">
      <c r="A21" s="131" t="s">
        <v>3572</v>
      </c>
      <c r="B21" s="131" t="s">
        <v>620</v>
      </c>
      <c r="C21" s="131" t="s">
        <v>611</v>
      </c>
      <c r="D21" s="147"/>
      <c r="E21" s="150" t="s">
        <v>2508</v>
      </c>
      <c r="F21" s="124" t="str">
        <f t="shared" si="0"/>
        <v/>
      </c>
      <c r="G21" s="131" t="s">
        <v>3477</v>
      </c>
      <c r="H21" s="131" t="s">
        <v>3477</v>
      </c>
      <c r="I21" s="131" t="s">
        <v>3477</v>
      </c>
      <c r="J21" s="147"/>
      <c r="K21" s="147"/>
      <c r="L21" s="124"/>
      <c r="M21" s="124"/>
      <c r="N21" s="130"/>
    </row>
    <row r="22" spans="1:14" ht="66" x14ac:dyDescent="0.3">
      <c r="A22" s="131" t="s">
        <v>3572</v>
      </c>
      <c r="B22" s="131" t="s">
        <v>621</v>
      </c>
      <c r="C22" s="131" t="s">
        <v>611</v>
      </c>
      <c r="D22" s="147"/>
      <c r="E22" s="150" t="s">
        <v>2508</v>
      </c>
      <c r="F22" s="124" t="str">
        <f t="shared" si="0"/>
        <v/>
      </c>
      <c r="G22" s="131" t="s">
        <v>3477</v>
      </c>
      <c r="H22" s="131" t="s">
        <v>3477</v>
      </c>
      <c r="I22" s="131" t="s">
        <v>3477</v>
      </c>
      <c r="J22" s="147"/>
      <c r="K22" s="147"/>
      <c r="L22" s="124"/>
      <c r="M22" s="124"/>
      <c r="N22" s="130"/>
    </row>
    <row r="23" spans="1:14" ht="66" x14ac:dyDescent="0.3">
      <c r="A23" s="131" t="s">
        <v>3572</v>
      </c>
      <c r="B23" s="131" t="s">
        <v>622</v>
      </c>
      <c r="C23" s="131" t="s">
        <v>611</v>
      </c>
      <c r="D23" s="147"/>
      <c r="E23" s="150" t="s">
        <v>2508</v>
      </c>
      <c r="F23" s="124" t="str">
        <f t="shared" si="0"/>
        <v/>
      </c>
      <c r="G23" s="131" t="s">
        <v>3477</v>
      </c>
      <c r="H23" s="131" t="s">
        <v>3477</v>
      </c>
      <c r="I23" s="131" t="s">
        <v>3477</v>
      </c>
      <c r="J23" s="147"/>
      <c r="K23" s="147"/>
      <c r="L23" s="124"/>
      <c r="M23" s="124"/>
      <c r="N23" s="130"/>
    </row>
    <row r="24" spans="1:14" ht="66" x14ac:dyDescent="0.3">
      <c r="A24" s="131" t="s">
        <v>3572</v>
      </c>
      <c r="B24" s="131" t="s">
        <v>2602</v>
      </c>
      <c r="C24" s="131" t="s">
        <v>612</v>
      </c>
      <c r="D24" s="147"/>
      <c r="E24" s="150" t="s">
        <v>2508</v>
      </c>
      <c r="F24" s="124" t="str">
        <f t="shared" si="0"/>
        <v/>
      </c>
      <c r="G24" s="131" t="s">
        <v>3477</v>
      </c>
      <c r="H24" s="131" t="s">
        <v>3477</v>
      </c>
      <c r="I24" s="131" t="s">
        <v>3477</v>
      </c>
      <c r="J24" s="147"/>
      <c r="K24" s="147"/>
      <c r="L24" s="124"/>
      <c r="M24" s="124"/>
      <c r="N24" s="130"/>
    </row>
    <row r="25" spans="1:14" ht="66" x14ac:dyDescent="0.3">
      <c r="A25" s="131" t="s">
        <v>3573</v>
      </c>
      <c r="B25" s="131" t="s">
        <v>608</v>
      </c>
      <c r="C25" s="131" t="s">
        <v>609</v>
      </c>
      <c r="D25" s="147"/>
      <c r="E25" s="150" t="s">
        <v>2508</v>
      </c>
      <c r="F25" s="124" t="str">
        <f t="shared" si="0"/>
        <v/>
      </c>
      <c r="G25" s="131" t="s">
        <v>3477</v>
      </c>
      <c r="H25" s="131" t="s">
        <v>3477</v>
      </c>
      <c r="I25" s="131" t="s">
        <v>3477</v>
      </c>
      <c r="J25" s="147"/>
      <c r="K25" s="147"/>
      <c r="L25" s="124"/>
      <c r="M25" s="124"/>
      <c r="N25" s="130"/>
    </row>
    <row r="26" spans="1:14" ht="66" x14ac:dyDescent="0.3">
      <c r="A26" s="131" t="s">
        <v>3573</v>
      </c>
      <c r="B26" s="131" t="s">
        <v>610</v>
      </c>
      <c r="C26" s="131" t="s">
        <v>609</v>
      </c>
      <c r="D26" s="147"/>
      <c r="E26" s="150" t="s">
        <v>2508</v>
      </c>
      <c r="F26" s="124" t="str">
        <f t="shared" si="0"/>
        <v/>
      </c>
      <c r="G26" s="131" t="s">
        <v>3477</v>
      </c>
      <c r="H26" s="131" t="s">
        <v>3477</v>
      </c>
      <c r="I26" s="131" t="s">
        <v>3477</v>
      </c>
      <c r="J26" s="147"/>
      <c r="K26" s="147"/>
      <c r="L26" s="124"/>
      <c r="M26" s="124"/>
      <c r="N26" s="130"/>
    </row>
    <row r="27" spans="1:14" ht="66" x14ac:dyDescent="0.3">
      <c r="A27" s="131" t="s">
        <v>3573</v>
      </c>
      <c r="B27" s="131" t="s">
        <v>2603</v>
      </c>
      <c r="C27" s="131" t="s">
        <v>609</v>
      </c>
      <c r="D27" s="147"/>
      <c r="E27" s="150" t="s">
        <v>2508</v>
      </c>
      <c r="F27" s="124" t="str">
        <f t="shared" si="0"/>
        <v/>
      </c>
      <c r="G27" s="131" t="s">
        <v>3477</v>
      </c>
      <c r="H27" s="131" t="s">
        <v>3477</v>
      </c>
      <c r="I27" s="131" t="s">
        <v>3477</v>
      </c>
      <c r="J27" s="147"/>
      <c r="K27" s="147"/>
      <c r="L27" s="124"/>
      <c r="M27" s="124"/>
      <c r="N27" s="130"/>
    </row>
    <row r="28" spans="1:14" ht="66" x14ac:dyDescent="0.3">
      <c r="A28" s="131" t="s">
        <v>3573</v>
      </c>
      <c r="B28" s="131" t="s">
        <v>2604</v>
      </c>
      <c r="C28" s="131" t="s">
        <v>611</v>
      </c>
      <c r="D28" s="147"/>
      <c r="E28" s="150" t="s">
        <v>2508</v>
      </c>
      <c r="F28" s="124" t="str">
        <f t="shared" si="0"/>
        <v/>
      </c>
      <c r="G28" s="131" t="s">
        <v>3477</v>
      </c>
      <c r="H28" s="131" t="s">
        <v>3477</v>
      </c>
      <c r="I28" s="131" t="s">
        <v>3477</v>
      </c>
      <c r="J28" s="147"/>
      <c r="K28" s="147"/>
      <c r="L28" s="124"/>
      <c r="M28" s="124"/>
      <c r="N28" s="130"/>
    </row>
    <row r="29" spans="1:14" ht="66" x14ac:dyDescent="0.3">
      <c r="A29" s="131" t="s">
        <v>3573</v>
      </c>
      <c r="B29" s="131" t="s">
        <v>3478</v>
      </c>
      <c r="C29" s="131" t="s">
        <v>611</v>
      </c>
      <c r="D29" s="147"/>
      <c r="E29" s="150" t="s">
        <v>2508</v>
      </c>
      <c r="F29" s="124" t="str">
        <f t="shared" si="0"/>
        <v/>
      </c>
      <c r="G29" s="131" t="s">
        <v>3477</v>
      </c>
      <c r="H29" s="131" t="s">
        <v>3477</v>
      </c>
      <c r="I29" s="131" t="s">
        <v>3477</v>
      </c>
      <c r="J29" s="147"/>
      <c r="K29" s="147"/>
      <c r="L29" s="124"/>
      <c r="M29" s="124"/>
      <c r="N29" s="130"/>
    </row>
    <row r="30" spans="1:14" ht="66" x14ac:dyDescent="0.3">
      <c r="A30" s="131" t="s">
        <v>3573</v>
      </c>
      <c r="B30" s="131" t="s">
        <v>613</v>
      </c>
      <c r="C30" s="131" t="s">
        <v>611</v>
      </c>
      <c r="D30" s="147"/>
      <c r="E30" s="150" t="s">
        <v>2508</v>
      </c>
      <c r="F30" s="124" t="str">
        <f t="shared" si="0"/>
        <v/>
      </c>
      <c r="G30" s="131" t="s">
        <v>3477</v>
      </c>
      <c r="H30" s="131" t="s">
        <v>3477</v>
      </c>
      <c r="I30" s="131" t="s">
        <v>3477</v>
      </c>
      <c r="J30" s="147"/>
      <c r="K30" s="147"/>
      <c r="L30" s="124"/>
      <c r="M30" s="124"/>
      <c r="N30" s="130"/>
    </row>
    <row r="31" spans="1:14" ht="66" x14ac:dyDescent="0.3">
      <c r="A31" s="131" t="s">
        <v>3573</v>
      </c>
      <c r="B31" s="131" t="s">
        <v>614</v>
      </c>
      <c r="C31" s="131" t="s">
        <v>611</v>
      </c>
      <c r="D31" s="147"/>
      <c r="E31" s="150" t="s">
        <v>2508</v>
      </c>
      <c r="F31" s="124" t="str">
        <f t="shared" si="0"/>
        <v/>
      </c>
      <c r="G31" s="131" t="s">
        <v>3477</v>
      </c>
      <c r="H31" s="131" t="s">
        <v>3477</v>
      </c>
      <c r="I31" s="131" t="s">
        <v>3477</v>
      </c>
      <c r="J31" s="147"/>
      <c r="K31" s="147"/>
      <c r="L31" s="124"/>
      <c r="M31" s="124"/>
      <c r="N31" s="130"/>
    </row>
    <row r="32" spans="1:14" ht="66" x14ac:dyDescent="0.3">
      <c r="A32" s="131" t="s">
        <v>3573</v>
      </c>
      <c r="B32" s="131" t="s">
        <v>615</v>
      </c>
      <c r="C32" s="131" t="s">
        <v>609</v>
      </c>
      <c r="D32" s="147"/>
      <c r="E32" s="150" t="s">
        <v>2508</v>
      </c>
      <c r="F32" s="124" t="str">
        <f t="shared" si="0"/>
        <v/>
      </c>
      <c r="G32" s="131" t="s">
        <v>3477</v>
      </c>
      <c r="H32" s="131" t="s">
        <v>3477</v>
      </c>
      <c r="I32" s="131" t="s">
        <v>3477</v>
      </c>
      <c r="J32" s="147"/>
      <c r="K32" s="147"/>
      <c r="L32" s="124"/>
      <c r="M32" s="124"/>
      <c r="N32" s="130"/>
    </row>
    <row r="33" spans="1:14" ht="66" x14ac:dyDescent="0.3">
      <c r="A33" s="131" t="s">
        <v>3573</v>
      </c>
      <c r="B33" s="131" t="s">
        <v>2595</v>
      </c>
      <c r="C33" s="131" t="s">
        <v>609</v>
      </c>
      <c r="D33" s="147"/>
      <c r="E33" s="150" t="s">
        <v>2508</v>
      </c>
      <c r="F33" s="124" t="str">
        <f t="shared" si="0"/>
        <v/>
      </c>
      <c r="G33" s="131" t="s">
        <v>3477</v>
      </c>
      <c r="H33" s="131" t="s">
        <v>3477</v>
      </c>
      <c r="I33" s="131" t="s">
        <v>3477</v>
      </c>
      <c r="J33" s="147"/>
      <c r="K33" s="147"/>
      <c r="L33" s="124"/>
      <c r="M33" s="124"/>
      <c r="N33" s="130"/>
    </row>
    <row r="34" spans="1:14" ht="66" x14ac:dyDescent="0.3">
      <c r="A34" s="131" t="s">
        <v>3573</v>
      </c>
      <c r="B34" s="131" t="s">
        <v>617</v>
      </c>
      <c r="C34" s="131" t="s">
        <v>609</v>
      </c>
      <c r="D34" s="147"/>
      <c r="E34" s="150" t="s">
        <v>2508</v>
      </c>
      <c r="F34" s="124" t="str">
        <f t="shared" si="0"/>
        <v/>
      </c>
      <c r="G34" s="131" t="s">
        <v>3477</v>
      </c>
      <c r="H34" s="131" t="s">
        <v>3477</v>
      </c>
      <c r="I34" s="131" t="s">
        <v>3477</v>
      </c>
      <c r="J34" s="147"/>
      <c r="K34" s="147"/>
      <c r="L34" s="124"/>
      <c r="M34" s="124"/>
      <c r="N34" s="130"/>
    </row>
    <row r="35" spans="1:14" ht="66" x14ac:dyDescent="0.3">
      <c r="A35" s="131" t="s">
        <v>3573</v>
      </c>
      <c r="B35" s="131" t="s">
        <v>616</v>
      </c>
      <c r="C35" s="131" t="s">
        <v>611</v>
      </c>
      <c r="D35" s="147"/>
      <c r="E35" s="150" t="s">
        <v>2508</v>
      </c>
      <c r="F35" s="124" t="str">
        <f t="shared" si="0"/>
        <v/>
      </c>
      <c r="G35" s="131" t="s">
        <v>3477</v>
      </c>
      <c r="H35" s="131" t="s">
        <v>3477</v>
      </c>
      <c r="I35" s="131" t="s">
        <v>3477</v>
      </c>
      <c r="J35" s="147"/>
      <c r="K35" s="147"/>
      <c r="L35" s="124"/>
      <c r="M35" s="124"/>
      <c r="N35" s="130"/>
    </row>
    <row r="36" spans="1:14" ht="66" x14ac:dyDescent="0.3">
      <c r="A36" s="131" t="s">
        <v>3573</v>
      </c>
      <c r="B36" s="131" t="s">
        <v>2596</v>
      </c>
      <c r="C36" s="131" t="s">
        <v>611</v>
      </c>
      <c r="D36" s="147"/>
      <c r="E36" s="150" t="s">
        <v>2508</v>
      </c>
      <c r="F36" s="124" t="str">
        <f t="shared" si="0"/>
        <v/>
      </c>
      <c r="G36" s="131" t="s">
        <v>3477</v>
      </c>
      <c r="H36" s="131" t="s">
        <v>3477</v>
      </c>
      <c r="I36" s="131" t="s">
        <v>3477</v>
      </c>
      <c r="J36" s="147"/>
      <c r="K36" s="147"/>
      <c r="L36" s="124"/>
      <c r="M36" s="124"/>
      <c r="N36" s="130"/>
    </row>
    <row r="37" spans="1:14" ht="45" x14ac:dyDescent="0.3">
      <c r="A37" s="131" t="s">
        <v>3573</v>
      </c>
      <c r="B37" s="131" t="s">
        <v>2597</v>
      </c>
      <c r="C37" s="131" t="s">
        <v>3477</v>
      </c>
      <c r="D37" s="131" t="s">
        <v>3477</v>
      </c>
      <c r="E37" s="150" t="s">
        <v>3477</v>
      </c>
      <c r="F37" s="131" t="s">
        <v>3477</v>
      </c>
      <c r="G37" s="131" t="s">
        <v>3477</v>
      </c>
      <c r="H37" s="131" t="s">
        <v>3477</v>
      </c>
      <c r="I37" s="131" t="s">
        <v>3477</v>
      </c>
      <c r="J37" s="147" t="s">
        <v>3477</v>
      </c>
      <c r="K37" s="147" t="s">
        <v>3477</v>
      </c>
      <c r="L37" s="124" t="s">
        <v>3477</v>
      </c>
      <c r="M37" s="124" t="s">
        <v>3477</v>
      </c>
      <c r="N37" s="130" t="s">
        <v>3477</v>
      </c>
    </row>
    <row r="38" spans="1:14" ht="66" x14ac:dyDescent="0.3">
      <c r="A38" s="131" t="s">
        <v>3573</v>
      </c>
      <c r="B38" s="131" t="s">
        <v>630</v>
      </c>
      <c r="C38" s="131" t="s">
        <v>611</v>
      </c>
      <c r="D38" s="147"/>
      <c r="E38" s="150" t="s">
        <v>2508</v>
      </c>
      <c r="F38" s="124" t="str">
        <f t="shared" si="0"/>
        <v/>
      </c>
      <c r="G38" s="131" t="s">
        <v>3477</v>
      </c>
      <c r="H38" s="131" t="s">
        <v>3477</v>
      </c>
      <c r="I38" s="131" t="s">
        <v>3477</v>
      </c>
      <c r="J38" s="147"/>
      <c r="K38" s="147"/>
      <c r="L38" s="124"/>
      <c r="M38" s="124"/>
      <c r="N38" s="130"/>
    </row>
    <row r="39" spans="1:14" ht="66" x14ac:dyDescent="0.3">
      <c r="A39" s="131" t="s">
        <v>3573</v>
      </c>
      <c r="B39" s="131" t="s">
        <v>618</v>
      </c>
      <c r="C39" s="131" t="s">
        <v>611</v>
      </c>
      <c r="D39" s="147"/>
      <c r="E39" s="150" t="s">
        <v>2508</v>
      </c>
      <c r="F39" s="124" t="str">
        <f t="shared" si="0"/>
        <v/>
      </c>
      <c r="G39" s="131" t="s">
        <v>3477</v>
      </c>
      <c r="H39" s="131" t="s">
        <v>3477</v>
      </c>
      <c r="I39" s="131" t="s">
        <v>3477</v>
      </c>
      <c r="J39" s="147"/>
      <c r="K39" s="147"/>
      <c r="L39" s="124"/>
      <c r="M39" s="124"/>
      <c r="N39" s="130"/>
    </row>
    <row r="40" spans="1:14" ht="66" x14ac:dyDescent="0.3">
      <c r="A40" s="131" t="s">
        <v>3573</v>
      </c>
      <c r="B40" s="131" t="s">
        <v>619</v>
      </c>
      <c r="C40" s="131" t="s">
        <v>611</v>
      </c>
      <c r="D40" s="147"/>
      <c r="E40" s="150" t="s">
        <v>2508</v>
      </c>
      <c r="F40" s="124" t="str">
        <f t="shared" si="0"/>
        <v/>
      </c>
      <c r="G40" s="131" t="s">
        <v>3477</v>
      </c>
      <c r="H40" s="131" t="s">
        <v>3477</v>
      </c>
      <c r="I40" s="131" t="s">
        <v>3477</v>
      </c>
      <c r="J40" s="147"/>
      <c r="K40" s="147"/>
      <c r="L40" s="124"/>
      <c r="M40" s="124"/>
      <c r="N40" s="130"/>
    </row>
    <row r="41" spans="1:14" ht="66" x14ac:dyDescent="0.3">
      <c r="A41" s="131" t="s">
        <v>3573</v>
      </c>
      <c r="B41" s="131" t="s">
        <v>2598</v>
      </c>
      <c r="C41" s="131" t="s">
        <v>611</v>
      </c>
      <c r="D41" s="147"/>
      <c r="E41" s="150" t="s">
        <v>2508</v>
      </c>
      <c r="F41" s="124" t="str">
        <f t="shared" si="0"/>
        <v/>
      </c>
      <c r="G41" s="131" t="s">
        <v>3477</v>
      </c>
      <c r="H41" s="131" t="s">
        <v>3477</v>
      </c>
      <c r="I41" s="131" t="s">
        <v>3477</v>
      </c>
      <c r="J41" s="147"/>
      <c r="K41" s="147"/>
      <c r="L41" s="124"/>
      <c r="M41" s="124"/>
      <c r="N41" s="130"/>
    </row>
    <row r="42" spans="1:14" ht="66" x14ac:dyDescent="0.3">
      <c r="A42" s="131" t="s">
        <v>3573</v>
      </c>
      <c r="B42" s="131" t="s">
        <v>2599</v>
      </c>
      <c r="C42" s="131" t="s">
        <v>611</v>
      </c>
      <c r="D42" s="147"/>
      <c r="E42" s="150" t="s">
        <v>2508</v>
      </c>
      <c r="F42" s="124" t="str">
        <f t="shared" si="0"/>
        <v/>
      </c>
      <c r="G42" s="131" t="s">
        <v>3477</v>
      </c>
      <c r="H42" s="131" t="s">
        <v>3477</v>
      </c>
      <c r="I42" s="131" t="s">
        <v>3477</v>
      </c>
      <c r="J42" s="147"/>
      <c r="K42" s="147"/>
      <c r="L42" s="124"/>
      <c r="M42" s="124"/>
      <c r="N42" s="130"/>
    </row>
    <row r="43" spans="1:14" ht="66" x14ac:dyDescent="0.3">
      <c r="A43" s="131" t="s">
        <v>3573</v>
      </c>
      <c r="B43" s="131" t="s">
        <v>620</v>
      </c>
      <c r="C43" s="131" t="s">
        <v>611</v>
      </c>
      <c r="D43" s="147"/>
      <c r="E43" s="150" t="s">
        <v>2508</v>
      </c>
      <c r="F43" s="124" t="str">
        <f t="shared" si="0"/>
        <v/>
      </c>
      <c r="G43" s="131" t="s">
        <v>3477</v>
      </c>
      <c r="H43" s="131" t="s">
        <v>3477</v>
      </c>
      <c r="I43" s="131" t="s">
        <v>3477</v>
      </c>
      <c r="J43" s="147"/>
      <c r="K43" s="147"/>
      <c r="L43" s="124"/>
      <c r="M43" s="124"/>
      <c r="N43" s="130"/>
    </row>
    <row r="44" spans="1:14" ht="66" x14ac:dyDescent="0.3">
      <c r="A44" s="131" t="s">
        <v>3573</v>
      </c>
      <c r="B44" s="131" t="s">
        <v>621</v>
      </c>
      <c r="C44" s="131" t="s">
        <v>611</v>
      </c>
      <c r="D44" s="147"/>
      <c r="E44" s="150" t="s">
        <v>2508</v>
      </c>
      <c r="F44" s="124" t="str">
        <f t="shared" si="0"/>
        <v/>
      </c>
      <c r="G44" s="131" t="s">
        <v>3477</v>
      </c>
      <c r="H44" s="131" t="s">
        <v>3477</v>
      </c>
      <c r="I44" s="131" t="s">
        <v>3477</v>
      </c>
      <c r="J44" s="147"/>
      <c r="K44" s="147"/>
      <c r="L44" s="124"/>
      <c r="M44" s="124"/>
      <c r="N44" s="130"/>
    </row>
    <row r="45" spans="1:14" ht="66" x14ac:dyDescent="0.3">
      <c r="A45" s="131" t="s">
        <v>3573</v>
      </c>
      <c r="B45" s="131" t="s">
        <v>622</v>
      </c>
      <c r="C45" s="131" t="s">
        <v>611</v>
      </c>
      <c r="D45" s="147"/>
      <c r="E45" s="150" t="s">
        <v>2508</v>
      </c>
      <c r="F45" s="124" t="str">
        <f t="shared" si="0"/>
        <v/>
      </c>
      <c r="G45" s="131" t="s">
        <v>3477</v>
      </c>
      <c r="H45" s="131" t="s">
        <v>3477</v>
      </c>
      <c r="I45" s="131" t="s">
        <v>3477</v>
      </c>
      <c r="J45" s="147"/>
      <c r="K45" s="147"/>
      <c r="L45" s="124"/>
      <c r="M45" s="124"/>
      <c r="N45" s="130"/>
    </row>
    <row r="46" spans="1:14" ht="66" x14ac:dyDescent="0.3">
      <c r="A46" s="131" t="s">
        <v>3573</v>
      </c>
      <c r="B46" s="131" t="s">
        <v>2600</v>
      </c>
      <c r="C46" s="131" t="s">
        <v>611</v>
      </c>
      <c r="D46" s="147"/>
      <c r="E46" s="150" t="s">
        <v>2508</v>
      </c>
      <c r="F46" s="124" t="str">
        <f t="shared" si="0"/>
        <v/>
      </c>
      <c r="G46" s="131" t="s">
        <v>3477</v>
      </c>
      <c r="H46" s="131" t="s">
        <v>3477</v>
      </c>
      <c r="I46" s="131" t="s">
        <v>3477</v>
      </c>
      <c r="J46" s="147"/>
      <c r="K46" s="147"/>
      <c r="L46" s="124"/>
      <c r="M46" s="124"/>
      <c r="N46" s="130"/>
    </row>
    <row r="47" spans="1:14" ht="66" x14ac:dyDescent="0.3">
      <c r="A47" s="131" t="s">
        <v>3573</v>
      </c>
      <c r="B47" s="131" t="s">
        <v>2601</v>
      </c>
      <c r="C47" s="131" t="s">
        <v>611</v>
      </c>
      <c r="D47" s="147"/>
      <c r="E47" s="150" t="s">
        <v>2508</v>
      </c>
      <c r="F47" s="124" t="str">
        <f t="shared" si="0"/>
        <v/>
      </c>
      <c r="G47" s="131" t="s">
        <v>3477</v>
      </c>
      <c r="H47" s="131" t="s">
        <v>3477</v>
      </c>
      <c r="I47" s="131" t="s">
        <v>3477</v>
      </c>
      <c r="J47" s="147"/>
      <c r="K47" s="147"/>
      <c r="L47" s="124"/>
      <c r="M47" s="124"/>
      <c r="N47" s="130"/>
    </row>
    <row r="48" spans="1:14" ht="66" x14ac:dyDescent="0.3">
      <c r="A48" s="131" t="s">
        <v>3573</v>
      </c>
      <c r="B48" s="131" t="s">
        <v>2602</v>
      </c>
      <c r="C48" s="131" t="s">
        <v>611</v>
      </c>
      <c r="D48" s="147"/>
      <c r="E48" s="150" t="s">
        <v>2508</v>
      </c>
      <c r="F48" s="124" t="str">
        <f t="shared" si="0"/>
        <v/>
      </c>
      <c r="G48" s="131" t="s">
        <v>3477</v>
      </c>
      <c r="H48" s="131" t="s">
        <v>3477</v>
      </c>
      <c r="I48" s="131" t="s">
        <v>3477</v>
      </c>
      <c r="J48" s="147"/>
      <c r="K48" s="147"/>
      <c r="L48" s="124"/>
      <c r="M48" s="124"/>
      <c r="N48" s="130"/>
    </row>
    <row r="49" spans="1:14" ht="66" x14ac:dyDescent="0.3">
      <c r="A49" s="131" t="s">
        <v>3573</v>
      </c>
      <c r="B49" s="131" t="s">
        <v>623</v>
      </c>
      <c r="C49" s="131" t="s">
        <v>611</v>
      </c>
      <c r="D49" s="147"/>
      <c r="E49" s="150" t="s">
        <v>2508</v>
      </c>
      <c r="F49" s="124" t="str">
        <f t="shared" si="0"/>
        <v/>
      </c>
      <c r="G49" s="131" t="s">
        <v>3477</v>
      </c>
      <c r="H49" s="131" t="s">
        <v>3477</v>
      </c>
      <c r="I49" s="131" t="s">
        <v>3477</v>
      </c>
      <c r="J49" s="147"/>
      <c r="K49" s="147"/>
      <c r="L49" s="124"/>
      <c r="M49" s="124"/>
      <c r="N49" s="130"/>
    </row>
    <row r="50" spans="1:14" ht="66" x14ac:dyDescent="0.3">
      <c r="A50" s="131" t="s">
        <v>3574</v>
      </c>
      <c r="B50" s="131" t="s">
        <v>608</v>
      </c>
      <c r="C50" s="131" t="s">
        <v>609</v>
      </c>
      <c r="D50" s="147"/>
      <c r="E50" s="150" t="s">
        <v>2508</v>
      </c>
      <c r="F50" s="124" t="str">
        <f t="shared" si="0"/>
        <v/>
      </c>
      <c r="G50" s="131" t="s">
        <v>3477</v>
      </c>
      <c r="H50" s="131" t="s">
        <v>3477</v>
      </c>
      <c r="I50" s="131" t="s">
        <v>3477</v>
      </c>
      <c r="J50" s="147"/>
      <c r="K50" s="147"/>
      <c r="L50" s="124"/>
      <c r="M50" s="124"/>
      <c r="N50" s="130"/>
    </row>
    <row r="51" spans="1:14" ht="66" x14ac:dyDescent="0.3">
      <c r="A51" s="131" t="s">
        <v>3574</v>
      </c>
      <c r="B51" s="131" t="s">
        <v>610</v>
      </c>
      <c r="C51" s="131" t="s">
        <v>609</v>
      </c>
      <c r="D51" s="147"/>
      <c r="E51" s="150" t="s">
        <v>2508</v>
      </c>
      <c r="F51" s="124" t="str">
        <f t="shared" si="0"/>
        <v/>
      </c>
      <c r="G51" s="131" t="s">
        <v>3477</v>
      </c>
      <c r="H51" s="131" t="s">
        <v>3477</v>
      </c>
      <c r="I51" s="131" t="s">
        <v>3477</v>
      </c>
      <c r="J51" s="147"/>
      <c r="K51" s="147"/>
      <c r="L51" s="124"/>
      <c r="M51" s="124"/>
      <c r="N51" s="130"/>
    </row>
    <row r="52" spans="1:14" ht="66" x14ac:dyDescent="0.3">
      <c r="A52" s="131" t="s">
        <v>3574</v>
      </c>
      <c r="B52" s="131" t="s">
        <v>2603</v>
      </c>
      <c r="C52" s="131" t="s">
        <v>609</v>
      </c>
      <c r="D52" s="147"/>
      <c r="E52" s="150" t="s">
        <v>2508</v>
      </c>
      <c r="F52" s="124" t="str">
        <f t="shared" si="0"/>
        <v/>
      </c>
      <c r="G52" s="131" t="s">
        <v>3477</v>
      </c>
      <c r="H52" s="131" t="s">
        <v>3477</v>
      </c>
      <c r="I52" s="131" t="s">
        <v>3477</v>
      </c>
      <c r="J52" s="147"/>
      <c r="K52" s="147"/>
      <c r="L52" s="124"/>
      <c r="M52" s="124"/>
      <c r="N52" s="130"/>
    </row>
    <row r="53" spans="1:14" ht="66" x14ac:dyDescent="0.3">
      <c r="A53" s="131" t="s">
        <v>3574</v>
      </c>
      <c r="B53" s="131" t="s">
        <v>2604</v>
      </c>
      <c r="C53" s="131" t="s">
        <v>609</v>
      </c>
      <c r="D53" s="147"/>
      <c r="E53" s="150" t="s">
        <v>2508</v>
      </c>
      <c r="F53" s="124" t="str">
        <f t="shared" si="0"/>
        <v/>
      </c>
      <c r="G53" s="131" t="s">
        <v>3477</v>
      </c>
      <c r="H53" s="131" t="s">
        <v>3477</v>
      </c>
      <c r="I53" s="131" t="s">
        <v>3477</v>
      </c>
      <c r="J53" s="147"/>
      <c r="K53" s="147"/>
      <c r="L53" s="124"/>
      <c r="M53" s="124"/>
      <c r="N53" s="130"/>
    </row>
    <row r="54" spans="1:14" ht="66" x14ac:dyDescent="0.3">
      <c r="A54" s="131" t="s">
        <v>3574</v>
      </c>
      <c r="B54" s="131" t="s">
        <v>3478</v>
      </c>
      <c r="C54" s="131" t="s">
        <v>612</v>
      </c>
      <c r="D54" s="147"/>
      <c r="E54" s="150" t="s">
        <v>2508</v>
      </c>
      <c r="F54" s="124" t="str">
        <f t="shared" si="0"/>
        <v/>
      </c>
      <c r="G54" s="131" t="s">
        <v>3477</v>
      </c>
      <c r="H54" s="131" t="s">
        <v>3477</v>
      </c>
      <c r="I54" s="131" t="s">
        <v>3477</v>
      </c>
      <c r="J54" s="147"/>
      <c r="K54" s="147"/>
      <c r="L54" s="124"/>
      <c r="M54" s="124"/>
      <c r="N54" s="130"/>
    </row>
    <row r="55" spans="1:14" ht="66" x14ac:dyDescent="0.3">
      <c r="A55" s="131" t="s">
        <v>3574</v>
      </c>
      <c r="B55" s="131" t="s">
        <v>613</v>
      </c>
      <c r="C55" s="131" t="s">
        <v>611</v>
      </c>
      <c r="D55" s="147"/>
      <c r="E55" s="150" t="s">
        <v>2508</v>
      </c>
      <c r="F55" s="124" t="str">
        <f t="shared" si="0"/>
        <v/>
      </c>
      <c r="G55" s="131" t="s">
        <v>3477</v>
      </c>
      <c r="H55" s="131" t="s">
        <v>3477</v>
      </c>
      <c r="I55" s="131" t="s">
        <v>3477</v>
      </c>
      <c r="J55" s="147"/>
      <c r="K55" s="147"/>
      <c r="L55" s="124"/>
      <c r="M55" s="124"/>
      <c r="N55" s="130"/>
    </row>
    <row r="56" spans="1:14" ht="66" x14ac:dyDescent="0.3">
      <c r="A56" s="131" t="s">
        <v>3574</v>
      </c>
      <c r="B56" s="131" t="s">
        <v>614</v>
      </c>
      <c r="C56" s="131" t="s">
        <v>611</v>
      </c>
      <c r="D56" s="147"/>
      <c r="E56" s="150" t="s">
        <v>2508</v>
      </c>
      <c r="F56" s="124" t="str">
        <f t="shared" si="0"/>
        <v/>
      </c>
      <c r="G56" s="131" t="s">
        <v>3477</v>
      </c>
      <c r="H56" s="131" t="s">
        <v>3477</v>
      </c>
      <c r="I56" s="131" t="s">
        <v>3477</v>
      </c>
      <c r="J56" s="147"/>
      <c r="K56" s="147"/>
      <c r="L56" s="124"/>
      <c r="M56" s="124"/>
      <c r="N56" s="130"/>
    </row>
    <row r="57" spans="1:14" ht="66" x14ac:dyDescent="0.3">
      <c r="A57" s="131" t="s">
        <v>3574</v>
      </c>
      <c r="B57" s="131" t="s">
        <v>615</v>
      </c>
      <c r="C57" s="131" t="s">
        <v>609</v>
      </c>
      <c r="D57" s="147"/>
      <c r="E57" s="150" t="s">
        <v>2508</v>
      </c>
      <c r="F57" s="124" t="str">
        <f t="shared" si="0"/>
        <v/>
      </c>
      <c r="G57" s="131" t="s">
        <v>3477</v>
      </c>
      <c r="H57" s="131" t="s">
        <v>3477</v>
      </c>
      <c r="I57" s="131" t="s">
        <v>3477</v>
      </c>
      <c r="J57" s="147"/>
      <c r="K57" s="147"/>
      <c r="L57" s="124"/>
      <c r="M57" s="124"/>
      <c r="N57" s="130"/>
    </row>
    <row r="58" spans="1:14" ht="66" x14ac:dyDescent="0.3">
      <c r="A58" s="131" t="s">
        <v>3574</v>
      </c>
      <c r="B58" s="131" t="s">
        <v>2595</v>
      </c>
      <c r="C58" s="131" t="s">
        <v>609</v>
      </c>
      <c r="D58" s="147"/>
      <c r="E58" s="150" t="s">
        <v>2508</v>
      </c>
      <c r="F58" s="124" t="str">
        <f t="shared" si="0"/>
        <v/>
      </c>
      <c r="G58" s="131" t="s">
        <v>3477</v>
      </c>
      <c r="H58" s="131" t="s">
        <v>3477</v>
      </c>
      <c r="I58" s="131" t="s">
        <v>3477</v>
      </c>
      <c r="J58" s="147"/>
      <c r="K58" s="147"/>
      <c r="L58" s="124"/>
      <c r="M58" s="124"/>
      <c r="N58" s="130"/>
    </row>
    <row r="59" spans="1:14" ht="66" x14ac:dyDescent="0.3">
      <c r="A59" s="131" t="s">
        <v>3574</v>
      </c>
      <c r="B59" s="131" t="s">
        <v>617</v>
      </c>
      <c r="C59" s="131" t="s">
        <v>609</v>
      </c>
      <c r="D59" s="147"/>
      <c r="E59" s="150" t="s">
        <v>2508</v>
      </c>
      <c r="F59" s="124" t="str">
        <f t="shared" si="0"/>
        <v/>
      </c>
      <c r="G59" s="131" t="s">
        <v>3477</v>
      </c>
      <c r="H59" s="131" t="s">
        <v>3477</v>
      </c>
      <c r="I59" s="131" t="s">
        <v>3477</v>
      </c>
      <c r="J59" s="147"/>
      <c r="K59" s="147"/>
      <c r="L59" s="124"/>
      <c r="M59" s="124"/>
      <c r="N59" s="130"/>
    </row>
    <row r="60" spans="1:14" ht="66" x14ac:dyDescent="0.3">
      <c r="A60" s="131" t="s">
        <v>3574</v>
      </c>
      <c r="B60" s="131" t="s">
        <v>616</v>
      </c>
      <c r="C60" s="131" t="s">
        <v>609</v>
      </c>
      <c r="D60" s="147"/>
      <c r="E60" s="150" t="s">
        <v>2508</v>
      </c>
      <c r="F60" s="124" t="str">
        <f t="shared" si="0"/>
        <v/>
      </c>
      <c r="G60" s="131" t="s">
        <v>3477</v>
      </c>
      <c r="H60" s="131" t="s">
        <v>3477</v>
      </c>
      <c r="I60" s="131" t="s">
        <v>3477</v>
      </c>
      <c r="J60" s="147"/>
      <c r="K60" s="147"/>
      <c r="L60" s="124"/>
      <c r="M60" s="124"/>
      <c r="N60" s="130"/>
    </row>
    <row r="61" spans="1:14" ht="66" x14ac:dyDescent="0.3">
      <c r="A61" s="131" t="s">
        <v>3574</v>
      </c>
      <c r="B61" s="131" t="s">
        <v>2596</v>
      </c>
      <c r="C61" s="131" t="s">
        <v>612</v>
      </c>
      <c r="D61" s="147"/>
      <c r="E61" s="150" t="s">
        <v>2508</v>
      </c>
      <c r="F61" s="124" t="str">
        <f t="shared" si="0"/>
        <v/>
      </c>
      <c r="G61" s="131" t="s">
        <v>3477</v>
      </c>
      <c r="H61" s="131" t="s">
        <v>3477</v>
      </c>
      <c r="I61" s="131" t="s">
        <v>3477</v>
      </c>
      <c r="J61" s="147"/>
      <c r="K61" s="147"/>
      <c r="L61" s="124"/>
      <c r="M61" s="124"/>
      <c r="N61" s="130"/>
    </row>
    <row r="62" spans="1:14" ht="66" x14ac:dyDescent="0.3">
      <c r="A62" s="131" t="s">
        <v>3574</v>
      </c>
      <c r="B62" s="131" t="s">
        <v>630</v>
      </c>
      <c r="C62" s="131" t="s">
        <v>612</v>
      </c>
      <c r="D62" s="147"/>
      <c r="E62" s="150" t="s">
        <v>2508</v>
      </c>
      <c r="F62" s="124" t="str">
        <f t="shared" si="0"/>
        <v/>
      </c>
      <c r="G62" s="131" t="s">
        <v>3477</v>
      </c>
      <c r="H62" s="131" t="s">
        <v>3477</v>
      </c>
      <c r="I62" s="131" t="s">
        <v>3477</v>
      </c>
      <c r="J62" s="147"/>
      <c r="K62" s="147"/>
      <c r="L62" s="124"/>
      <c r="M62" s="124"/>
      <c r="N62" s="130"/>
    </row>
    <row r="63" spans="1:14" ht="66" x14ac:dyDescent="0.3">
      <c r="A63" s="131" t="s">
        <v>3574</v>
      </c>
      <c r="B63" s="131" t="s">
        <v>618</v>
      </c>
      <c r="C63" s="131" t="s">
        <v>612</v>
      </c>
      <c r="D63" s="147"/>
      <c r="E63" s="150" t="s">
        <v>2508</v>
      </c>
      <c r="F63" s="124" t="str">
        <f t="shared" si="0"/>
        <v/>
      </c>
      <c r="G63" s="131" t="s">
        <v>3477</v>
      </c>
      <c r="H63" s="131" t="s">
        <v>3477</v>
      </c>
      <c r="I63" s="131" t="s">
        <v>3477</v>
      </c>
      <c r="J63" s="147"/>
      <c r="K63" s="147"/>
      <c r="L63" s="124"/>
      <c r="M63" s="124"/>
      <c r="N63" s="130"/>
    </row>
    <row r="64" spans="1:14" ht="66" x14ac:dyDescent="0.3">
      <c r="A64" s="131" t="s">
        <v>3574</v>
      </c>
      <c r="B64" s="131" t="s">
        <v>619</v>
      </c>
      <c r="C64" s="131" t="s">
        <v>612</v>
      </c>
      <c r="D64" s="147"/>
      <c r="E64" s="150" t="s">
        <v>2508</v>
      </c>
      <c r="F64" s="124" t="str">
        <f t="shared" si="0"/>
        <v/>
      </c>
      <c r="G64" s="131" t="s">
        <v>3477</v>
      </c>
      <c r="H64" s="131" t="s">
        <v>3477</v>
      </c>
      <c r="I64" s="131" t="s">
        <v>3477</v>
      </c>
      <c r="J64" s="147"/>
      <c r="K64" s="147"/>
      <c r="L64" s="124"/>
      <c r="M64" s="124"/>
      <c r="N64" s="130"/>
    </row>
    <row r="65" spans="1:14" ht="66" x14ac:dyDescent="0.3">
      <c r="A65" s="131" t="s">
        <v>3574</v>
      </c>
      <c r="B65" s="131" t="s">
        <v>2598</v>
      </c>
      <c r="C65" s="131" t="s">
        <v>611</v>
      </c>
      <c r="D65" s="147"/>
      <c r="E65" s="150" t="s">
        <v>2508</v>
      </c>
      <c r="F65" s="124" t="str">
        <f t="shared" si="0"/>
        <v/>
      </c>
      <c r="G65" s="131" t="s">
        <v>3477</v>
      </c>
      <c r="H65" s="131" t="s">
        <v>3477</v>
      </c>
      <c r="I65" s="131" t="s">
        <v>3477</v>
      </c>
      <c r="J65" s="147"/>
      <c r="K65" s="147"/>
      <c r="L65" s="124"/>
      <c r="M65" s="124"/>
      <c r="N65" s="130"/>
    </row>
    <row r="66" spans="1:14" ht="66" x14ac:dyDescent="0.3">
      <c r="A66" s="131" t="s">
        <v>3574</v>
      </c>
      <c r="B66" s="131" t="s">
        <v>2599</v>
      </c>
      <c r="C66" s="131" t="s">
        <v>609</v>
      </c>
      <c r="D66" s="147"/>
      <c r="E66" s="150" t="s">
        <v>2508</v>
      </c>
      <c r="F66" s="124" t="str">
        <f t="shared" si="0"/>
        <v/>
      </c>
      <c r="G66" s="131" t="s">
        <v>3477</v>
      </c>
      <c r="H66" s="131" t="s">
        <v>3477</v>
      </c>
      <c r="I66" s="131" t="s">
        <v>3477</v>
      </c>
      <c r="J66" s="147"/>
      <c r="K66" s="147"/>
      <c r="L66" s="124"/>
      <c r="M66" s="124"/>
      <c r="N66" s="130"/>
    </row>
    <row r="67" spans="1:14" ht="66" x14ac:dyDescent="0.3">
      <c r="A67" s="131" t="s">
        <v>3574</v>
      </c>
      <c r="B67" s="131" t="s">
        <v>620</v>
      </c>
      <c r="C67" s="131" t="s">
        <v>609</v>
      </c>
      <c r="D67" s="147"/>
      <c r="E67" s="150" t="s">
        <v>2508</v>
      </c>
      <c r="F67" s="124" t="str">
        <f t="shared" ref="F67:F73" si="1">IF($F$1="Yes","Compliant","")</f>
        <v/>
      </c>
      <c r="G67" s="131" t="s">
        <v>3477</v>
      </c>
      <c r="H67" s="131" t="s">
        <v>3477</v>
      </c>
      <c r="I67" s="131" t="s">
        <v>3477</v>
      </c>
      <c r="J67" s="147"/>
      <c r="K67" s="147"/>
      <c r="L67" s="124"/>
      <c r="M67" s="124"/>
      <c r="N67" s="130"/>
    </row>
    <row r="68" spans="1:14" ht="66" x14ac:dyDescent="0.3">
      <c r="A68" s="131" t="s">
        <v>3574</v>
      </c>
      <c r="B68" s="131" t="s">
        <v>621</v>
      </c>
      <c r="C68" s="131" t="s">
        <v>611</v>
      </c>
      <c r="D68" s="147"/>
      <c r="E68" s="150" t="s">
        <v>2508</v>
      </c>
      <c r="F68" s="124" t="str">
        <f t="shared" si="1"/>
        <v/>
      </c>
      <c r="G68" s="131" t="s">
        <v>3477</v>
      </c>
      <c r="H68" s="131" t="s">
        <v>3477</v>
      </c>
      <c r="I68" s="131" t="s">
        <v>3477</v>
      </c>
      <c r="J68" s="147"/>
      <c r="K68" s="147"/>
      <c r="L68" s="124"/>
      <c r="M68" s="124"/>
      <c r="N68" s="130"/>
    </row>
    <row r="69" spans="1:14" ht="66" x14ac:dyDescent="0.3">
      <c r="A69" s="131" t="s">
        <v>3574</v>
      </c>
      <c r="B69" s="131" t="s">
        <v>622</v>
      </c>
      <c r="C69" s="131" t="s">
        <v>611</v>
      </c>
      <c r="D69" s="147"/>
      <c r="E69" s="150" t="s">
        <v>2508</v>
      </c>
      <c r="F69" s="124" t="str">
        <f t="shared" si="1"/>
        <v/>
      </c>
      <c r="G69" s="131" t="s">
        <v>3477</v>
      </c>
      <c r="H69" s="131" t="s">
        <v>3477</v>
      </c>
      <c r="I69" s="131" t="s">
        <v>3477</v>
      </c>
      <c r="J69" s="147"/>
      <c r="K69" s="147"/>
      <c r="L69" s="124"/>
      <c r="M69" s="124"/>
      <c r="N69" s="130"/>
    </row>
    <row r="70" spans="1:14" ht="66" x14ac:dyDescent="0.3">
      <c r="A70" s="131" t="s">
        <v>3574</v>
      </c>
      <c r="B70" s="131" t="s">
        <v>2600</v>
      </c>
      <c r="C70" s="131" t="s">
        <v>611</v>
      </c>
      <c r="D70" s="147"/>
      <c r="E70" s="150" t="s">
        <v>2508</v>
      </c>
      <c r="F70" s="124" t="str">
        <f t="shared" si="1"/>
        <v/>
      </c>
      <c r="G70" s="131" t="s">
        <v>3477</v>
      </c>
      <c r="H70" s="131" t="s">
        <v>3477</v>
      </c>
      <c r="I70" s="131" t="s">
        <v>3477</v>
      </c>
      <c r="J70" s="147"/>
      <c r="K70" s="147"/>
      <c r="L70" s="124"/>
      <c r="M70" s="124"/>
      <c r="N70" s="130"/>
    </row>
    <row r="71" spans="1:14" ht="66" x14ac:dyDescent="0.3">
      <c r="A71" s="131" t="s">
        <v>3574</v>
      </c>
      <c r="B71" s="131" t="s">
        <v>2601</v>
      </c>
      <c r="C71" s="131" t="s">
        <v>609</v>
      </c>
      <c r="D71" s="147"/>
      <c r="E71" s="150" t="s">
        <v>2508</v>
      </c>
      <c r="F71" s="124" t="str">
        <f t="shared" si="1"/>
        <v/>
      </c>
      <c r="G71" s="131" t="s">
        <v>3477</v>
      </c>
      <c r="H71" s="131" t="s">
        <v>3477</v>
      </c>
      <c r="I71" s="131" t="s">
        <v>3477</v>
      </c>
      <c r="J71" s="147"/>
      <c r="K71" s="147"/>
      <c r="L71" s="124"/>
      <c r="M71" s="124"/>
      <c r="N71" s="130"/>
    </row>
    <row r="72" spans="1:14" ht="66" x14ac:dyDescent="0.3">
      <c r="A72" s="131" t="s">
        <v>3574</v>
      </c>
      <c r="B72" s="131" t="s">
        <v>2602</v>
      </c>
      <c r="C72" s="131" t="s">
        <v>609</v>
      </c>
      <c r="D72" s="147"/>
      <c r="E72" s="150" t="s">
        <v>2508</v>
      </c>
      <c r="F72" s="124" t="str">
        <f t="shared" si="1"/>
        <v/>
      </c>
      <c r="G72" s="131" t="s">
        <v>3477</v>
      </c>
      <c r="H72" s="131" t="s">
        <v>3477</v>
      </c>
      <c r="I72" s="131" t="s">
        <v>3477</v>
      </c>
      <c r="J72" s="147"/>
      <c r="K72" s="147"/>
      <c r="L72" s="124"/>
      <c r="M72" s="124"/>
      <c r="N72" s="130"/>
    </row>
    <row r="73" spans="1:14" ht="66" x14ac:dyDescent="0.3">
      <c r="A73" s="131" t="s">
        <v>3574</v>
      </c>
      <c r="B73" s="131" t="s">
        <v>623</v>
      </c>
      <c r="C73" s="131" t="s">
        <v>611</v>
      </c>
      <c r="D73" s="147"/>
      <c r="E73" s="150" t="s">
        <v>2508</v>
      </c>
      <c r="F73" s="124" t="str">
        <f t="shared" si="1"/>
        <v/>
      </c>
      <c r="G73" s="131" t="s">
        <v>3477</v>
      </c>
      <c r="H73" s="131" t="s">
        <v>3477</v>
      </c>
      <c r="I73" s="131" t="s">
        <v>3477</v>
      </c>
      <c r="J73" s="147"/>
      <c r="K73" s="147"/>
      <c r="L73" s="124"/>
      <c r="M73" s="124"/>
      <c r="N73" s="130"/>
    </row>
    <row r="74" spans="1:14" x14ac:dyDescent="0.3">
      <c r="A74" s="167">
        <f>COUNTA(A3:A73)</f>
        <v>71</v>
      </c>
      <c r="B74" s="167">
        <f t="shared" ref="B74:C74" si="2">COUNTA(B3:B73)</f>
        <v>71</v>
      </c>
      <c r="C74" s="167">
        <f t="shared" si="2"/>
        <v>71</v>
      </c>
      <c r="D74" s="124"/>
      <c r="E74" s="150"/>
      <c r="F74" s="124"/>
      <c r="G74" s="124"/>
      <c r="H74" s="124"/>
      <c r="I74" s="124"/>
      <c r="J74" s="124"/>
      <c r="K74" s="124"/>
      <c r="L74" s="124"/>
      <c r="M74" s="124"/>
      <c r="N74" s="124"/>
    </row>
    <row r="75" spans="1:14" x14ac:dyDescent="0.3">
      <c r="A75" s="131"/>
      <c r="B75" s="131"/>
      <c r="C75" s="131"/>
      <c r="D75" s="124"/>
      <c r="E75" s="150"/>
      <c r="F75" s="124"/>
      <c r="G75" s="124"/>
      <c r="H75" s="124"/>
      <c r="I75" s="124"/>
      <c r="J75" s="124"/>
      <c r="K75" s="124"/>
      <c r="L75" s="124"/>
      <c r="M75" s="124"/>
      <c r="N75" s="124"/>
    </row>
    <row r="76" spans="1:14" x14ac:dyDescent="0.3">
      <c r="A76" s="131"/>
      <c r="B76" s="131"/>
      <c r="C76" s="131"/>
      <c r="D76" s="147"/>
      <c r="E76" s="147"/>
      <c r="F76" s="147"/>
      <c r="G76" s="147"/>
      <c r="H76" s="147"/>
      <c r="I76" s="147"/>
      <c r="J76" s="147"/>
      <c r="K76" s="147"/>
      <c r="L76" s="147"/>
      <c r="M76" s="147"/>
      <c r="N76" s="147"/>
    </row>
    <row r="77" spans="1:14" x14ac:dyDescent="0.3">
      <c r="A77" s="131"/>
      <c r="B77" s="131"/>
      <c r="C77" s="131"/>
      <c r="D77" s="124"/>
      <c r="E77" s="150"/>
      <c r="F77" s="124"/>
      <c r="G77" s="124"/>
      <c r="H77" s="124"/>
      <c r="I77" s="124"/>
      <c r="J77" s="124"/>
      <c r="K77" s="124"/>
      <c r="L77" s="124"/>
      <c r="M77" s="124"/>
      <c r="N77" s="124"/>
    </row>
    <row r="78" spans="1:14" x14ac:dyDescent="0.3">
      <c r="A78" s="131"/>
      <c r="B78" s="131"/>
      <c r="C78" s="131"/>
      <c r="D78" s="124"/>
      <c r="E78" s="150"/>
      <c r="F78" s="124"/>
      <c r="G78" s="124"/>
      <c r="H78" s="124"/>
      <c r="I78" s="124"/>
      <c r="J78" s="124"/>
      <c r="K78" s="124"/>
      <c r="L78" s="124"/>
      <c r="M78" s="124"/>
      <c r="N78" s="124"/>
    </row>
    <row r="79" spans="1:14" x14ac:dyDescent="0.3">
      <c r="A79" s="131"/>
      <c r="B79" s="131"/>
      <c r="C79" s="131"/>
      <c r="D79" s="124"/>
      <c r="E79" s="150"/>
      <c r="F79" s="124"/>
      <c r="G79" s="124"/>
      <c r="H79" s="124"/>
      <c r="I79" s="124"/>
      <c r="J79" s="124"/>
      <c r="K79" s="124"/>
      <c r="L79" s="124"/>
      <c r="M79" s="124"/>
      <c r="N79" s="124"/>
    </row>
    <row r="80" spans="1:14" x14ac:dyDescent="0.3">
      <c r="A80" s="131"/>
      <c r="B80" s="131"/>
      <c r="C80" s="131"/>
      <c r="D80" s="124"/>
      <c r="E80" s="150"/>
      <c r="F80" s="124"/>
      <c r="G80" s="124"/>
      <c r="H80" s="124"/>
      <c r="I80" s="124"/>
      <c r="J80" s="124"/>
      <c r="K80" s="124"/>
      <c r="L80" s="124"/>
      <c r="M80" s="124"/>
      <c r="N80" s="124"/>
    </row>
    <row r="81" spans="1:14" x14ac:dyDescent="0.3">
      <c r="A81" s="131"/>
      <c r="B81" s="131"/>
      <c r="C81" s="131"/>
      <c r="D81" s="124"/>
      <c r="E81" s="150"/>
      <c r="F81" s="124"/>
      <c r="G81" s="124"/>
      <c r="H81" s="124"/>
      <c r="I81" s="124"/>
      <c r="J81" s="124"/>
      <c r="K81" s="124"/>
      <c r="L81" s="124"/>
      <c r="M81" s="124"/>
      <c r="N81" s="124"/>
    </row>
    <row r="82" spans="1:14" x14ac:dyDescent="0.3">
      <c r="A82" s="131"/>
      <c r="B82" s="131"/>
      <c r="C82" s="131"/>
      <c r="D82" s="124"/>
      <c r="E82" s="150"/>
      <c r="F82" s="124"/>
      <c r="G82" s="124"/>
      <c r="H82" s="124"/>
      <c r="I82" s="124"/>
      <c r="J82" s="124"/>
      <c r="K82" s="124"/>
      <c r="L82" s="124"/>
      <c r="M82" s="124"/>
      <c r="N82" s="124"/>
    </row>
    <row r="83" spans="1:14" x14ac:dyDescent="0.3">
      <c r="A83" s="131"/>
      <c r="B83" s="131"/>
      <c r="C83" s="131"/>
      <c r="D83" s="124"/>
      <c r="E83" s="150"/>
      <c r="F83" s="124"/>
      <c r="G83" s="124"/>
      <c r="H83" s="124"/>
      <c r="I83" s="124"/>
      <c r="J83" s="124"/>
      <c r="K83" s="124"/>
      <c r="L83" s="124"/>
      <c r="M83" s="124"/>
      <c r="N83" s="124"/>
    </row>
    <row r="84" spans="1:14" x14ac:dyDescent="0.3">
      <c r="A84" s="131"/>
      <c r="B84" s="131"/>
      <c r="C84" s="131"/>
      <c r="D84" s="124"/>
      <c r="E84" s="150"/>
      <c r="F84" s="124"/>
      <c r="G84" s="124"/>
      <c r="H84" s="124"/>
      <c r="I84" s="124"/>
      <c r="J84" s="124"/>
      <c r="K84" s="124"/>
      <c r="L84" s="124"/>
      <c r="M84" s="124"/>
      <c r="N84" s="124"/>
    </row>
    <row r="85" spans="1:14" x14ac:dyDescent="0.3">
      <c r="A85" s="131"/>
      <c r="B85" s="131"/>
      <c r="C85" s="131"/>
      <c r="D85" s="124"/>
      <c r="E85" s="150"/>
      <c r="F85" s="124"/>
      <c r="G85" s="124"/>
      <c r="H85" s="124"/>
      <c r="I85" s="124"/>
      <c r="J85" s="124"/>
      <c r="K85" s="124"/>
      <c r="L85" s="124"/>
      <c r="M85" s="124"/>
      <c r="N85" s="124"/>
    </row>
    <row r="86" spans="1:14" x14ac:dyDescent="0.3">
      <c r="A86" s="131"/>
      <c r="B86" s="131"/>
      <c r="C86" s="131"/>
      <c r="D86" s="124"/>
      <c r="E86" s="150"/>
      <c r="F86" s="124"/>
      <c r="G86" s="124"/>
      <c r="H86" s="124"/>
      <c r="I86" s="124"/>
      <c r="J86" s="124"/>
      <c r="K86" s="124"/>
      <c r="L86" s="124"/>
      <c r="M86" s="124"/>
      <c r="N86" s="124"/>
    </row>
    <row r="87" spans="1:14" x14ac:dyDescent="0.3">
      <c r="A87" s="131"/>
      <c r="B87" s="131"/>
      <c r="C87" s="131"/>
      <c r="D87" s="147"/>
      <c r="E87" s="147"/>
      <c r="F87" s="147"/>
      <c r="G87" s="147"/>
      <c r="H87" s="147"/>
      <c r="I87" s="147"/>
      <c r="J87" s="147"/>
      <c r="K87" s="147"/>
      <c r="L87" s="147"/>
      <c r="M87" s="147"/>
      <c r="N87" s="147"/>
    </row>
    <row r="88" spans="1:14" x14ac:dyDescent="0.3">
      <c r="A88" s="131"/>
      <c r="B88" s="131"/>
      <c r="C88" s="131"/>
      <c r="D88" s="124"/>
      <c r="E88" s="150"/>
      <c r="F88" s="124"/>
      <c r="G88" s="124"/>
      <c r="H88" s="124"/>
      <c r="I88" s="124"/>
      <c r="J88" s="124"/>
      <c r="K88" s="124"/>
      <c r="L88" s="124"/>
      <c r="M88" s="124"/>
      <c r="N88" s="124"/>
    </row>
    <row r="89" spans="1:14" x14ac:dyDescent="0.3">
      <c r="A89" s="131"/>
      <c r="B89" s="131"/>
      <c r="C89" s="131"/>
      <c r="D89" s="124"/>
      <c r="E89" s="150"/>
      <c r="F89" s="124"/>
      <c r="G89" s="124"/>
      <c r="H89" s="124"/>
      <c r="I89" s="124"/>
      <c r="J89" s="124"/>
      <c r="K89" s="124"/>
      <c r="L89" s="124"/>
      <c r="M89" s="124"/>
      <c r="N89" s="124"/>
    </row>
    <row r="90" spans="1:14" x14ac:dyDescent="0.3">
      <c r="A90" s="131"/>
      <c r="B90" s="131"/>
      <c r="C90" s="131"/>
      <c r="D90" s="124"/>
      <c r="E90" s="150"/>
      <c r="F90" s="124"/>
      <c r="G90" s="124"/>
      <c r="H90" s="124"/>
      <c r="I90" s="124"/>
      <c r="J90" s="124"/>
      <c r="K90" s="124"/>
      <c r="L90" s="124"/>
      <c r="M90" s="124"/>
      <c r="N90" s="124"/>
    </row>
    <row r="91" spans="1:14" x14ac:dyDescent="0.3">
      <c r="A91" s="131"/>
      <c r="B91" s="131"/>
      <c r="C91" s="131"/>
      <c r="D91" s="124"/>
      <c r="E91" s="150"/>
      <c r="F91" s="124"/>
      <c r="G91" s="124"/>
      <c r="H91" s="124"/>
      <c r="I91" s="124"/>
      <c r="J91" s="124"/>
      <c r="K91" s="124"/>
      <c r="L91" s="124"/>
      <c r="M91" s="124"/>
      <c r="N91" s="124"/>
    </row>
    <row r="92" spans="1:14" x14ac:dyDescent="0.3">
      <c r="A92" s="131"/>
      <c r="B92" s="131"/>
      <c r="C92" s="131"/>
      <c r="D92" s="124"/>
      <c r="E92" s="150"/>
      <c r="F92" s="124"/>
      <c r="G92" s="124"/>
      <c r="H92" s="124"/>
      <c r="I92" s="124"/>
      <c r="J92" s="124"/>
      <c r="K92" s="124"/>
      <c r="L92" s="124"/>
      <c r="M92" s="124"/>
      <c r="N92" s="124"/>
    </row>
    <row r="93" spans="1:14" x14ac:dyDescent="0.3">
      <c r="A93" s="131"/>
      <c r="B93" s="131"/>
      <c r="C93" s="131"/>
      <c r="D93" s="124"/>
      <c r="E93" s="150"/>
      <c r="F93" s="124"/>
      <c r="G93" s="124"/>
      <c r="H93" s="124"/>
      <c r="I93" s="124"/>
      <c r="J93" s="124"/>
      <c r="K93" s="124"/>
      <c r="L93" s="124"/>
      <c r="M93" s="124"/>
      <c r="N93" s="124"/>
    </row>
    <row r="94" spans="1:14" x14ac:dyDescent="0.3">
      <c r="A94" s="131"/>
      <c r="B94" s="131"/>
      <c r="C94" s="131"/>
      <c r="D94" s="124"/>
      <c r="E94" s="150"/>
      <c r="F94" s="124"/>
      <c r="G94" s="124"/>
      <c r="H94" s="124"/>
      <c r="I94" s="124"/>
      <c r="J94" s="124"/>
      <c r="K94" s="124"/>
      <c r="L94" s="124"/>
      <c r="M94" s="124"/>
      <c r="N94" s="124"/>
    </row>
    <row r="95" spans="1:14" x14ac:dyDescent="0.3">
      <c r="A95" s="131"/>
      <c r="B95" s="131"/>
      <c r="C95" s="131"/>
      <c r="D95" s="124"/>
      <c r="E95" s="150"/>
      <c r="F95" s="124"/>
      <c r="G95" s="124"/>
      <c r="H95" s="124"/>
      <c r="I95" s="124"/>
      <c r="J95" s="124"/>
      <c r="K95" s="124"/>
      <c r="L95" s="124"/>
      <c r="M95" s="124"/>
      <c r="N95" s="124"/>
    </row>
    <row r="96" spans="1:14" x14ac:dyDescent="0.3">
      <c r="A96" s="131"/>
      <c r="B96" s="131"/>
      <c r="C96" s="131"/>
      <c r="D96" s="124"/>
      <c r="E96" s="150"/>
      <c r="F96" s="124"/>
      <c r="G96" s="124"/>
      <c r="H96" s="124"/>
      <c r="I96" s="124"/>
      <c r="J96" s="124"/>
      <c r="K96" s="124"/>
      <c r="L96" s="124"/>
      <c r="M96" s="124"/>
      <c r="N96" s="124"/>
    </row>
    <row r="97" spans="1:14" x14ac:dyDescent="0.3">
      <c r="A97" s="131"/>
      <c r="B97" s="131"/>
      <c r="C97" s="131"/>
      <c r="D97" s="124"/>
      <c r="E97" s="150"/>
      <c r="F97" s="124"/>
      <c r="G97" s="124"/>
      <c r="H97" s="124"/>
      <c r="I97" s="124"/>
      <c r="J97" s="124"/>
      <c r="K97" s="124"/>
      <c r="L97" s="124"/>
      <c r="M97" s="124"/>
      <c r="N97" s="124"/>
    </row>
    <row r="98" spans="1:14" x14ac:dyDescent="0.3">
      <c r="A98" s="131"/>
      <c r="B98" s="131"/>
      <c r="C98" s="131"/>
      <c r="D98" s="124"/>
      <c r="E98" s="150"/>
      <c r="F98" s="124"/>
      <c r="G98" s="124"/>
      <c r="H98" s="124"/>
      <c r="I98" s="124"/>
      <c r="J98" s="124"/>
      <c r="K98" s="124"/>
      <c r="L98" s="124"/>
      <c r="M98" s="124"/>
      <c r="N98" s="124"/>
    </row>
    <row r="99" spans="1:14" x14ac:dyDescent="0.3">
      <c r="A99" s="131"/>
      <c r="B99" s="131"/>
      <c r="C99" s="131"/>
      <c r="D99" s="124"/>
      <c r="E99" s="150"/>
      <c r="F99" s="124"/>
      <c r="G99" s="124"/>
      <c r="H99" s="124"/>
      <c r="I99" s="124"/>
      <c r="J99" s="124"/>
      <c r="K99" s="124"/>
      <c r="L99" s="124"/>
      <c r="M99" s="124"/>
      <c r="N99" s="124"/>
    </row>
    <row r="100" spans="1:14" x14ac:dyDescent="0.3">
      <c r="A100" s="131"/>
      <c r="B100" s="131"/>
      <c r="C100" s="131"/>
      <c r="D100" s="124"/>
      <c r="E100" s="150"/>
      <c r="F100" s="124"/>
      <c r="G100" s="124"/>
      <c r="H100" s="124"/>
      <c r="I100" s="124"/>
      <c r="J100" s="124"/>
      <c r="K100" s="124"/>
      <c r="L100" s="124"/>
      <c r="M100" s="124"/>
      <c r="N100" s="124"/>
    </row>
    <row r="101" spans="1:14" x14ac:dyDescent="0.3">
      <c r="A101" s="131"/>
      <c r="B101" s="131"/>
      <c r="C101" s="131"/>
      <c r="D101" s="124"/>
      <c r="E101" s="150"/>
      <c r="F101" s="124"/>
      <c r="G101" s="124"/>
      <c r="H101" s="124"/>
      <c r="I101" s="124"/>
      <c r="J101" s="124"/>
      <c r="K101" s="124"/>
      <c r="L101" s="124"/>
      <c r="M101" s="124"/>
      <c r="N101" s="124"/>
    </row>
    <row r="102" spans="1:14" x14ac:dyDescent="0.3">
      <c r="A102" s="131"/>
      <c r="B102" s="131"/>
      <c r="C102" s="131"/>
      <c r="D102" s="124"/>
      <c r="E102" s="150"/>
      <c r="F102" s="124"/>
      <c r="G102" s="124"/>
      <c r="H102" s="124"/>
      <c r="I102" s="124"/>
      <c r="J102" s="124"/>
      <c r="K102" s="124"/>
      <c r="L102" s="124"/>
      <c r="M102" s="124"/>
      <c r="N102" s="124"/>
    </row>
    <row r="103" spans="1:14" x14ac:dyDescent="0.3">
      <c r="A103" s="131"/>
      <c r="B103" s="131"/>
      <c r="C103" s="131"/>
      <c r="D103" s="124"/>
      <c r="E103" s="150"/>
      <c r="F103" s="124"/>
      <c r="G103" s="124"/>
      <c r="H103" s="124"/>
      <c r="I103" s="124"/>
      <c r="J103" s="124"/>
      <c r="K103" s="124"/>
      <c r="L103" s="124"/>
      <c r="M103" s="124"/>
      <c r="N103" s="124"/>
    </row>
    <row r="104" spans="1:14" x14ac:dyDescent="0.3">
      <c r="A104" s="131"/>
      <c r="B104" s="131"/>
      <c r="C104" s="131"/>
      <c r="D104" s="124"/>
      <c r="E104" s="150"/>
      <c r="F104" s="124"/>
      <c r="G104" s="124"/>
      <c r="H104" s="124"/>
      <c r="I104" s="124"/>
      <c r="J104" s="124"/>
      <c r="K104" s="124"/>
      <c r="L104" s="124"/>
      <c r="M104" s="124"/>
      <c r="N104" s="124"/>
    </row>
    <row r="105" spans="1:14" x14ac:dyDescent="0.3">
      <c r="A105" s="131"/>
      <c r="B105" s="131"/>
      <c r="C105" s="131"/>
      <c r="D105" s="124"/>
      <c r="E105" s="150"/>
      <c r="F105" s="124"/>
      <c r="G105" s="124"/>
      <c r="H105" s="124"/>
      <c r="I105" s="124"/>
      <c r="J105" s="124"/>
      <c r="K105" s="124"/>
      <c r="L105" s="124"/>
      <c r="M105" s="124"/>
      <c r="N105" s="124"/>
    </row>
    <row r="106" spans="1:14" x14ac:dyDescent="0.3">
      <c r="A106" s="131"/>
      <c r="B106" s="131"/>
      <c r="C106" s="131"/>
      <c r="D106" s="124"/>
      <c r="E106" s="150"/>
      <c r="F106" s="124"/>
      <c r="G106" s="124"/>
      <c r="H106" s="124"/>
      <c r="I106" s="124"/>
      <c r="J106" s="124"/>
      <c r="K106" s="124"/>
      <c r="L106" s="124"/>
      <c r="M106" s="124"/>
      <c r="N106" s="124"/>
    </row>
    <row r="107" spans="1:14" x14ac:dyDescent="0.3">
      <c r="A107" s="131"/>
      <c r="B107" s="131"/>
      <c r="C107" s="131"/>
      <c r="D107" s="124"/>
      <c r="E107" s="150"/>
      <c r="F107" s="124"/>
      <c r="G107" s="124"/>
      <c r="H107" s="124"/>
      <c r="I107" s="124"/>
      <c r="J107" s="124"/>
      <c r="K107" s="124"/>
      <c r="L107" s="124"/>
      <c r="M107" s="124"/>
      <c r="N107" s="124"/>
    </row>
    <row r="108" spans="1:14" x14ac:dyDescent="0.3">
      <c r="A108" s="131"/>
      <c r="B108" s="131"/>
      <c r="C108" s="131"/>
      <c r="D108" s="124"/>
      <c r="E108" s="150"/>
      <c r="F108" s="124"/>
      <c r="G108" s="124"/>
      <c r="H108" s="124"/>
      <c r="I108" s="124"/>
      <c r="J108" s="124"/>
      <c r="K108" s="124"/>
      <c r="L108" s="124"/>
      <c r="M108" s="124"/>
      <c r="N108" s="124"/>
    </row>
    <row r="109" spans="1:14" x14ac:dyDescent="0.3">
      <c r="A109" s="131"/>
      <c r="B109" s="131"/>
      <c r="C109" s="131"/>
      <c r="D109" s="124"/>
      <c r="E109" s="150"/>
      <c r="F109" s="124"/>
      <c r="G109" s="124"/>
      <c r="H109" s="124"/>
      <c r="I109" s="124"/>
      <c r="J109" s="124"/>
      <c r="K109" s="124"/>
      <c r="L109" s="124"/>
      <c r="M109" s="124"/>
      <c r="N109" s="124"/>
    </row>
    <row r="110" spans="1:14" x14ac:dyDescent="0.3">
      <c r="A110" s="131"/>
      <c r="B110" s="131"/>
      <c r="C110" s="131"/>
      <c r="D110" s="124"/>
      <c r="E110" s="150"/>
      <c r="F110" s="124"/>
      <c r="G110" s="124"/>
      <c r="H110" s="124"/>
      <c r="I110" s="124"/>
      <c r="J110" s="124"/>
      <c r="K110" s="124"/>
      <c r="L110" s="124"/>
      <c r="M110" s="124"/>
      <c r="N110" s="124"/>
    </row>
    <row r="111" spans="1:14" x14ac:dyDescent="0.3">
      <c r="A111" s="131"/>
      <c r="B111" s="131"/>
      <c r="C111" s="131"/>
      <c r="D111" s="124"/>
      <c r="E111" s="150"/>
      <c r="F111" s="124"/>
      <c r="G111" s="124"/>
      <c r="H111" s="124"/>
      <c r="I111" s="124"/>
      <c r="J111" s="124"/>
      <c r="K111" s="124"/>
      <c r="L111" s="124"/>
      <c r="M111" s="124"/>
      <c r="N111" s="124"/>
    </row>
    <row r="112" spans="1:14" x14ac:dyDescent="0.3">
      <c r="A112" s="131"/>
      <c r="B112" s="131"/>
      <c r="C112" s="131"/>
      <c r="D112" s="147"/>
      <c r="E112" s="147"/>
      <c r="F112" s="147"/>
      <c r="G112" s="147"/>
      <c r="H112" s="147"/>
      <c r="I112" s="147"/>
      <c r="J112" s="147"/>
      <c r="K112" s="147"/>
      <c r="L112" s="147"/>
      <c r="M112" s="147"/>
      <c r="N112" s="147"/>
    </row>
    <row r="113" spans="1:14" x14ac:dyDescent="0.3">
      <c r="A113" s="131"/>
      <c r="B113" s="131"/>
      <c r="C113" s="131"/>
      <c r="D113" s="124"/>
      <c r="E113" s="150"/>
      <c r="F113" s="124"/>
      <c r="G113" s="124"/>
      <c r="H113" s="124"/>
      <c r="I113" s="124"/>
      <c r="J113" s="124"/>
      <c r="K113" s="124"/>
      <c r="L113" s="124"/>
      <c r="M113" s="124"/>
      <c r="N113" s="124"/>
    </row>
    <row r="114" spans="1:14" x14ac:dyDescent="0.3">
      <c r="A114" s="131"/>
      <c r="B114" s="131"/>
      <c r="C114" s="131"/>
      <c r="D114" s="124"/>
      <c r="E114" s="150"/>
      <c r="F114" s="124"/>
      <c r="G114" s="124"/>
      <c r="H114" s="124"/>
      <c r="I114" s="124"/>
      <c r="J114" s="124"/>
      <c r="K114" s="124"/>
      <c r="L114" s="124"/>
      <c r="M114" s="124"/>
      <c r="N114" s="124"/>
    </row>
    <row r="115" spans="1:14" x14ac:dyDescent="0.3">
      <c r="A115" s="131"/>
      <c r="B115" s="131"/>
      <c r="C115" s="131"/>
      <c r="D115" s="124"/>
      <c r="E115" s="150"/>
      <c r="F115" s="124"/>
      <c r="G115" s="124"/>
      <c r="H115" s="124"/>
      <c r="I115" s="124"/>
      <c r="J115" s="124"/>
      <c r="K115" s="124"/>
      <c r="L115" s="124"/>
      <c r="M115" s="124"/>
      <c r="N115" s="124"/>
    </row>
    <row r="116" spans="1:14" x14ac:dyDescent="0.3">
      <c r="A116" s="131"/>
      <c r="B116" s="131"/>
      <c r="C116" s="131"/>
      <c r="D116" s="124"/>
      <c r="E116" s="150"/>
      <c r="F116" s="124"/>
      <c r="G116" s="124"/>
      <c r="H116" s="124"/>
      <c r="I116" s="124"/>
      <c r="J116" s="124"/>
      <c r="K116" s="124"/>
      <c r="L116" s="124"/>
      <c r="M116" s="124"/>
      <c r="N116" s="124"/>
    </row>
    <row r="117" spans="1:14" x14ac:dyDescent="0.3">
      <c r="A117" s="131"/>
      <c r="B117" s="131"/>
      <c r="C117" s="131"/>
      <c r="D117" s="124"/>
      <c r="E117" s="150"/>
      <c r="F117" s="124"/>
      <c r="G117" s="124"/>
      <c r="H117" s="124"/>
      <c r="I117" s="124"/>
      <c r="J117" s="124"/>
      <c r="K117" s="124"/>
      <c r="L117" s="124"/>
      <c r="M117" s="124"/>
      <c r="N117" s="124"/>
    </row>
    <row r="118" spans="1:14" x14ac:dyDescent="0.3">
      <c r="A118" s="131"/>
      <c r="B118" s="131"/>
      <c r="C118" s="131"/>
      <c r="D118" s="124"/>
      <c r="E118" s="150"/>
      <c r="F118" s="124"/>
      <c r="G118" s="124"/>
      <c r="H118" s="124"/>
      <c r="I118" s="124"/>
      <c r="J118" s="124"/>
      <c r="K118" s="124"/>
      <c r="L118" s="124"/>
      <c r="M118" s="124"/>
      <c r="N118" s="124"/>
    </row>
    <row r="119" spans="1:14" x14ac:dyDescent="0.3">
      <c r="A119" s="148"/>
      <c r="B119" s="148"/>
      <c r="C119" s="148"/>
      <c r="D119" s="147"/>
      <c r="E119" s="147"/>
      <c r="F119" s="147"/>
      <c r="G119" s="147"/>
      <c r="H119" s="147"/>
      <c r="I119" s="147"/>
      <c r="J119" s="147"/>
      <c r="K119" s="147"/>
      <c r="L119" s="147"/>
      <c r="M119" s="147"/>
      <c r="N119" s="147"/>
    </row>
    <row r="120" spans="1:14" x14ac:dyDescent="0.3">
      <c r="A120" s="131"/>
      <c r="B120" s="131"/>
      <c r="C120" s="131"/>
      <c r="D120" s="124"/>
      <c r="E120" s="150"/>
      <c r="F120" s="124"/>
      <c r="G120" s="124"/>
      <c r="H120" s="124"/>
      <c r="I120" s="124"/>
      <c r="J120" s="124"/>
      <c r="K120" s="124"/>
      <c r="L120" s="124"/>
      <c r="M120" s="124"/>
      <c r="N120" s="124"/>
    </row>
    <row r="121" spans="1:14" x14ac:dyDescent="0.3">
      <c r="A121" s="148"/>
      <c r="B121" s="148"/>
      <c r="C121" s="148"/>
      <c r="D121" s="147"/>
      <c r="E121" s="147"/>
      <c r="F121" s="147"/>
      <c r="G121" s="147"/>
      <c r="H121" s="147"/>
      <c r="I121" s="147"/>
      <c r="J121" s="147"/>
      <c r="K121" s="147"/>
      <c r="L121" s="147"/>
      <c r="M121" s="147"/>
      <c r="N121" s="147"/>
    </row>
    <row r="122" spans="1:14" x14ac:dyDescent="0.3">
      <c r="A122" s="131"/>
      <c r="B122" s="131"/>
      <c r="C122" s="131"/>
      <c r="D122" s="124"/>
      <c r="E122" s="150"/>
      <c r="F122" s="124"/>
      <c r="G122" s="124"/>
      <c r="H122" s="124"/>
      <c r="I122" s="124"/>
      <c r="J122" s="124"/>
      <c r="K122" s="124"/>
      <c r="L122" s="124"/>
      <c r="M122" s="124"/>
      <c r="N122" s="124"/>
    </row>
    <row r="123" spans="1:14" x14ac:dyDescent="0.3">
      <c r="A123" s="131"/>
      <c r="B123" s="131"/>
      <c r="C123" s="131"/>
      <c r="D123" s="124"/>
      <c r="E123" s="150"/>
      <c r="F123" s="124"/>
      <c r="G123" s="124"/>
      <c r="H123" s="124"/>
      <c r="I123" s="124"/>
      <c r="J123" s="124"/>
      <c r="K123" s="124"/>
      <c r="L123" s="124"/>
      <c r="M123" s="124"/>
      <c r="N123" s="124"/>
    </row>
    <row r="124" spans="1:14" x14ac:dyDescent="0.3">
      <c r="A124" s="148"/>
      <c r="B124" s="148"/>
      <c r="C124" s="148"/>
      <c r="D124" s="147"/>
      <c r="E124" s="147"/>
      <c r="F124" s="147"/>
      <c r="G124" s="147"/>
      <c r="H124" s="147"/>
      <c r="I124" s="147"/>
      <c r="J124" s="147"/>
      <c r="K124" s="147"/>
      <c r="L124" s="147"/>
      <c r="M124" s="147"/>
      <c r="N124" s="147"/>
    </row>
    <row r="125" spans="1:14" x14ac:dyDescent="0.3">
      <c r="A125" s="131"/>
      <c r="B125" s="131"/>
      <c r="C125" s="131"/>
      <c r="D125" s="124"/>
      <c r="E125" s="150"/>
      <c r="F125" s="124"/>
      <c r="G125" s="124"/>
      <c r="H125" s="124"/>
      <c r="I125" s="124"/>
      <c r="J125" s="124"/>
      <c r="K125" s="124"/>
      <c r="L125" s="124"/>
      <c r="M125" s="124"/>
      <c r="N125" s="124"/>
    </row>
    <row r="126" spans="1:14" x14ac:dyDescent="0.3">
      <c r="A126" s="131"/>
      <c r="B126" s="131"/>
      <c r="C126" s="131"/>
      <c r="D126" s="124"/>
      <c r="E126" s="150"/>
      <c r="F126" s="124"/>
      <c r="G126" s="124"/>
      <c r="H126" s="124"/>
      <c r="I126" s="124"/>
      <c r="J126" s="124"/>
      <c r="K126" s="124"/>
      <c r="L126" s="124"/>
      <c r="M126" s="124"/>
      <c r="N126" s="124"/>
    </row>
    <row r="127" spans="1:14" x14ac:dyDescent="0.3">
      <c r="A127" s="131"/>
      <c r="B127" s="131"/>
      <c r="C127" s="131"/>
      <c r="D127" s="124"/>
      <c r="E127" s="150"/>
      <c r="F127" s="124"/>
      <c r="G127" s="124"/>
      <c r="H127" s="124"/>
      <c r="I127" s="124"/>
      <c r="J127" s="124"/>
      <c r="K127" s="124"/>
      <c r="L127" s="124"/>
      <c r="M127" s="124"/>
      <c r="N127" s="124"/>
    </row>
    <row r="128" spans="1:14" x14ac:dyDescent="0.3">
      <c r="A128" s="131"/>
      <c r="B128" s="131"/>
      <c r="C128" s="131"/>
      <c r="D128" s="124"/>
      <c r="E128" s="150"/>
      <c r="F128" s="124"/>
      <c r="G128" s="124"/>
      <c r="H128" s="124"/>
      <c r="I128" s="124"/>
      <c r="J128" s="124"/>
      <c r="K128" s="124"/>
      <c r="L128" s="124"/>
      <c r="M128" s="124"/>
      <c r="N128" s="124"/>
    </row>
    <row r="129" spans="1:14" x14ac:dyDescent="0.3">
      <c r="A129" s="148"/>
      <c r="B129" s="148"/>
      <c r="C129" s="148"/>
      <c r="D129" s="147"/>
      <c r="E129" s="147"/>
      <c r="F129" s="147"/>
      <c r="G129" s="147"/>
      <c r="H129" s="147"/>
      <c r="I129" s="147"/>
      <c r="J129" s="147"/>
      <c r="K129" s="147"/>
      <c r="L129" s="147"/>
      <c r="M129" s="147"/>
      <c r="N129" s="147"/>
    </row>
    <row r="130" spans="1:14" x14ac:dyDescent="0.3">
      <c r="A130" s="131"/>
      <c r="B130" s="131"/>
      <c r="C130" s="131"/>
      <c r="D130" s="124"/>
      <c r="E130" s="150"/>
      <c r="F130" s="124"/>
      <c r="G130" s="124"/>
      <c r="H130" s="124"/>
      <c r="I130" s="124"/>
      <c r="J130" s="124"/>
      <c r="K130" s="124"/>
      <c r="L130" s="124"/>
      <c r="M130" s="124"/>
      <c r="N130" s="124"/>
    </row>
    <row r="131" spans="1:14" x14ac:dyDescent="0.3">
      <c r="A131" s="131"/>
      <c r="B131" s="131"/>
      <c r="C131" s="131"/>
      <c r="D131" s="124"/>
      <c r="E131" s="150"/>
      <c r="F131" s="124"/>
      <c r="G131" s="124"/>
      <c r="H131" s="124"/>
      <c r="I131" s="124"/>
      <c r="J131" s="124"/>
      <c r="K131" s="124"/>
      <c r="L131" s="124"/>
      <c r="M131" s="124"/>
      <c r="N131" s="124"/>
    </row>
    <row r="132" spans="1:14" x14ac:dyDescent="0.3">
      <c r="A132" s="131"/>
      <c r="B132" s="131"/>
      <c r="C132" s="131"/>
      <c r="D132" s="124"/>
      <c r="E132" s="150"/>
      <c r="F132" s="124"/>
      <c r="G132" s="124"/>
      <c r="H132" s="124"/>
      <c r="I132" s="124"/>
      <c r="J132" s="124"/>
      <c r="K132" s="124"/>
      <c r="L132" s="124"/>
      <c r="M132" s="124"/>
      <c r="N132" s="124"/>
    </row>
    <row r="133" spans="1:14" x14ac:dyDescent="0.3">
      <c r="A133" s="131"/>
      <c r="B133" s="131"/>
      <c r="C133" s="131"/>
      <c r="D133" s="124"/>
      <c r="E133" s="150"/>
      <c r="F133" s="124"/>
      <c r="G133" s="124"/>
      <c r="H133" s="124"/>
      <c r="I133" s="124"/>
      <c r="J133" s="124"/>
      <c r="K133" s="124"/>
      <c r="L133" s="124"/>
      <c r="M133" s="124"/>
      <c r="N133" s="124"/>
    </row>
    <row r="134" spans="1:14" x14ac:dyDescent="0.3">
      <c r="A134" s="131"/>
      <c r="B134" s="131"/>
      <c r="C134" s="131"/>
      <c r="D134" s="124"/>
      <c r="E134" s="150"/>
      <c r="F134" s="124"/>
      <c r="G134" s="124"/>
      <c r="H134" s="124"/>
      <c r="I134" s="124"/>
      <c r="J134" s="124"/>
      <c r="K134" s="124"/>
      <c r="L134" s="124"/>
      <c r="M134" s="124"/>
      <c r="N134" s="124"/>
    </row>
    <row r="135" spans="1:14" x14ac:dyDescent="0.3">
      <c r="A135" s="131"/>
      <c r="B135" s="131"/>
      <c r="C135" s="131"/>
      <c r="D135" s="124"/>
      <c r="E135" s="150"/>
      <c r="F135" s="124"/>
      <c r="G135" s="124"/>
      <c r="H135" s="124"/>
      <c r="I135" s="124"/>
      <c r="J135" s="124"/>
      <c r="K135" s="124"/>
      <c r="L135" s="124"/>
      <c r="M135" s="124"/>
      <c r="N135" s="124"/>
    </row>
    <row r="136" spans="1:14" x14ac:dyDescent="0.3">
      <c r="A136" s="148"/>
      <c r="B136" s="148"/>
      <c r="C136" s="148"/>
      <c r="D136" s="147"/>
      <c r="E136" s="147"/>
      <c r="F136" s="147"/>
      <c r="G136" s="147"/>
      <c r="H136" s="147"/>
      <c r="I136" s="147"/>
      <c r="J136" s="147"/>
      <c r="K136" s="147"/>
      <c r="L136" s="147"/>
      <c r="M136" s="147"/>
      <c r="N136" s="147"/>
    </row>
    <row r="137" spans="1:14" x14ac:dyDescent="0.3">
      <c r="A137" s="131"/>
      <c r="B137" s="131"/>
      <c r="C137" s="131"/>
      <c r="D137" s="124"/>
      <c r="E137" s="150"/>
      <c r="F137" s="124"/>
      <c r="G137" s="124"/>
      <c r="H137" s="124"/>
      <c r="I137" s="124"/>
      <c r="J137" s="124"/>
      <c r="K137" s="124"/>
      <c r="L137" s="124"/>
      <c r="M137" s="124"/>
      <c r="N137" s="124"/>
    </row>
    <row r="138" spans="1:14" x14ac:dyDescent="0.3">
      <c r="A138" s="131"/>
      <c r="B138" s="131"/>
      <c r="C138" s="131"/>
      <c r="D138" s="124"/>
      <c r="E138" s="150"/>
      <c r="F138" s="124"/>
      <c r="G138" s="124"/>
      <c r="H138" s="124"/>
      <c r="I138" s="124"/>
      <c r="J138" s="124"/>
      <c r="K138" s="124"/>
      <c r="L138" s="124"/>
      <c r="M138" s="124"/>
      <c r="N138" s="124"/>
    </row>
    <row r="139" spans="1:14" x14ac:dyDescent="0.3">
      <c r="A139" s="148"/>
      <c r="B139" s="148"/>
      <c r="C139" s="148"/>
      <c r="D139" s="147"/>
      <c r="E139" s="147"/>
      <c r="F139" s="147"/>
      <c r="G139" s="147"/>
      <c r="H139" s="147"/>
      <c r="I139" s="147"/>
      <c r="J139" s="147"/>
      <c r="K139" s="147"/>
      <c r="L139" s="147"/>
      <c r="M139" s="147"/>
      <c r="N139" s="147"/>
    </row>
    <row r="140" spans="1:14" x14ac:dyDescent="0.3">
      <c r="A140" s="131"/>
      <c r="B140" s="131"/>
      <c r="C140" s="131"/>
      <c r="D140" s="124"/>
      <c r="E140" s="150"/>
      <c r="F140" s="124"/>
      <c r="G140" s="124"/>
      <c r="H140" s="124"/>
      <c r="I140" s="124"/>
      <c r="J140" s="124"/>
      <c r="K140" s="124"/>
      <c r="L140" s="124"/>
      <c r="M140" s="124"/>
      <c r="N140" s="124"/>
    </row>
    <row r="141" spans="1:14" x14ac:dyDescent="0.3">
      <c r="A141" s="131"/>
      <c r="B141" s="131"/>
      <c r="C141" s="131"/>
      <c r="D141" s="124"/>
      <c r="E141" s="150"/>
      <c r="F141" s="124"/>
      <c r="G141" s="124"/>
      <c r="H141" s="124"/>
      <c r="I141" s="124"/>
      <c r="J141" s="124"/>
      <c r="K141" s="124"/>
      <c r="L141" s="124"/>
      <c r="M141" s="124"/>
      <c r="N141" s="124"/>
    </row>
    <row r="142" spans="1:14" x14ac:dyDescent="0.3">
      <c r="A142" s="131"/>
      <c r="B142" s="131"/>
      <c r="C142" s="131"/>
      <c r="D142" s="124"/>
      <c r="E142" s="150"/>
      <c r="F142" s="124"/>
      <c r="G142" s="124"/>
      <c r="H142" s="124"/>
      <c r="I142" s="124"/>
      <c r="J142" s="124"/>
      <c r="K142" s="124"/>
      <c r="L142" s="124"/>
      <c r="M142" s="124"/>
      <c r="N142" s="124"/>
    </row>
    <row r="143" spans="1:14" x14ac:dyDescent="0.3">
      <c r="A143" s="131"/>
      <c r="B143" s="131"/>
      <c r="C143" s="131"/>
      <c r="D143" s="124"/>
      <c r="E143" s="150"/>
      <c r="F143" s="124"/>
      <c r="G143" s="124"/>
      <c r="H143" s="124"/>
      <c r="I143" s="124"/>
      <c r="J143" s="124"/>
      <c r="K143" s="124"/>
      <c r="L143" s="124"/>
      <c r="M143" s="124"/>
      <c r="N143" s="124"/>
    </row>
    <row r="144" spans="1:14" x14ac:dyDescent="0.3">
      <c r="A144" s="131"/>
      <c r="B144" s="131"/>
      <c r="C144" s="131"/>
      <c r="D144" s="124"/>
      <c r="E144" s="150"/>
      <c r="F144" s="124"/>
      <c r="G144" s="124"/>
      <c r="H144" s="124"/>
      <c r="I144" s="124"/>
      <c r="J144" s="124"/>
      <c r="K144" s="124"/>
      <c r="L144" s="124"/>
      <c r="M144" s="124"/>
      <c r="N144" s="124"/>
    </row>
    <row r="145" spans="1:14" x14ac:dyDescent="0.3">
      <c r="A145" s="131"/>
      <c r="B145" s="131"/>
      <c r="C145" s="131"/>
      <c r="D145" s="124"/>
      <c r="E145" s="150"/>
      <c r="F145" s="124"/>
      <c r="G145" s="124"/>
      <c r="H145" s="124"/>
      <c r="I145" s="124"/>
      <c r="J145" s="124"/>
      <c r="K145" s="124"/>
      <c r="L145" s="124"/>
      <c r="M145" s="124"/>
      <c r="N145" s="124"/>
    </row>
    <row r="146" spans="1:14" x14ac:dyDescent="0.3">
      <c r="A146" s="131"/>
      <c r="B146" s="131"/>
      <c r="C146" s="131"/>
      <c r="D146" s="124"/>
      <c r="E146" s="150"/>
      <c r="F146" s="124"/>
      <c r="G146" s="124"/>
      <c r="H146" s="124"/>
      <c r="I146" s="124"/>
      <c r="J146" s="124"/>
      <c r="K146" s="124"/>
      <c r="L146" s="124"/>
      <c r="M146" s="124"/>
      <c r="N146" s="124"/>
    </row>
    <row r="147" spans="1:14" x14ac:dyDescent="0.3">
      <c r="A147" s="131"/>
      <c r="B147" s="131"/>
      <c r="C147" s="131"/>
      <c r="D147" s="124"/>
      <c r="E147" s="150"/>
      <c r="F147" s="124"/>
      <c r="G147" s="124"/>
      <c r="H147" s="124"/>
      <c r="I147" s="124"/>
      <c r="J147" s="124"/>
      <c r="K147" s="124"/>
      <c r="L147" s="124"/>
      <c r="M147" s="124"/>
      <c r="N147" s="124"/>
    </row>
    <row r="148" spans="1:14" x14ac:dyDescent="0.3">
      <c r="A148" s="131"/>
      <c r="B148" s="131"/>
      <c r="C148" s="131"/>
      <c r="D148" s="124"/>
      <c r="E148" s="150"/>
      <c r="F148" s="124"/>
      <c r="G148" s="124"/>
      <c r="H148" s="124"/>
      <c r="I148" s="124"/>
      <c r="J148" s="124"/>
      <c r="K148" s="124"/>
      <c r="L148" s="124"/>
      <c r="M148" s="124"/>
      <c r="N148" s="124"/>
    </row>
    <row r="149" spans="1:14" x14ac:dyDescent="0.3">
      <c r="A149" s="131"/>
      <c r="B149" s="131"/>
      <c r="C149" s="131"/>
      <c r="D149" s="124"/>
      <c r="E149" s="150"/>
      <c r="F149" s="124"/>
      <c r="G149" s="124"/>
      <c r="H149" s="124"/>
      <c r="I149" s="124"/>
      <c r="J149" s="124"/>
      <c r="K149" s="124"/>
      <c r="L149" s="124"/>
      <c r="M149" s="124"/>
      <c r="N149" s="124"/>
    </row>
    <row r="150" spans="1:14" x14ac:dyDescent="0.3">
      <c r="A150" s="131"/>
      <c r="B150" s="131"/>
      <c r="C150" s="131"/>
      <c r="D150" s="124"/>
      <c r="E150" s="150"/>
      <c r="F150" s="124"/>
      <c r="G150" s="124"/>
      <c r="H150" s="124"/>
      <c r="I150" s="124"/>
      <c r="J150" s="124"/>
      <c r="K150" s="124"/>
      <c r="L150" s="124"/>
      <c r="M150" s="124"/>
      <c r="N150" s="124"/>
    </row>
    <row r="151" spans="1:14" x14ac:dyDescent="0.3">
      <c r="A151" s="131"/>
      <c r="B151" s="131"/>
      <c r="C151" s="131"/>
      <c r="D151" s="124"/>
      <c r="E151" s="150"/>
      <c r="F151" s="124"/>
      <c r="G151" s="124"/>
      <c r="H151" s="124"/>
      <c r="I151" s="124"/>
      <c r="J151" s="124"/>
      <c r="K151" s="124"/>
      <c r="L151" s="124"/>
      <c r="M151" s="124"/>
      <c r="N151" s="124"/>
    </row>
    <row r="152" spans="1:14" x14ac:dyDescent="0.3">
      <c r="A152" s="131"/>
      <c r="B152" s="131"/>
      <c r="C152" s="131"/>
      <c r="D152" s="124"/>
      <c r="E152" s="150"/>
      <c r="F152" s="124"/>
      <c r="G152" s="124"/>
      <c r="H152" s="124"/>
      <c r="I152" s="124"/>
      <c r="J152" s="124"/>
      <c r="K152" s="124"/>
      <c r="L152" s="124"/>
      <c r="M152" s="124"/>
      <c r="N152" s="124"/>
    </row>
    <row r="153" spans="1:14" x14ac:dyDescent="0.3">
      <c r="A153" s="131"/>
      <c r="B153" s="131"/>
      <c r="C153" s="131"/>
      <c r="D153" s="124"/>
      <c r="E153" s="150"/>
      <c r="F153" s="124"/>
      <c r="G153" s="124"/>
      <c r="H153" s="124"/>
      <c r="I153" s="124"/>
      <c r="J153" s="124"/>
      <c r="K153" s="124"/>
      <c r="L153" s="124"/>
      <c r="M153" s="124"/>
      <c r="N153" s="124"/>
    </row>
    <row r="154" spans="1:14" x14ac:dyDescent="0.3">
      <c r="A154" s="148"/>
      <c r="B154" s="148"/>
      <c r="C154" s="148"/>
      <c r="D154" s="147"/>
      <c r="E154" s="147"/>
      <c r="F154" s="147"/>
      <c r="G154" s="147"/>
      <c r="H154" s="147"/>
      <c r="I154" s="147"/>
      <c r="J154" s="147"/>
      <c r="K154" s="147"/>
      <c r="L154" s="147"/>
      <c r="M154" s="147"/>
      <c r="N154" s="147"/>
    </row>
    <row r="155" spans="1:14" x14ac:dyDescent="0.3">
      <c r="A155" s="131"/>
      <c r="B155" s="131"/>
      <c r="C155" s="131"/>
      <c r="D155" s="124"/>
      <c r="E155" s="150"/>
      <c r="F155" s="124"/>
      <c r="G155" s="124"/>
      <c r="H155" s="124"/>
      <c r="I155" s="124"/>
      <c r="J155" s="124"/>
      <c r="K155" s="124"/>
      <c r="L155" s="124"/>
      <c r="M155" s="124"/>
      <c r="N155" s="124"/>
    </row>
    <row r="156" spans="1:14" x14ac:dyDescent="0.3">
      <c r="A156" s="131"/>
      <c r="B156" s="131"/>
      <c r="C156" s="131"/>
      <c r="D156" s="124"/>
      <c r="E156" s="150"/>
      <c r="F156" s="124"/>
      <c r="G156" s="124"/>
      <c r="H156" s="124"/>
      <c r="I156" s="124"/>
      <c r="J156" s="124"/>
      <c r="K156" s="124"/>
      <c r="L156" s="124"/>
      <c r="M156" s="124"/>
      <c r="N156" s="124"/>
    </row>
    <row r="157" spans="1:14" x14ac:dyDescent="0.3">
      <c r="A157" s="131"/>
      <c r="B157" s="131"/>
      <c r="C157" s="131"/>
      <c r="D157" s="124"/>
      <c r="E157" s="150"/>
      <c r="F157" s="124"/>
      <c r="G157" s="124"/>
      <c r="H157" s="124"/>
      <c r="I157" s="124"/>
      <c r="J157" s="124"/>
      <c r="K157" s="124"/>
      <c r="L157" s="124"/>
      <c r="M157" s="124"/>
      <c r="N157" s="124"/>
    </row>
    <row r="158" spans="1:14" x14ac:dyDescent="0.3">
      <c r="A158" s="131"/>
      <c r="B158" s="131"/>
      <c r="C158" s="131"/>
      <c r="D158" s="124"/>
      <c r="E158" s="150"/>
      <c r="F158" s="124"/>
      <c r="G158" s="124"/>
      <c r="H158" s="124"/>
      <c r="I158" s="124"/>
      <c r="J158" s="124"/>
      <c r="K158" s="124"/>
      <c r="L158" s="124"/>
      <c r="M158" s="124"/>
      <c r="N158" s="124"/>
    </row>
    <row r="159" spans="1:14" x14ac:dyDescent="0.3">
      <c r="A159" s="131"/>
      <c r="B159" s="131"/>
      <c r="C159" s="131"/>
      <c r="D159" s="124"/>
      <c r="E159" s="150"/>
      <c r="F159" s="124"/>
      <c r="G159" s="124"/>
      <c r="H159" s="124"/>
      <c r="I159" s="124"/>
      <c r="J159" s="124"/>
      <c r="K159" s="124"/>
      <c r="L159" s="124"/>
      <c r="M159" s="124"/>
      <c r="N159" s="124"/>
    </row>
    <row r="160" spans="1:14" x14ac:dyDescent="0.3">
      <c r="A160" s="131"/>
      <c r="B160" s="131"/>
      <c r="C160" s="131"/>
      <c r="D160" s="124"/>
      <c r="E160" s="150"/>
      <c r="F160" s="124"/>
      <c r="G160" s="124"/>
      <c r="H160" s="124"/>
      <c r="I160" s="124"/>
      <c r="J160" s="124"/>
      <c r="K160" s="124"/>
      <c r="L160" s="124"/>
      <c r="M160" s="124"/>
      <c r="N160" s="124"/>
    </row>
    <row r="161" spans="1:14" x14ac:dyDescent="0.3">
      <c r="A161" s="131"/>
      <c r="B161" s="131"/>
      <c r="C161" s="131"/>
      <c r="D161" s="124"/>
      <c r="E161" s="150"/>
      <c r="F161" s="124"/>
      <c r="G161" s="124"/>
      <c r="H161" s="124"/>
      <c r="I161" s="124"/>
      <c r="J161" s="124"/>
      <c r="K161" s="124"/>
      <c r="L161" s="124"/>
      <c r="M161" s="124"/>
      <c r="N161" s="124"/>
    </row>
    <row r="162" spans="1:14" x14ac:dyDescent="0.3">
      <c r="A162" s="131"/>
      <c r="B162" s="131"/>
      <c r="C162" s="131"/>
      <c r="D162" s="124"/>
      <c r="E162" s="150"/>
      <c r="F162" s="124"/>
      <c r="G162" s="124"/>
      <c r="H162" s="124"/>
      <c r="I162" s="124"/>
      <c r="J162" s="124"/>
      <c r="K162" s="124"/>
      <c r="L162" s="124"/>
      <c r="M162" s="124"/>
      <c r="N162" s="124"/>
    </row>
    <row r="163" spans="1:14" x14ac:dyDescent="0.3">
      <c r="A163" s="131"/>
      <c r="B163" s="131"/>
      <c r="C163" s="131"/>
      <c r="D163" s="124"/>
      <c r="E163" s="150"/>
      <c r="F163" s="124"/>
      <c r="G163" s="124"/>
      <c r="H163" s="124"/>
      <c r="I163" s="124"/>
      <c r="J163" s="124"/>
      <c r="K163" s="124"/>
      <c r="L163" s="124"/>
      <c r="M163" s="124"/>
      <c r="N163" s="124"/>
    </row>
    <row r="164" spans="1:14" x14ac:dyDescent="0.3">
      <c r="A164" s="131"/>
      <c r="B164" s="131"/>
      <c r="C164" s="131"/>
      <c r="D164" s="124"/>
      <c r="E164" s="150"/>
      <c r="F164" s="124"/>
      <c r="G164" s="124"/>
      <c r="H164" s="124"/>
      <c r="I164" s="124"/>
      <c r="J164" s="124"/>
      <c r="K164" s="124"/>
      <c r="L164" s="124"/>
      <c r="M164" s="124"/>
      <c r="N164" s="124"/>
    </row>
    <row r="165" spans="1:14" x14ac:dyDescent="0.3">
      <c r="A165" s="131"/>
      <c r="B165" s="131"/>
      <c r="C165" s="131"/>
      <c r="D165" s="124"/>
      <c r="E165" s="150"/>
      <c r="F165" s="124"/>
      <c r="G165" s="124"/>
      <c r="H165" s="124"/>
      <c r="I165" s="124"/>
      <c r="J165" s="124"/>
      <c r="K165" s="124"/>
      <c r="L165" s="124"/>
      <c r="M165" s="124"/>
      <c r="N165" s="124"/>
    </row>
    <row r="166" spans="1:14" x14ac:dyDescent="0.3">
      <c r="A166" s="131"/>
      <c r="B166" s="131"/>
      <c r="C166" s="131"/>
      <c r="D166" s="124"/>
      <c r="E166" s="150"/>
      <c r="F166" s="124"/>
      <c r="G166" s="124"/>
      <c r="H166" s="124"/>
      <c r="I166" s="124"/>
      <c r="J166" s="124"/>
      <c r="K166" s="124"/>
      <c r="L166" s="124"/>
      <c r="M166" s="124"/>
      <c r="N166" s="124"/>
    </row>
    <row r="167" spans="1:14" x14ac:dyDescent="0.3">
      <c r="A167" s="131"/>
      <c r="B167" s="131"/>
      <c r="C167" s="131"/>
      <c r="D167" s="124"/>
      <c r="E167" s="150"/>
      <c r="F167" s="124"/>
      <c r="G167" s="124"/>
      <c r="H167" s="124"/>
      <c r="I167" s="124"/>
      <c r="J167" s="124"/>
      <c r="K167" s="124"/>
      <c r="L167" s="124"/>
      <c r="M167" s="124"/>
      <c r="N167" s="124"/>
    </row>
    <row r="168" spans="1:14" x14ac:dyDescent="0.3">
      <c r="A168" s="131"/>
      <c r="B168" s="131"/>
      <c r="C168" s="131"/>
      <c r="D168" s="124"/>
      <c r="E168" s="150"/>
      <c r="F168" s="124"/>
      <c r="G168" s="124"/>
      <c r="H168" s="124"/>
      <c r="I168" s="124"/>
      <c r="J168" s="124"/>
      <c r="K168" s="124"/>
      <c r="L168" s="124"/>
      <c r="M168" s="124"/>
      <c r="N168" s="124"/>
    </row>
    <row r="169" spans="1:14" x14ac:dyDescent="0.3">
      <c r="A169" s="131"/>
      <c r="B169" s="131"/>
      <c r="C169" s="131"/>
      <c r="D169" s="124"/>
      <c r="E169" s="150"/>
      <c r="F169" s="124"/>
      <c r="G169" s="124"/>
      <c r="H169" s="124"/>
      <c r="I169" s="124"/>
      <c r="J169" s="124"/>
      <c r="K169" s="124"/>
      <c r="L169" s="124"/>
      <c r="M169" s="124"/>
      <c r="N169" s="124"/>
    </row>
    <row r="170" spans="1:14" x14ac:dyDescent="0.3">
      <c r="A170" s="131"/>
      <c r="B170" s="131"/>
      <c r="C170" s="131"/>
      <c r="D170" s="124"/>
      <c r="E170" s="150"/>
      <c r="F170" s="124"/>
      <c r="G170" s="124"/>
      <c r="H170" s="124"/>
      <c r="I170" s="124"/>
      <c r="J170" s="124"/>
      <c r="K170" s="124"/>
      <c r="L170" s="124"/>
      <c r="M170" s="124"/>
      <c r="N170" s="124"/>
    </row>
    <row r="171" spans="1:14" x14ac:dyDescent="0.3">
      <c r="A171" s="131"/>
      <c r="B171" s="131"/>
      <c r="C171" s="131"/>
      <c r="D171" s="124"/>
      <c r="E171" s="150"/>
      <c r="F171" s="124"/>
      <c r="G171" s="124"/>
      <c r="H171" s="124"/>
      <c r="I171" s="124"/>
      <c r="J171" s="124"/>
      <c r="K171" s="124"/>
      <c r="L171" s="124"/>
      <c r="M171" s="124"/>
      <c r="N171" s="124"/>
    </row>
    <row r="172" spans="1:14" x14ac:dyDescent="0.3">
      <c r="A172" s="148"/>
      <c r="B172" s="148"/>
      <c r="C172" s="148"/>
      <c r="D172" s="147"/>
      <c r="E172" s="147"/>
      <c r="F172" s="147"/>
      <c r="G172" s="147"/>
      <c r="H172" s="147"/>
      <c r="I172" s="147"/>
      <c r="J172" s="147"/>
      <c r="K172" s="147"/>
      <c r="L172" s="147"/>
      <c r="M172" s="147"/>
      <c r="N172" s="147"/>
    </row>
    <row r="173" spans="1:14" x14ac:dyDescent="0.3">
      <c r="A173" s="148"/>
      <c r="B173" s="148"/>
      <c r="C173" s="148"/>
      <c r="D173" s="147"/>
      <c r="E173" s="147"/>
      <c r="F173" s="147"/>
      <c r="G173" s="147"/>
      <c r="H173" s="147"/>
      <c r="I173" s="147"/>
      <c r="J173" s="147"/>
      <c r="K173" s="147"/>
      <c r="L173" s="147"/>
      <c r="M173" s="147"/>
      <c r="N173" s="147"/>
    </row>
    <row r="174" spans="1:14" x14ac:dyDescent="0.3">
      <c r="A174" s="131"/>
      <c r="B174" s="131"/>
      <c r="C174" s="131"/>
      <c r="D174" s="124"/>
      <c r="E174" s="150"/>
      <c r="F174" s="124"/>
      <c r="G174" s="124"/>
      <c r="H174" s="124"/>
      <c r="I174" s="124"/>
      <c r="J174" s="124"/>
      <c r="K174" s="124"/>
      <c r="L174" s="124"/>
      <c r="M174" s="124"/>
      <c r="N174" s="124"/>
    </row>
    <row r="175" spans="1:14" x14ac:dyDescent="0.3">
      <c r="A175" s="131"/>
      <c r="B175" s="131"/>
      <c r="C175" s="131"/>
      <c r="D175" s="124"/>
      <c r="E175" s="150"/>
      <c r="F175" s="124"/>
      <c r="G175" s="124"/>
      <c r="H175" s="124"/>
      <c r="I175" s="124"/>
      <c r="J175" s="124"/>
      <c r="K175" s="124"/>
      <c r="L175" s="124"/>
      <c r="M175" s="124"/>
      <c r="N175" s="124"/>
    </row>
    <row r="176" spans="1:14" x14ac:dyDescent="0.3">
      <c r="A176" s="131"/>
      <c r="B176" s="131"/>
      <c r="C176" s="131"/>
      <c r="D176" s="124"/>
      <c r="E176" s="150"/>
      <c r="F176" s="124"/>
      <c r="G176" s="124"/>
      <c r="H176" s="124"/>
      <c r="I176" s="124"/>
      <c r="J176" s="124"/>
      <c r="K176" s="124"/>
      <c r="L176" s="124"/>
      <c r="M176" s="124"/>
      <c r="N176" s="124"/>
    </row>
    <row r="177" spans="1:14" x14ac:dyDescent="0.3">
      <c r="A177" s="131"/>
      <c r="B177" s="131"/>
      <c r="C177" s="131"/>
      <c r="D177" s="124"/>
      <c r="E177" s="150"/>
      <c r="F177" s="124"/>
      <c r="G177" s="124"/>
      <c r="H177" s="124"/>
      <c r="I177" s="124"/>
      <c r="J177" s="124"/>
      <c r="K177" s="124"/>
      <c r="L177" s="124"/>
      <c r="M177" s="124"/>
      <c r="N177" s="124"/>
    </row>
    <row r="178" spans="1:14" x14ac:dyDescent="0.3">
      <c r="A178" s="131"/>
      <c r="B178" s="131"/>
      <c r="C178" s="131"/>
      <c r="D178" s="124"/>
      <c r="E178" s="150"/>
      <c r="F178" s="124"/>
      <c r="G178" s="124"/>
      <c r="H178" s="124"/>
      <c r="I178" s="124"/>
      <c r="J178" s="124"/>
      <c r="K178" s="124"/>
      <c r="L178" s="124"/>
      <c r="M178" s="124"/>
      <c r="N178" s="124"/>
    </row>
    <row r="179" spans="1:14" x14ac:dyDescent="0.3">
      <c r="A179" s="131"/>
      <c r="B179" s="131"/>
      <c r="C179" s="131"/>
      <c r="D179" s="124"/>
      <c r="E179" s="150"/>
      <c r="F179" s="124"/>
      <c r="G179" s="124"/>
      <c r="H179" s="124"/>
      <c r="I179" s="124"/>
      <c r="J179" s="124"/>
      <c r="K179" s="124"/>
      <c r="L179" s="124"/>
      <c r="M179" s="124"/>
      <c r="N179" s="124"/>
    </row>
    <row r="180" spans="1:14" x14ac:dyDescent="0.3">
      <c r="A180" s="131"/>
      <c r="B180" s="131"/>
      <c r="C180" s="131"/>
      <c r="D180" s="124"/>
      <c r="E180" s="150"/>
      <c r="F180" s="124"/>
      <c r="G180" s="124"/>
      <c r="H180" s="124"/>
      <c r="I180" s="124"/>
      <c r="J180" s="124"/>
      <c r="K180" s="124"/>
      <c r="L180" s="124"/>
      <c r="M180" s="124"/>
      <c r="N180" s="124"/>
    </row>
    <row r="181" spans="1:14" x14ac:dyDescent="0.3">
      <c r="A181" s="131"/>
      <c r="B181" s="131"/>
      <c r="C181" s="131"/>
      <c r="D181" s="124"/>
      <c r="E181" s="150"/>
      <c r="F181" s="124"/>
      <c r="G181" s="124"/>
      <c r="H181" s="124"/>
      <c r="I181" s="124"/>
      <c r="J181" s="124"/>
      <c r="K181" s="124"/>
      <c r="L181" s="124"/>
      <c r="M181" s="124"/>
      <c r="N181" s="124"/>
    </row>
    <row r="182" spans="1:14" x14ac:dyDescent="0.3">
      <c r="A182" s="131"/>
      <c r="B182" s="131"/>
      <c r="C182" s="131"/>
      <c r="D182" s="147"/>
      <c r="E182" s="147"/>
      <c r="F182" s="147"/>
      <c r="G182" s="147"/>
      <c r="H182" s="147"/>
      <c r="I182" s="147"/>
      <c r="J182" s="147"/>
      <c r="K182" s="147"/>
      <c r="L182" s="147"/>
      <c r="M182" s="147"/>
      <c r="N182" s="147"/>
    </row>
    <row r="183" spans="1:14" x14ac:dyDescent="0.3">
      <c r="A183" s="131"/>
      <c r="B183" s="131"/>
      <c r="C183" s="131"/>
      <c r="D183" s="124"/>
      <c r="E183" s="150"/>
      <c r="F183" s="124"/>
      <c r="G183" s="124"/>
      <c r="H183" s="124"/>
      <c r="I183" s="124"/>
      <c r="J183" s="124"/>
      <c r="K183" s="124"/>
      <c r="L183" s="124"/>
      <c r="M183" s="124"/>
      <c r="N183" s="124"/>
    </row>
    <row r="184" spans="1:14" x14ac:dyDescent="0.3">
      <c r="A184" s="131"/>
      <c r="B184" s="131"/>
      <c r="C184" s="131"/>
      <c r="D184" s="124"/>
      <c r="E184" s="150"/>
      <c r="F184" s="124"/>
      <c r="G184" s="124"/>
      <c r="H184" s="124"/>
      <c r="I184" s="124"/>
      <c r="J184" s="124"/>
      <c r="K184" s="124"/>
      <c r="L184" s="124"/>
      <c r="M184" s="124"/>
      <c r="N184" s="124"/>
    </row>
    <row r="185" spans="1:14" x14ac:dyDescent="0.3">
      <c r="A185" s="131"/>
      <c r="B185" s="131"/>
      <c r="C185" s="131"/>
      <c r="D185" s="124"/>
      <c r="E185" s="150"/>
      <c r="F185" s="124"/>
      <c r="G185" s="124"/>
      <c r="H185" s="124"/>
      <c r="I185" s="124"/>
      <c r="J185" s="124"/>
      <c r="K185" s="124"/>
      <c r="L185" s="124"/>
      <c r="M185" s="124"/>
      <c r="N185" s="124"/>
    </row>
    <row r="186" spans="1:14" x14ac:dyDescent="0.3">
      <c r="A186" s="148"/>
      <c r="B186" s="148"/>
      <c r="C186" s="148"/>
      <c r="D186" s="147"/>
      <c r="E186" s="147"/>
      <c r="F186" s="147"/>
      <c r="G186" s="147"/>
      <c r="H186" s="147"/>
      <c r="I186" s="147"/>
      <c r="J186" s="147"/>
      <c r="K186" s="147"/>
      <c r="L186" s="147"/>
      <c r="M186" s="147"/>
      <c r="N186" s="147"/>
    </row>
    <row r="187" spans="1:14" x14ac:dyDescent="0.3">
      <c r="A187" s="131"/>
      <c r="B187" s="131"/>
      <c r="C187" s="131"/>
      <c r="D187" s="124"/>
      <c r="E187" s="150"/>
      <c r="F187" s="124"/>
      <c r="G187" s="124"/>
      <c r="H187" s="124"/>
      <c r="I187" s="124"/>
      <c r="J187" s="124"/>
      <c r="K187" s="124"/>
      <c r="L187" s="124"/>
      <c r="M187" s="124"/>
      <c r="N187" s="124"/>
    </row>
    <row r="188" spans="1:14" x14ac:dyDescent="0.3">
      <c r="A188" s="131"/>
      <c r="B188" s="131"/>
      <c r="C188" s="131"/>
      <c r="D188" s="124"/>
      <c r="E188" s="150"/>
      <c r="F188" s="124"/>
      <c r="G188" s="124"/>
      <c r="H188" s="124"/>
      <c r="I188" s="124"/>
      <c r="J188" s="124"/>
      <c r="K188" s="124"/>
      <c r="L188" s="124"/>
      <c r="M188" s="124"/>
      <c r="N188" s="124"/>
    </row>
    <row r="189" spans="1:14" x14ac:dyDescent="0.3">
      <c r="A189" s="131"/>
      <c r="B189" s="131"/>
      <c r="C189" s="131"/>
      <c r="D189" s="124"/>
      <c r="E189" s="150"/>
      <c r="F189" s="124"/>
      <c r="G189" s="124"/>
      <c r="H189" s="124"/>
      <c r="I189" s="124"/>
      <c r="J189" s="124"/>
      <c r="K189" s="124"/>
      <c r="L189" s="124"/>
      <c r="M189" s="124"/>
      <c r="N189" s="124"/>
    </row>
    <row r="190" spans="1:14" x14ac:dyDescent="0.3">
      <c r="A190" s="131"/>
      <c r="B190" s="131"/>
      <c r="C190" s="131"/>
      <c r="D190" s="124"/>
      <c r="E190" s="150"/>
      <c r="F190" s="124"/>
      <c r="G190" s="124"/>
      <c r="H190" s="124"/>
      <c r="I190" s="124"/>
      <c r="J190" s="124"/>
      <c r="K190" s="124"/>
      <c r="L190" s="124"/>
      <c r="M190" s="124"/>
      <c r="N190" s="124"/>
    </row>
    <row r="191" spans="1:14" x14ac:dyDescent="0.3">
      <c r="A191" s="131"/>
      <c r="B191" s="131"/>
      <c r="C191" s="131"/>
      <c r="D191" s="124"/>
      <c r="E191" s="150"/>
      <c r="F191" s="124"/>
      <c r="G191" s="124"/>
      <c r="H191" s="124"/>
      <c r="I191" s="124"/>
      <c r="J191" s="124"/>
      <c r="K191" s="124"/>
      <c r="L191" s="124"/>
      <c r="M191" s="124"/>
      <c r="N191" s="124"/>
    </row>
    <row r="192" spans="1:14" x14ac:dyDescent="0.3">
      <c r="A192" s="131"/>
      <c r="B192" s="131"/>
      <c r="C192" s="131"/>
      <c r="D192" s="124"/>
      <c r="E192" s="150"/>
      <c r="F192" s="124"/>
      <c r="G192" s="124"/>
      <c r="H192" s="124"/>
      <c r="I192" s="124"/>
      <c r="J192" s="124"/>
      <c r="K192" s="124"/>
      <c r="L192" s="124"/>
      <c r="M192" s="124"/>
      <c r="N192" s="124"/>
    </row>
    <row r="193" spans="1:14" x14ac:dyDescent="0.3">
      <c r="A193" s="131"/>
      <c r="B193" s="131"/>
      <c r="C193" s="131"/>
      <c r="D193" s="124"/>
      <c r="E193" s="150"/>
      <c r="F193" s="124"/>
      <c r="G193" s="124"/>
      <c r="H193" s="124"/>
      <c r="I193" s="124"/>
      <c r="J193" s="124"/>
      <c r="K193" s="124"/>
      <c r="L193" s="124"/>
      <c r="M193" s="124"/>
      <c r="N193" s="124"/>
    </row>
    <row r="194" spans="1:14" x14ac:dyDescent="0.3">
      <c r="A194" s="131"/>
      <c r="B194" s="131"/>
      <c r="C194" s="131"/>
      <c r="D194" s="124"/>
      <c r="E194" s="150"/>
      <c r="F194" s="124"/>
      <c r="G194" s="124"/>
      <c r="H194" s="124"/>
      <c r="I194" s="124"/>
      <c r="J194" s="124"/>
      <c r="K194" s="124"/>
      <c r="L194" s="124"/>
      <c r="M194" s="124"/>
      <c r="N194" s="124"/>
    </row>
    <row r="195" spans="1:14" x14ac:dyDescent="0.3">
      <c r="A195" s="131"/>
      <c r="B195" s="131"/>
      <c r="C195" s="131"/>
      <c r="D195" s="124"/>
      <c r="E195" s="150"/>
      <c r="F195" s="124"/>
      <c r="G195" s="124"/>
      <c r="H195" s="124"/>
      <c r="I195" s="124"/>
      <c r="J195" s="124"/>
      <c r="K195" s="124"/>
      <c r="L195" s="124"/>
      <c r="M195" s="124"/>
      <c r="N195" s="124"/>
    </row>
    <row r="196" spans="1:14" x14ac:dyDescent="0.3">
      <c r="A196" s="131"/>
      <c r="B196" s="131"/>
      <c r="C196" s="131"/>
      <c r="D196" s="124"/>
      <c r="E196" s="150"/>
      <c r="F196" s="124"/>
      <c r="G196" s="124"/>
      <c r="H196" s="124"/>
      <c r="I196" s="124"/>
      <c r="J196" s="124"/>
      <c r="K196" s="124"/>
      <c r="L196" s="124"/>
      <c r="M196" s="124"/>
      <c r="N196" s="124"/>
    </row>
    <row r="197" spans="1:14" x14ac:dyDescent="0.3">
      <c r="A197" s="131"/>
      <c r="B197" s="131"/>
      <c r="C197" s="131"/>
      <c r="D197" s="124"/>
      <c r="E197" s="150"/>
      <c r="F197" s="124"/>
      <c r="G197" s="124"/>
      <c r="H197" s="124"/>
      <c r="I197" s="124"/>
      <c r="J197" s="124"/>
      <c r="K197" s="124"/>
      <c r="L197" s="124"/>
      <c r="M197" s="124"/>
      <c r="N197" s="124"/>
    </row>
    <row r="198" spans="1:14" x14ac:dyDescent="0.3">
      <c r="A198" s="131"/>
      <c r="B198" s="131"/>
      <c r="C198" s="131"/>
      <c r="D198" s="124"/>
      <c r="E198" s="150"/>
      <c r="F198" s="124"/>
      <c r="G198" s="124"/>
      <c r="H198" s="124"/>
      <c r="I198" s="124"/>
      <c r="J198" s="124"/>
      <c r="K198" s="124"/>
      <c r="L198" s="124"/>
      <c r="M198" s="124"/>
      <c r="N198" s="124"/>
    </row>
    <row r="199" spans="1:14" x14ac:dyDescent="0.3">
      <c r="A199" s="148"/>
      <c r="B199" s="148"/>
      <c r="C199" s="148"/>
      <c r="D199" s="147"/>
      <c r="E199" s="147"/>
      <c r="F199" s="147"/>
      <c r="G199" s="147"/>
      <c r="H199" s="147"/>
      <c r="I199" s="147"/>
      <c r="J199" s="147"/>
      <c r="K199" s="147"/>
      <c r="L199" s="147"/>
      <c r="M199" s="147"/>
      <c r="N199" s="147"/>
    </row>
    <row r="200" spans="1:14" x14ac:dyDescent="0.3">
      <c r="A200" s="131"/>
      <c r="B200" s="131"/>
      <c r="C200" s="131"/>
      <c r="D200" s="124"/>
      <c r="E200" s="150"/>
      <c r="F200" s="124"/>
      <c r="G200" s="124"/>
      <c r="H200" s="124"/>
      <c r="I200" s="124"/>
      <c r="J200" s="124"/>
      <c r="K200" s="124"/>
      <c r="L200" s="124"/>
      <c r="M200" s="124"/>
      <c r="N200" s="124"/>
    </row>
    <row r="201" spans="1:14" x14ac:dyDescent="0.3">
      <c r="A201" s="131"/>
      <c r="B201" s="131"/>
      <c r="C201" s="131"/>
      <c r="D201" s="147"/>
      <c r="E201" s="147"/>
      <c r="F201" s="147"/>
      <c r="G201" s="147"/>
      <c r="H201" s="147"/>
      <c r="I201" s="147"/>
      <c r="J201" s="147"/>
      <c r="K201" s="147"/>
      <c r="L201" s="147"/>
      <c r="M201" s="147"/>
      <c r="N201" s="147"/>
    </row>
    <row r="202" spans="1:14" x14ac:dyDescent="0.3">
      <c r="A202" s="131"/>
      <c r="B202" s="131"/>
      <c r="C202" s="131"/>
      <c r="D202" s="124"/>
      <c r="E202" s="150"/>
      <c r="F202" s="124"/>
      <c r="G202" s="124"/>
      <c r="H202" s="124"/>
      <c r="I202" s="124"/>
      <c r="J202" s="124"/>
      <c r="K202" s="124"/>
      <c r="L202" s="124"/>
      <c r="M202" s="124"/>
      <c r="N202" s="124"/>
    </row>
    <row r="203" spans="1:14" x14ac:dyDescent="0.3">
      <c r="A203" s="131"/>
      <c r="B203" s="131"/>
      <c r="C203" s="131"/>
      <c r="D203" s="124"/>
      <c r="E203" s="150"/>
      <c r="F203" s="124"/>
      <c r="G203" s="124"/>
      <c r="H203" s="124"/>
      <c r="I203" s="124"/>
      <c r="J203" s="124"/>
      <c r="K203" s="124"/>
      <c r="L203" s="124"/>
      <c r="M203" s="124"/>
      <c r="N203" s="124"/>
    </row>
    <row r="204" spans="1:14" x14ac:dyDescent="0.3">
      <c r="A204" s="131"/>
      <c r="B204" s="131"/>
      <c r="C204" s="131"/>
      <c r="D204" s="124"/>
      <c r="E204" s="150"/>
      <c r="F204" s="124"/>
      <c r="G204" s="124"/>
      <c r="H204" s="124"/>
      <c r="I204" s="124"/>
      <c r="J204" s="124"/>
      <c r="K204" s="124"/>
      <c r="L204" s="124"/>
      <c r="M204" s="124"/>
      <c r="N204" s="124"/>
    </row>
    <row r="205" spans="1:14" x14ac:dyDescent="0.3">
      <c r="A205" s="131"/>
      <c r="B205" s="131"/>
      <c r="C205" s="131"/>
      <c r="D205" s="124"/>
      <c r="E205" s="150"/>
      <c r="F205" s="124"/>
      <c r="G205" s="124"/>
      <c r="H205" s="124"/>
      <c r="I205" s="124"/>
      <c r="J205" s="124"/>
      <c r="K205" s="124"/>
      <c r="L205" s="124"/>
      <c r="M205" s="124"/>
      <c r="N205" s="124"/>
    </row>
    <row r="206" spans="1:14" x14ac:dyDescent="0.3">
      <c r="A206" s="131"/>
      <c r="B206" s="131"/>
      <c r="C206" s="131"/>
      <c r="D206" s="124"/>
      <c r="E206" s="150"/>
      <c r="F206" s="124"/>
      <c r="G206" s="124"/>
      <c r="H206" s="124"/>
      <c r="I206" s="124"/>
      <c r="J206" s="124"/>
      <c r="K206" s="124"/>
      <c r="L206" s="124"/>
      <c r="M206" s="124"/>
      <c r="N206" s="124"/>
    </row>
    <row r="207" spans="1:14" x14ac:dyDescent="0.3">
      <c r="A207" s="131"/>
      <c r="B207" s="131"/>
      <c r="C207" s="131"/>
      <c r="D207" s="124"/>
      <c r="E207" s="150"/>
      <c r="F207" s="124"/>
      <c r="G207" s="124"/>
      <c r="H207" s="124"/>
      <c r="I207" s="124"/>
      <c r="J207" s="124"/>
      <c r="K207" s="124"/>
      <c r="L207" s="124"/>
      <c r="M207" s="124"/>
      <c r="N207" s="124"/>
    </row>
    <row r="208" spans="1:14" x14ac:dyDescent="0.3">
      <c r="A208" s="131"/>
      <c r="B208" s="131"/>
      <c r="C208" s="131"/>
      <c r="D208" s="124"/>
      <c r="E208" s="150"/>
      <c r="F208" s="124"/>
      <c r="G208" s="124"/>
      <c r="H208" s="124"/>
      <c r="I208" s="124"/>
      <c r="J208" s="124"/>
      <c r="K208" s="124"/>
      <c r="L208" s="124"/>
      <c r="M208" s="124"/>
      <c r="N208" s="124"/>
    </row>
    <row r="209" spans="1:14" x14ac:dyDescent="0.3">
      <c r="A209" s="131"/>
      <c r="B209" s="131"/>
      <c r="C209" s="131"/>
      <c r="D209" s="124"/>
      <c r="E209" s="150"/>
      <c r="F209" s="124"/>
      <c r="G209" s="124"/>
      <c r="H209" s="124"/>
      <c r="I209" s="124"/>
      <c r="J209" s="124"/>
      <c r="K209" s="124"/>
      <c r="L209" s="124"/>
      <c r="M209" s="124"/>
      <c r="N209" s="124"/>
    </row>
    <row r="210" spans="1:14" x14ac:dyDescent="0.3">
      <c r="A210" s="131"/>
      <c r="B210" s="131"/>
      <c r="C210" s="131"/>
      <c r="D210" s="124"/>
      <c r="E210" s="150"/>
      <c r="F210" s="124"/>
      <c r="G210" s="124"/>
      <c r="H210" s="124"/>
      <c r="I210" s="124"/>
      <c r="J210" s="124"/>
      <c r="K210" s="124"/>
      <c r="L210" s="124"/>
      <c r="M210" s="124"/>
      <c r="N210" s="124"/>
    </row>
    <row r="211" spans="1:14" x14ac:dyDescent="0.3">
      <c r="A211" s="131"/>
      <c r="B211" s="131"/>
      <c r="C211" s="131"/>
      <c r="D211" s="124"/>
      <c r="E211" s="150"/>
      <c r="F211" s="124"/>
      <c r="G211" s="124"/>
      <c r="H211" s="124"/>
      <c r="I211" s="124"/>
      <c r="J211" s="124"/>
      <c r="K211" s="124"/>
      <c r="L211" s="124"/>
      <c r="M211" s="124"/>
      <c r="N211" s="124"/>
    </row>
    <row r="212" spans="1:14" x14ac:dyDescent="0.3">
      <c r="A212" s="131"/>
      <c r="B212" s="131"/>
      <c r="C212" s="131"/>
      <c r="D212" s="124"/>
      <c r="E212" s="150"/>
      <c r="F212" s="124"/>
      <c r="G212" s="124"/>
      <c r="H212" s="124"/>
      <c r="I212" s="124"/>
      <c r="J212" s="124"/>
      <c r="K212" s="124"/>
      <c r="L212" s="124"/>
      <c r="M212" s="124"/>
      <c r="N212" s="124"/>
    </row>
    <row r="213" spans="1:14" x14ac:dyDescent="0.3">
      <c r="A213" s="131"/>
      <c r="B213" s="131"/>
      <c r="C213" s="131"/>
      <c r="D213" s="124"/>
      <c r="E213" s="150"/>
      <c r="F213" s="124"/>
      <c r="G213" s="124"/>
      <c r="H213" s="124"/>
      <c r="I213" s="124"/>
      <c r="J213" s="124"/>
      <c r="K213" s="124"/>
      <c r="L213" s="124"/>
      <c r="M213" s="124"/>
      <c r="N213" s="124"/>
    </row>
    <row r="214" spans="1:14" x14ac:dyDescent="0.3">
      <c r="A214" s="131"/>
      <c r="B214" s="131"/>
      <c r="C214" s="131"/>
      <c r="D214" s="124"/>
      <c r="E214" s="150"/>
      <c r="F214" s="124"/>
      <c r="G214" s="124"/>
      <c r="H214" s="124"/>
      <c r="I214" s="124"/>
      <c r="J214" s="124"/>
      <c r="K214" s="124"/>
      <c r="L214" s="124"/>
      <c r="M214" s="124"/>
      <c r="N214" s="124"/>
    </row>
    <row r="215" spans="1:14" x14ac:dyDescent="0.3">
      <c r="A215" s="148"/>
      <c r="B215" s="148"/>
      <c r="C215" s="148"/>
      <c r="D215" s="147"/>
      <c r="E215" s="147"/>
      <c r="F215" s="147"/>
      <c r="G215" s="147"/>
      <c r="H215" s="147"/>
      <c r="I215" s="147"/>
      <c r="J215" s="147"/>
      <c r="K215" s="147"/>
      <c r="L215" s="147"/>
      <c r="M215" s="147"/>
      <c r="N215" s="147"/>
    </row>
    <row r="216" spans="1:14" x14ac:dyDescent="0.3">
      <c r="A216" s="131"/>
      <c r="B216" s="131"/>
      <c r="C216" s="131"/>
      <c r="D216" s="147"/>
      <c r="E216" s="147"/>
      <c r="F216" s="147"/>
      <c r="G216" s="147"/>
      <c r="H216" s="147"/>
      <c r="I216" s="147"/>
      <c r="J216" s="147"/>
      <c r="K216" s="147"/>
      <c r="L216" s="147"/>
      <c r="M216" s="147"/>
      <c r="N216" s="147"/>
    </row>
    <row r="217" spans="1:14" x14ac:dyDescent="0.3">
      <c r="A217" s="131"/>
      <c r="B217" s="131"/>
      <c r="C217" s="131"/>
      <c r="D217" s="124"/>
      <c r="E217" s="150"/>
      <c r="F217" s="124"/>
      <c r="G217" s="124"/>
      <c r="H217" s="124"/>
      <c r="I217" s="124"/>
      <c r="J217" s="124"/>
      <c r="K217" s="124"/>
      <c r="L217" s="124"/>
      <c r="M217" s="124"/>
      <c r="N217" s="124"/>
    </row>
    <row r="218" spans="1:14" x14ac:dyDescent="0.3">
      <c r="A218" s="131"/>
      <c r="B218" s="131"/>
      <c r="C218" s="131"/>
      <c r="D218" s="124"/>
      <c r="E218" s="150"/>
      <c r="F218" s="124"/>
      <c r="G218" s="124"/>
      <c r="H218" s="124"/>
      <c r="I218" s="124"/>
      <c r="J218" s="124"/>
      <c r="K218" s="124"/>
      <c r="L218" s="124"/>
      <c r="M218" s="124"/>
      <c r="N218" s="124"/>
    </row>
    <row r="219" spans="1:14" x14ac:dyDescent="0.3">
      <c r="A219" s="131"/>
      <c r="B219" s="131"/>
      <c r="C219" s="131"/>
      <c r="D219" s="124"/>
      <c r="E219" s="150"/>
      <c r="F219" s="124"/>
      <c r="G219" s="124"/>
      <c r="H219" s="124"/>
      <c r="I219" s="124"/>
      <c r="J219" s="124"/>
      <c r="K219" s="124"/>
      <c r="L219" s="124"/>
      <c r="M219" s="124"/>
      <c r="N219" s="124"/>
    </row>
    <row r="220" spans="1:14" x14ac:dyDescent="0.3">
      <c r="A220" s="131"/>
      <c r="B220" s="131"/>
      <c r="C220" s="131"/>
      <c r="D220" s="124"/>
      <c r="E220" s="150"/>
      <c r="F220" s="124"/>
      <c r="G220" s="124"/>
      <c r="H220" s="124"/>
      <c r="I220" s="124"/>
      <c r="J220" s="124"/>
      <c r="K220" s="124"/>
      <c r="L220" s="124"/>
      <c r="M220" s="124"/>
      <c r="N220" s="124"/>
    </row>
    <row r="221" spans="1:14" x14ac:dyDescent="0.3">
      <c r="A221" s="131"/>
      <c r="B221" s="131"/>
      <c r="C221" s="131"/>
      <c r="D221" s="124"/>
      <c r="E221" s="150"/>
      <c r="F221" s="124"/>
      <c r="G221" s="124"/>
      <c r="H221" s="124"/>
      <c r="I221" s="124"/>
      <c r="J221" s="124"/>
      <c r="K221" s="124"/>
      <c r="L221" s="124"/>
      <c r="M221" s="124"/>
      <c r="N221" s="124"/>
    </row>
    <row r="222" spans="1:14" x14ac:dyDescent="0.3">
      <c r="A222" s="131"/>
      <c r="B222" s="131"/>
      <c r="C222" s="131"/>
      <c r="D222" s="124"/>
      <c r="E222" s="150"/>
      <c r="F222" s="124"/>
      <c r="G222" s="124"/>
      <c r="H222" s="124"/>
      <c r="I222" s="124"/>
      <c r="J222" s="124"/>
      <c r="K222" s="124"/>
      <c r="L222" s="124"/>
      <c r="M222" s="124"/>
      <c r="N222" s="124"/>
    </row>
    <row r="223" spans="1:14" x14ac:dyDescent="0.3">
      <c r="A223" s="131"/>
      <c r="B223" s="131"/>
      <c r="C223" s="131"/>
      <c r="D223" s="124"/>
      <c r="E223" s="150"/>
      <c r="F223" s="124"/>
      <c r="G223" s="124"/>
      <c r="H223" s="124"/>
      <c r="I223" s="124"/>
      <c r="J223" s="124"/>
      <c r="K223" s="124"/>
      <c r="L223" s="124"/>
      <c r="M223" s="124"/>
      <c r="N223" s="124"/>
    </row>
    <row r="224" spans="1:14" x14ac:dyDescent="0.3">
      <c r="A224" s="131"/>
      <c r="B224" s="131"/>
      <c r="C224" s="131"/>
      <c r="D224" s="124"/>
      <c r="E224" s="150"/>
      <c r="F224" s="124"/>
      <c r="G224" s="124"/>
      <c r="H224" s="124"/>
      <c r="I224" s="124"/>
      <c r="J224" s="124"/>
      <c r="K224" s="124"/>
      <c r="L224" s="124"/>
      <c r="M224" s="124"/>
      <c r="N224" s="124"/>
    </row>
    <row r="225" spans="1:14" x14ac:dyDescent="0.3">
      <c r="A225" s="131"/>
      <c r="B225" s="131"/>
      <c r="C225" s="131"/>
      <c r="D225" s="124"/>
      <c r="E225" s="150"/>
      <c r="F225" s="124"/>
      <c r="G225" s="124"/>
      <c r="H225" s="124"/>
      <c r="I225" s="124"/>
      <c r="J225" s="124"/>
      <c r="K225" s="124"/>
      <c r="L225" s="124"/>
      <c r="M225" s="124"/>
      <c r="N225" s="124"/>
    </row>
    <row r="226" spans="1:14" x14ac:dyDescent="0.3">
      <c r="A226" s="131"/>
      <c r="B226" s="131"/>
      <c r="C226" s="131"/>
      <c r="D226" s="124"/>
      <c r="E226" s="150"/>
      <c r="F226" s="124"/>
      <c r="G226" s="124"/>
      <c r="H226" s="124"/>
      <c r="I226" s="124"/>
      <c r="J226" s="124"/>
      <c r="K226" s="124"/>
      <c r="L226" s="124"/>
      <c r="M226" s="124"/>
      <c r="N226" s="124"/>
    </row>
    <row r="227" spans="1:14" x14ac:dyDescent="0.3">
      <c r="A227" s="148"/>
      <c r="B227" s="148"/>
      <c r="C227" s="148"/>
      <c r="D227" s="147"/>
      <c r="E227" s="147"/>
      <c r="F227" s="147"/>
      <c r="G227" s="147"/>
      <c r="H227" s="147"/>
      <c r="I227" s="147"/>
      <c r="J227" s="147"/>
      <c r="K227" s="147"/>
      <c r="L227" s="147"/>
      <c r="M227" s="147"/>
      <c r="N227" s="147"/>
    </row>
    <row r="228" spans="1:14" x14ac:dyDescent="0.3">
      <c r="A228" s="131"/>
      <c r="B228" s="131"/>
      <c r="C228" s="131"/>
      <c r="D228" s="124"/>
      <c r="E228" s="150"/>
      <c r="F228" s="124"/>
      <c r="G228" s="124"/>
      <c r="H228" s="124"/>
      <c r="I228" s="124"/>
      <c r="J228" s="124"/>
      <c r="K228" s="124"/>
      <c r="L228" s="124"/>
      <c r="M228" s="124"/>
      <c r="N228" s="124"/>
    </row>
    <row r="229" spans="1:14" x14ac:dyDescent="0.3">
      <c r="A229" s="131"/>
      <c r="B229" s="131"/>
      <c r="C229" s="131"/>
      <c r="D229" s="124"/>
      <c r="E229" s="150"/>
      <c r="F229" s="124"/>
      <c r="G229" s="124"/>
      <c r="H229" s="124"/>
      <c r="I229" s="124"/>
      <c r="J229" s="124"/>
      <c r="K229" s="124"/>
      <c r="L229" s="124"/>
      <c r="M229" s="124"/>
      <c r="N229" s="124"/>
    </row>
    <row r="230" spans="1:14" x14ac:dyDescent="0.3">
      <c r="A230" s="131"/>
      <c r="B230" s="131"/>
      <c r="C230" s="131"/>
      <c r="D230" s="124"/>
      <c r="E230" s="150"/>
      <c r="F230" s="124"/>
      <c r="G230" s="124"/>
      <c r="H230" s="124"/>
      <c r="I230" s="124"/>
      <c r="J230" s="124"/>
      <c r="K230" s="124"/>
      <c r="L230" s="124"/>
      <c r="M230" s="124"/>
      <c r="N230" s="124"/>
    </row>
    <row r="231" spans="1:14" x14ac:dyDescent="0.3">
      <c r="A231" s="131"/>
      <c r="B231" s="131"/>
      <c r="C231" s="131"/>
      <c r="D231" s="124"/>
      <c r="E231" s="150"/>
      <c r="F231" s="124"/>
      <c r="G231" s="124"/>
      <c r="H231" s="124"/>
      <c r="I231" s="124"/>
      <c r="J231" s="124"/>
      <c r="K231" s="124"/>
      <c r="L231" s="124"/>
      <c r="M231" s="124"/>
      <c r="N231" s="124"/>
    </row>
    <row r="232" spans="1:14" x14ac:dyDescent="0.3">
      <c r="A232" s="131"/>
      <c r="B232" s="131"/>
      <c r="C232" s="131"/>
      <c r="D232" s="124"/>
      <c r="E232" s="150"/>
      <c r="F232" s="124"/>
      <c r="G232" s="124"/>
      <c r="H232" s="124"/>
      <c r="I232" s="124"/>
      <c r="J232" s="124"/>
      <c r="K232" s="124"/>
      <c r="L232" s="124"/>
      <c r="M232" s="124"/>
      <c r="N232" s="124"/>
    </row>
    <row r="233" spans="1:14" x14ac:dyDescent="0.3">
      <c r="A233" s="131"/>
      <c r="B233" s="131"/>
      <c r="C233" s="131"/>
      <c r="D233" s="124"/>
      <c r="E233" s="150"/>
      <c r="F233" s="124"/>
      <c r="G233" s="124"/>
      <c r="H233" s="124"/>
      <c r="I233" s="124"/>
      <c r="J233" s="124"/>
      <c r="K233" s="124"/>
      <c r="L233" s="124"/>
      <c r="M233" s="124"/>
      <c r="N233" s="124"/>
    </row>
    <row r="234" spans="1:14" x14ac:dyDescent="0.3">
      <c r="A234" s="131"/>
      <c r="B234" s="131"/>
      <c r="C234" s="131"/>
      <c r="D234" s="124"/>
      <c r="E234" s="150"/>
      <c r="F234" s="124"/>
      <c r="G234" s="124"/>
      <c r="H234" s="124"/>
      <c r="I234" s="124"/>
      <c r="J234" s="124"/>
      <c r="K234" s="124"/>
      <c r="L234" s="124"/>
      <c r="M234" s="124"/>
      <c r="N234" s="124"/>
    </row>
    <row r="235" spans="1:14" x14ac:dyDescent="0.3">
      <c r="A235" s="131"/>
      <c r="B235" s="131"/>
      <c r="C235" s="131"/>
      <c r="D235" s="124"/>
      <c r="E235" s="150"/>
      <c r="F235" s="124"/>
      <c r="G235" s="124"/>
      <c r="H235" s="124"/>
      <c r="I235" s="124"/>
      <c r="J235" s="124"/>
      <c r="K235" s="124"/>
      <c r="L235" s="124"/>
      <c r="M235" s="124"/>
      <c r="N235" s="124"/>
    </row>
    <row r="236" spans="1:14" x14ac:dyDescent="0.3">
      <c r="A236" s="148"/>
      <c r="B236" s="148"/>
      <c r="C236" s="148"/>
      <c r="D236" s="147"/>
      <c r="E236" s="147"/>
      <c r="F236" s="147"/>
      <c r="G236" s="147"/>
      <c r="H236" s="147"/>
      <c r="I236" s="147"/>
      <c r="J236" s="147"/>
      <c r="K236" s="147"/>
      <c r="L236" s="147"/>
      <c r="M236" s="147"/>
      <c r="N236" s="147"/>
    </row>
    <row r="237" spans="1:14" x14ac:dyDescent="0.3">
      <c r="A237" s="131"/>
      <c r="B237" s="131"/>
      <c r="C237" s="131"/>
      <c r="D237" s="124"/>
      <c r="E237" s="150"/>
      <c r="F237" s="124"/>
      <c r="G237" s="124"/>
      <c r="H237" s="124"/>
      <c r="I237" s="124"/>
      <c r="J237" s="124"/>
      <c r="K237" s="124"/>
      <c r="L237" s="124"/>
      <c r="M237" s="124"/>
      <c r="N237" s="124"/>
    </row>
    <row r="238" spans="1:14" x14ac:dyDescent="0.3">
      <c r="A238" s="131"/>
      <c r="B238" s="131"/>
      <c r="C238" s="131"/>
      <c r="D238" s="124"/>
      <c r="E238" s="150"/>
      <c r="F238" s="124"/>
      <c r="G238" s="124"/>
      <c r="H238" s="124"/>
      <c r="I238" s="124"/>
      <c r="J238" s="124"/>
      <c r="K238" s="124"/>
      <c r="L238" s="124"/>
      <c r="M238" s="124"/>
      <c r="N238" s="124"/>
    </row>
    <row r="239" spans="1:14" x14ac:dyDescent="0.3">
      <c r="A239" s="131"/>
      <c r="B239" s="131"/>
      <c r="C239" s="131"/>
      <c r="D239" s="124"/>
      <c r="E239" s="150"/>
      <c r="F239" s="124"/>
      <c r="G239" s="124"/>
      <c r="H239" s="124"/>
      <c r="I239" s="124"/>
      <c r="J239" s="124"/>
      <c r="K239" s="124"/>
      <c r="L239" s="124"/>
      <c r="M239" s="124"/>
      <c r="N239" s="124"/>
    </row>
    <row r="240" spans="1:14" x14ac:dyDescent="0.3">
      <c r="A240" s="131"/>
      <c r="B240" s="131"/>
      <c r="C240" s="131"/>
      <c r="D240" s="124"/>
      <c r="E240" s="150"/>
      <c r="F240" s="124"/>
      <c r="G240" s="124"/>
      <c r="H240" s="124"/>
      <c r="I240" s="124"/>
      <c r="J240" s="124"/>
      <c r="K240" s="124"/>
      <c r="L240" s="124"/>
      <c r="M240" s="124"/>
      <c r="N240" s="124"/>
    </row>
    <row r="241" spans="1:14" x14ac:dyDescent="0.3">
      <c r="A241" s="131"/>
      <c r="B241" s="131"/>
      <c r="C241" s="131"/>
      <c r="D241" s="124"/>
      <c r="E241" s="150"/>
      <c r="F241" s="124"/>
      <c r="G241" s="124"/>
      <c r="H241" s="124"/>
      <c r="I241" s="124"/>
      <c r="J241" s="124"/>
      <c r="K241" s="124"/>
      <c r="L241" s="124"/>
      <c r="M241" s="124"/>
      <c r="N241" s="124"/>
    </row>
    <row r="242" spans="1:14" x14ac:dyDescent="0.3">
      <c r="A242" s="131"/>
      <c r="B242" s="131"/>
      <c r="C242" s="131"/>
      <c r="D242" s="124"/>
      <c r="E242" s="150"/>
      <c r="F242" s="124"/>
      <c r="G242" s="124"/>
      <c r="H242" s="124"/>
      <c r="I242" s="124"/>
      <c r="J242" s="124"/>
      <c r="K242" s="124"/>
      <c r="L242" s="124"/>
      <c r="M242" s="124"/>
      <c r="N242" s="124"/>
    </row>
    <row r="243" spans="1:14" x14ac:dyDescent="0.3">
      <c r="A243" s="131"/>
      <c r="B243" s="131"/>
      <c r="C243" s="131"/>
      <c r="D243" s="124"/>
      <c r="E243" s="150"/>
      <c r="F243" s="124"/>
      <c r="G243" s="124"/>
      <c r="H243" s="124"/>
      <c r="I243" s="124"/>
      <c r="J243" s="124"/>
      <c r="K243" s="124"/>
      <c r="L243" s="124"/>
      <c r="M243" s="124"/>
      <c r="N243" s="124"/>
    </row>
    <row r="244" spans="1:14" x14ac:dyDescent="0.3">
      <c r="A244" s="131"/>
      <c r="B244" s="131"/>
      <c r="C244" s="131"/>
      <c r="D244" s="124"/>
      <c r="E244" s="150"/>
      <c r="F244" s="124"/>
      <c r="G244" s="124"/>
      <c r="H244" s="124"/>
      <c r="I244" s="124"/>
      <c r="J244" s="124"/>
      <c r="K244" s="124"/>
      <c r="L244" s="124"/>
      <c r="M244" s="124"/>
      <c r="N244" s="124"/>
    </row>
    <row r="245" spans="1:14" x14ac:dyDescent="0.3">
      <c r="A245" s="131"/>
      <c r="B245" s="131"/>
      <c r="C245" s="131"/>
      <c r="D245" s="124"/>
      <c r="E245" s="150"/>
      <c r="F245" s="124"/>
      <c r="G245" s="124"/>
      <c r="H245" s="124"/>
      <c r="I245" s="124"/>
      <c r="J245" s="124"/>
      <c r="K245" s="124"/>
      <c r="L245" s="124"/>
      <c r="M245" s="124"/>
      <c r="N245" s="124"/>
    </row>
    <row r="246" spans="1:14" x14ac:dyDescent="0.3">
      <c r="A246" s="131"/>
      <c r="B246" s="131"/>
      <c r="C246" s="131"/>
      <c r="D246" s="124"/>
      <c r="E246" s="150"/>
      <c r="F246" s="124"/>
      <c r="G246" s="124"/>
      <c r="H246" s="124"/>
      <c r="I246" s="124"/>
      <c r="J246" s="124"/>
      <c r="K246" s="124"/>
      <c r="L246" s="124"/>
      <c r="M246" s="124"/>
      <c r="N246" s="124"/>
    </row>
    <row r="247" spans="1:14" x14ac:dyDescent="0.3">
      <c r="A247" s="131"/>
      <c r="B247" s="131"/>
      <c r="C247" s="131"/>
      <c r="D247" s="147"/>
      <c r="E247" s="147"/>
      <c r="F247" s="147"/>
      <c r="G247" s="147"/>
      <c r="H247" s="147"/>
      <c r="I247" s="147"/>
      <c r="J247" s="147"/>
      <c r="K247" s="147"/>
      <c r="L247" s="147"/>
      <c r="M247" s="147"/>
      <c r="N247" s="147"/>
    </row>
    <row r="248" spans="1:14" x14ac:dyDescent="0.3">
      <c r="A248" s="131"/>
      <c r="B248" s="131"/>
      <c r="C248" s="131"/>
      <c r="D248" s="124"/>
      <c r="E248" s="150"/>
      <c r="F248" s="124"/>
      <c r="G248" s="124"/>
      <c r="H248" s="124"/>
      <c r="I248" s="124"/>
      <c r="J248" s="124"/>
      <c r="K248" s="124"/>
      <c r="L248" s="124"/>
      <c r="M248" s="124"/>
      <c r="N248" s="124"/>
    </row>
    <row r="249" spans="1:14" x14ac:dyDescent="0.3">
      <c r="A249" s="131"/>
      <c r="B249" s="131"/>
      <c r="C249" s="131"/>
      <c r="D249" s="124"/>
      <c r="E249" s="150"/>
      <c r="F249" s="124"/>
      <c r="G249" s="124"/>
      <c r="H249" s="124"/>
      <c r="I249" s="124"/>
      <c r="J249" s="124"/>
      <c r="K249" s="124"/>
      <c r="L249" s="124"/>
      <c r="M249" s="124"/>
      <c r="N249" s="124"/>
    </row>
    <row r="250" spans="1:14" x14ac:dyDescent="0.3">
      <c r="A250" s="131"/>
      <c r="B250" s="131"/>
      <c r="C250" s="131"/>
      <c r="D250" s="124"/>
      <c r="E250" s="150"/>
      <c r="F250" s="124"/>
      <c r="G250" s="124"/>
      <c r="H250" s="124"/>
      <c r="I250" s="124"/>
      <c r="J250" s="124"/>
      <c r="K250" s="124"/>
      <c r="L250" s="124"/>
      <c r="M250" s="124"/>
      <c r="N250" s="124"/>
    </row>
    <row r="251" spans="1:14" x14ac:dyDescent="0.3">
      <c r="A251" s="131"/>
      <c r="B251" s="131"/>
      <c r="C251" s="131"/>
      <c r="D251" s="124"/>
      <c r="E251" s="150"/>
      <c r="F251" s="124"/>
      <c r="G251" s="124"/>
      <c r="H251" s="124"/>
      <c r="I251" s="124"/>
      <c r="J251" s="124"/>
      <c r="K251" s="124"/>
      <c r="L251" s="124"/>
      <c r="M251" s="124"/>
      <c r="N251" s="124"/>
    </row>
    <row r="252" spans="1:14" x14ac:dyDescent="0.3">
      <c r="A252" s="131"/>
      <c r="B252" s="131"/>
      <c r="C252" s="131"/>
      <c r="D252" s="124"/>
      <c r="E252" s="150"/>
      <c r="F252" s="124"/>
      <c r="G252" s="124"/>
      <c r="H252" s="124"/>
      <c r="I252" s="124"/>
      <c r="J252" s="124"/>
      <c r="K252" s="124"/>
      <c r="L252" s="124"/>
      <c r="M252" s="124"/>
      <c r="N252" s="124"/>
    </row>
    <row r="253" spans="1:14" x14ac:dyDescent="0.3">
      <c r="A253" s="131"/>
      <c r="B253" s="131"/>
      <c r="C253" s="131"/>
      <c r="D253" s="124"/>
      <c r="E253" s="150"/>
      <c r="F253" s="124"/>
      <c r="G253" s="124"/>
      <c r="H253" s="124"/>
      <c r="I253" s="124"/>
      <c r="J253" s="124"/>
      <c r="K253" s="124"/>
      <c r="L253" s="124"/>
      <c r="M253" s="124"/>
      <c r="N253" s="124"/>
    </row>
    <row r="254" spans="1:14" x14ac:dyDescent="0.3">
      <c r="A254" s="131"/>
      <c r="B254" s="131"/>
      <c r="C254" s="131"/>
      <c r="D254" s="124"/>
      <c r="E254" s="150"/>
      <c r="F254" s="124"/>
      <c r="G254" s="124"/>
      <c r="H254" s="124"/>
      <c r="I254" s="124"/>
      <c r="J254" s="124"/>
      <c r="K254" s="124"/>
      <c r="L254" s="124"/>
      <c r="M254" s="124"/>
      <c r="N254" s="124"/>
    </row>
    <row r="255" spans="1:14" x14ac:dyDescent="0.3">
      <c r="A255" s="131"/>
      <c r="B255" s="131"/>
      <c r="C255" s="131"/>
      <c r="D255" s="124"/>
      <c r="E255" s="150"/>
      <c r="F255" s="124"/>
      <c r="G255" s="124"/>
      <c r="H255" s="124"/>
      <c r="I255" s="124"/>
      <c r="J255" s="124"/>
      <c r="K255" s="124"/>
      <c r="L255" s="124"/>
      <c r="M255" s="124"/>
      <c r="N255" s="124"/>
    </row>
    <row r="256" spans="1:14" x14ac:dyDescent="0.3">
      <c r="A256" s="131"/>
      <c r="B256" s="131"/>
      <c r="C256" s="131"/>
      <c r="D256" s="124"/>
      <c r="E256" s="150"/>
      <c r="F256" s="124"/>
      <c r="G256" s="124"/>
      <c r="H256" s="124"/>
      <c r="I256" s="124"/>
      <c r="J256" s="124"/>
      <c r="K256" s="124"/>
      <c r="L256" s="124"/>
      <c r="M256" s="124"/>
      <c r="N256" s="124"/>
    </row>
    <row r="257" spans="1:14" x14ac:dyDescent="0.3">
      <c r="A257" s="131"/>
      <c r="B257" s="131"/>
      <c r="C257" s="131"/>
      <c r="D257" s="124"/>
      <c r="E257" s="150"/>
      <c r="F257" s="124"/>
      <c r="G257" s="124"/>
      <c r="H257" s="124"/>
      <c r="I257" s="124"/>
      <c r="J257" s="124"/>
      <c r="K257" s="124"/>
      <c r="L257" s="124"/>
      <c r="M257" s="124"/>
      <c r="N257" s="124"/>
    </row>
    <row r="258" spans="1:14" x14ac:dyDescent="0.3">
      <c r="A258" s="148"/>
      <c r="B258" s="148"/>
      <c r="C258" s="148"/>
      <c r="D258" s="147"/>
      <c r="E258" s="147"/>
      <c r="F258" s="147"/>
      <c r="G258" s="147"/>
      <c r="H258" s="147"/>
      <c r="I258" s="147"/>
      <c r="J258" s="147"/>
      <c r="K258" s="147"/>
      <c r="L258" s="147"/>
      <c r="M258" s="147"/>
      <c r="N258" s="147"/>
    </row>
    <row r="259" spans="1:14" x14ac:dyDescent="0.3">
      <c r="A259" s="131"/>
      <c r="B259" s="131"/>
      <c r="C259" s="131"/>
      <c r="D259" s="124"/>
      <c r="E259" s="150"/>
      <c r="F259" s="124"/>
      <c r="G259" s="124"/>
      <c r="H259" s="124"/>
      <c r="I259" s="124"/>
      <c r="J259" s="124"/>
      <c r="K259" s="124"/>
      <c r="L259" s="124"/>
      <c r="M259" s="124"/>
      <c r="N259" s="124"/>
    </row>
    <row r="260" spans="1:14" x14ac:dyDescent="0.3">
      <c r="A260" s="131"/>
      <c r="B260" s="131"/>
      <c r="C260" s="131"/>
      <c r="D260" s="124"/>
      <c r="E260" s="150"/>
      <c r="F260" s="124"/>
      <c r="G260" s="124"/>
      <c r="H260" s="124"/>
      <c r="I260" s="124"/>
      <c r="J260" s="124"/>
      <c r="K260" s="124"/>
      <c r="L260" s="124"/>
      <c r="M260" s="124"/>
      <c r="N260" s="124"/>
    </row>
    <row r="261" spans="1:14" x14ac:dyDescent="0.3">
      <c r="A261" s="131"/>
      <c r="B261" s="131"/>
      <c r="C261" s="131"/>
      <c r="D261" s="124"/>
      <c r="E261" s="150"/>
      <c r="F261" s="124"/>
      <c r="G261" s="124"/>
      <c r="H261" s="124"/>
      <c r="I261" s="124"/>
      <c r="J261" s="124"/>
      <c r="K261" s="124"/>
      <c r="L261" s="124"/>
      <c r="M261" s="124"/>
      <c r="N261" s="124"/>
    </row>
    <row r="262" spans="1:14" x14ac:dyDescent="0.3">
      <c r="A262" s="131"/>
      <c r="B262" s="131"/>
      <c r="C262" s="131"/>
      <c r="D262" s="124"/>
      <c r="E262" s="150"/>
      <c r="F262" s="124"/>
      <c r="G262" s="124"/>
      <c r="H262" s="124"/>
      <c r="I262" s="124"/>
      <c r="J262" s="124"/>
      <c r="K262" s="124"/>
      <c r="L262" s="124"/>
      <c r="M262" s="124"/>
      <c r="N262" s="124"/>
    </row>
    <row r="263" spans="1:14" x14ac:dyDescent="0.3">
      <c r="A263" s="131"/>
      <c r="B263" s="131"/>
      <c r="C263" s="131"/>
      <c r="D263" s="124"/>
      <c r="E263" s="150"/>
      <c r="F263" s="124"/>
      <c r="G263" s="124"/>
      <c r="H263" s="124"/>
      <c r="I263" s="124"/>
      <c r="J263" s="124"/>
      <c r="K263" s="124"/>
      <c r="L263" s="124"/>
      <c r="M263" s="124"/>
      <c r="N263" s="124"/>
    </row>
    <row r="264" spans="1:14" x14ac:dyDescent="0.3">
      <c r="A264" s="131"/>
      <c r="B264" s="131"/>
      <c r="C264" s="131"/>
      <c r="D264" s="124"/>
      <c r="E264" s="150"/>
      <c r="F264" s="124"/>
      <c r="G264" s="124"/>
      <c r="H264" s="124"/>
      <c r="I264" s="124"/>
      <c r="J264" s="124"/>
      <c r="K264" s="124"/>
      <c r="L264" s="124"/>
      <c r="M264" s="124"/>
      <c r="N264" s="124"/>
    </row>
    <row r="265" spans="1:14" x14ac:dyDescent="0.3">
      <c r="A265" s="148"/>
      <c r="B265" s="148"/>
      <c r="C265" s="148"/>
      <c r="D265" s="147"/>
      <c r="E265" s="147"/>
      <c r="F265" s="147"/>
      <c r="G265" s="147"/>
      <c r="H265" s="147"/>
      <c r="I265" s="147"/>
      <c r="J265" s="147"/>
      <c r="K265" s="147"/>
      <c r="L265" s="147"/>
      <c r="M265" s="147"/>
      <c r="N265" s="147"/>
    </row>
    <row r="266" spans="1:14" x14ac:dyDescent="0.3">
      <c r="A266" s="131"/>
      <c r="B266" s="131"/>
      <c r="C266" s="131"/>
      <c r="D266" s="124"/>
      <c r="E266" s="150"/>
      <c r="F266" s="124"/>
      <c r="G266" s="124"/>
      <c r="H266" s="124"/>
      <c r="I266" s="124"/>
      <c r="J266" s="124"/>
      <c r="K266" s="124"/>
      <c r="L266" s="124"/>
      <c r="M266" s="124"/>
      <c r="N266" s="124"/>
    </row>
    <row r="267" spans="1:14" x14ac:dyDescent="0.3">
      <c r="A267" s="131"/>
      <c r="B267" s="131"/>
      <c r="C267" s="131"/>
      <c r="D267" s="124"/>
      <c r="E267" s="150"/>
      <c r="F267" s="124"/>
      <c r="G267" s="124"/>
      <c r="H267" s="124"/>
      <c r="I267" s="124"/>
      <c r="J267" s="124"/>
      <c r="K267" s="124"/>
      <c r="L267" s="124"/>
      <c r="M267" s="124"/>
      <c r="N267" s="124"/>
    </row>
    <row r="268" spans="1:14" x14ac:dyDescent="0.3">
      <c r="A268" s="164"/>
      <c r="B268" s="164"/>
      <c r="C268" s="164"/>
      <c r="D268" s="134"/>
      <c r="E268" s="166"/>
      <c r="F268" s="124"/>
      <c r="G268" s="124"/>
      <c r="H268" s="124"/>
      <c r="I268" s="124"/>
      <c r="J268" s="124"/>
      <c r="K268" s="124"/>
      <c r="L268" s="124"/>
      <c r="M268" s="124"/>
      <c r="N268" s="124"/>
    </row>
    <row r="269" spans="1:14" x14ac:dyDescent="0.3">
      <c r="E269" s="149"/>
    </row>
  </sheetData>
  <sheetProtection autoFilter="0" pivotTables="0"/>
  <protectedRanges>
    <protectedRange sqref="K74:N1048576 H2:N2 H3:I14 L3:N14 O20:Q1048576 L16:N73 I1:N1" name="Postinspection"/>
    <protectedRange algorithmName="SHA-512" hashValue="Tf/S4eNg2tBwQ6czPKccUtQgYPqSJlX5TyXnRPf5F1r09t3q38JeAUTWP1BEPe2KS6x5p/EVYuWwtrPIMWDkRg==" saltValue="WMoGoikP/cC61nXItKKiWg==" spinCount="100000" sqref="J74:J1048576 H74:H1048576 G1:G14 E1:E14 E16:E73" name="Applicants"/>
    <protectedRange sqref="I74:I1048576 G74:G1048576 J3:K14 D1:D14 F1:F2 D16:D36 J16:K73 D38:D73" name="Inspectors"/>
    <protectedRange sqref="H1" name="Postinspection_1"/>
    <protectedRange sqref="F3:F14 F16:F36 F38:F73" name="Inspectors_1"/>
  </protectedRanges>
  <conditionalFormatting sqref="A15:F15 A3:E14 A37:F37 A16:E36 A38:E73 J3:N73">
    <cfRule type="containsText" dxfId="101" priority="36" operator="containsText" text="BLANK CELL">
      <formula>NOT(ISERROR(SEARCH("BLANK CELL",A3)))</formula>
    </cfRule>
    <cfRule type="containsText" dxfId="100" priority="37" operator="containsText" text="Partially compliant">
      <formula>NOT(ISERROR(SEARCH("Partially compliant",A3)))</formula>
    </cfRule>
    <cfRule type="containsText" dxfId="99" priority="38" operator="containsText" text="Not applicable">
      <formula>NOT(ISERROR(SEARCH("Not applicable",A3)))</formula>
    </cfRule>
    <cfRule type="containsText" dxfId="98" priority="39" operator="containsText" text="Non-compliant">
      <formula>NOT(ISERROR(SEARCH("Non-compliant",A3)))</formula>
    </cfRule>
    <cfRule type="containsText" dxfId="97" priority="40" operator="containsText" text="Compliant">
      <formula>NOT(ISERROR(SEARCH("Compliant",A3)))</formula>
    </cfRule>
  </conditionalFormatting>
  <conditionalFormatting sqref="F3">
    <cfRule type="containsText" dxfId="96" priority="31" operator="containsText" text="BLANK CELL">
      <formula>NOT(ISERROR(SEARCH("BLANK CELL",F3)))</formula>
    </cfRule>
    <cfRule type="containsText" dxfId="95" priority="32" operator="containsText" text="Partially compliant">
      <formula>NOT(ISERROR(SEARCH("Partially compliant",F3)))</formula>
    </cfRule>
    <cfRule type="containsText" dxfId="94" priority="33" operator="containsText" text="Not applicable">
      <formula>NOT(ISERROR(SEARCH("Not applicable",F3)))</formula>
    </cfRule>
    <cfRule type="containsText" dxfId="93" priority="34" operator="containsText" text="Non-compliant">
      <formula>NOT(ISERROR(SEARCH("Non-compliant",F3)))</formula>
    </cfRule>
    <cfRule type="containsText" dxfId="92" priority="35" operator="containsText" text="Compliant">
      <formula>NOT(ISERROR(SEARCH("Compliant",F3)))</formula>
    </cfRule>
  </conditionalFormatting>
  <conditionalFormatting sqref="F4:F14">
    <cfRule type="containsText" dxfId="91" priority="26" operator="containsText" text="BLANK CELL">
      <formula>NOT(ISERROR(SEARCH("BLANK CELL",F4)))</formula>
    </cfRule>
    <cfRule type="containsText" dxfId="90" priority="27" operator="containsText" text="Partially compliant">
      <formula>NOT(ISERROR(SEARCH("Partially compliant",F4)))</formula>
    </cfRule>
    <cfRule type="containsText" dxfId="89" priority="28" operator="containsText" text="Not applicable">
      <formula>NOT(ISERROR(SEARCH("Not applicable",F4)))</formula>
    </cfRule>
    <cfRule type="containsText" dxfId="88" priority="29" operator="containsText" text="Non-compliant">
      <formula>NOT(ISERROR(SEARCH("Non-compliant",F4)))</formula>
    </cfRule>
    <cfRule type="containsText" dxfId="87" priority="30" operator="containsText" text="Compliant">
      <formula>NOT(ISERROR(SEARCH("Compliant",F4)))</formula>
    </cfRule>
  </conditionalFormatting>
  <conditionalFormatting sqref="F16:F36">
    <cfRule type="containsText" dxfId="86" priority="21" operator="containsText" text="BLANK CELL">
      <formula>NOT(ISERROR(SEARCH("BLANK CELL",F16)))</formula>
    </cfRule>
    <cfRule type="containsText" dxfId="85" priority="22" operator="containsText" text="Partially compliant">
      <formula>NOT(ISERROR(SEARCH("Partially compliant",F16)))</formula>
    </cfRule>
    <cfRule type="containsText" dxfId="84" priority="23" operator="containsText" text="Not applicable">
      <formula>NOT(ISERROR(SEARCH("Not applicable",F16)))</formula>
    </cfRule>
    <cfRule type="containsText" dxfId="83" priority="24" operator="containsText" text="Non-compliant">
      <formula>NOT(ISERROR(SEARCH("Non-compliant",F16)))</formula>
    </cfRule>
    <cfRule type="containsText" dxfId="82" priority="25" operator="containsText" text="Compliant">
      <formula>NOT(ISERROR(SEARCH("Compliant",F16)))</formula>
    </cfRule>
  </conditionalFormatting>
  <conditionalFormatting sqref="F38:F73">
    <cfRule type="containsText" dxfId="81" priority="16" operator="containsText" text="BLANK CELL">
      <formula>NOT(ISERROR(SEARCH("BLANK CELL",F38)))</formula>
    </cfRule>
    <cfRule type="containsText" dxfId="80" priority="17" operator="containsText" text="Partially compliant">
      <formula>NOT(ISERROR(SEARCH("Partially compliant",F38)))</formula>
    </cfRule>
    <cfRule type="containsText" dxfId="79" priority="18" operator="containsText" text="Not applicable">
      <formula>NOT(ISERROR(SEARCH("Not applicable",F38)))</formula>
    </cfRule>
    <cfRule type="containsText" dxfId="78" priority="19" operator="containsText" text="Non-compliant">
      <formula>NOT(ISERROR(SEARCH("Non-compliant",F38)))</formula>
    </cfRule>
    <cfRule type="containsText" dxfId="77" priority="20" operator="containsText" text="Compliant">
      <formula>NOT(ISERROR(SEARCH("Compliant",F38)))</formula>
    </cfRule>
  </conditionalFormatting>
  <conditionalFormatting sqref="G15:G73">
    <cfRule type="containsText" dxfId="76" priority="11" operator="containsText" text="BLANK CELL">
      <formula>NOT(ISERROR(SEARCH("BLANK CELL",G15)))</formula>
    </cfRule>
    <cfRule type="containsText" dxfId="75" priority="12" operator="containsText" text="Partially compliant">
      <formula>NOT(ISERROR(SEARCH("Partially compliant",G15)))</formula>
    </cfRule>
    <cfRule type="containsText" dxfId="74" priority="13" operator="containsText" text="Not applicable">
      <formula>NOT(ISERROR(SEARCH("Not applicable",G15)))</formula>
    </cfRule>
    <cfRule type="containsText" dxfId="73" priority="14" operator="containsText" text="Non-compliant">
      <formula>NOT(ISERROR(SEARCH("Non-compliant",G15)))</formula>
    </cfRule>
    <cfRule type="containsText" dxfId="72" priority="15" operator="containsText" text="Compliant">
      <formula>NOT(ISERROR(SEARCH("Compliant",G15)))</formula>
    </cfRule>
  </conditionalFormatting>
  <conditionalFormatting sqref="H15:H73">
    <cfRule type="containsText" dxfId="71" priority="6" operator="containsText" text="BLANK CELL">
      <formula>NOT(ISERROR(SEARCH("BLANK CELL",H15)))</formula>
    </cfRule>
    <cfRule type="containsText" dxfId="70" priority="7" operator="containsText" text="Partially compliant">
      <formula>NOT(ISERROR(SEARCH("Partially compliant",H15)))</formula>
    </cfRule>
    <cfRule type="containsText" dxfId="69" priority="8" operator="containsText" text="Not applicable">
      <formula>NOT(ISERROR(SEARCH("Not applicable",H15)))</formula>
    </cfRule>
    <cfRule type="containsText" dxfId="68" priority="9" operator="containsText" text="Non-compliant">
      <formula>NOT(ISERROR(SEARCH("Non-compliant",H15)))</formula>
    </cfRule>
    <cfRule type="containsText" dxfId="67" priority="10" operator="containsText" text="Compliant">
      <formula>NOT(ISERROR(SEARCH("Compliant",H15)))</formula>
    </cfRule>
  </conditionalFormatting>
  <conditionalFormatting sqref="I15:I73">
    <cfRule type="containsText" dxfId="66" priority="1" operator="containsText" text="BLANK CELL">
      <formula>NOT(ISERROR(SEARCH("BLANK CELL",I15)))</formula>
    </cfRule>
    <cfRule type="containsText" dxfId="65" priority="2" operator="containsText" text="Partially compliant">
      <formula>NOT(ISERROR(SEARCH("Partially compliant",I15)))</formula>
    </cfRule>
    <cfRule type="containsText" dxfId="64" priority="3" operator="containsText" text="Not applicable">
      <formula>NOT(ISERROR(SEARCH("Not applicable",I15)))</formula>
    </cfRule>
    <cfRule type="containsText" dxfId="63" priority="4" operator="containsText" text="Non-compliant">
      <formula>NOT(ISERROR(SEARCH("Non-compliant",I15)))</formula>
    </cfRule>
    <cfRule type="containsText" dxfId="62" priority="5" operator="containsText" text="Compliant">
      <formula>NOT(ISERROR(SEARCH("Compliant",I15)))</formula>
    </cfRule>
  </conditionalFormatting>
  <dataValidations count="3">
    <dataValidation allowBlank="1" showInputMessage="1" showErrorMessage="1" sqref="F2" xr:uid="{00000000-0002-0000-1100-000000000000}"/>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1100-000001000000}">
      <formula1>"Yes,No"</formula1>
    </dataValidation>
    <dataValidation type="list" allowBlank="1" showInputMessage="1" showErrorMessage="1" sqref="J16:K73 J3:K14 D38:D73 F16:F36 D3:D14 D16:D36 F3:F14 F38:F73" xr:uid="{00000000-0002-0000-1100-000002000000}">
      <formula1>"Compliant,Partially compliant,Non-compliant,Not applicable"</formula1>
    </dataValidation>
  </dataValidations>
  <hyperlinks>
    <hyperlink ref="H1" location="Definitions!A1" display="Definitions" xr:uid="{00000000-0004-0000-1100-000000000000}"/>
  </hyperlinks>
  <pageMargins left="0.23622047244094491" right="0.23622047244094491" top="0.74803149606299213" bottom="0.74803149606299213" header="0.31496062992125984" footer="0.31496062992125984"/>
  <pageSetup paperSize="9" orientation="landscape" r:id="rId1"/>
  <headerFooter>
    <oddHeader xml:space="preserve">&amp;L&amp;10 7th ed FACT-JACIE Standards&amp;11
&amp;C&amp;A&amp;R&amp;10&amp;D &amp;T&amp;11
</oddHeader>
    <oddFooter>&amp;L&amp;F&amp;C&amp;10AF=Affix, AT=Attach or Affix, AC=Accompany, Attach or Affix&amp;R&amp;P/&amp;N</oddFooter>
  </headerFooter>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1">
    <tabColor rgb="FF7030A0"/>
  </sheetPr>
  <dimension ref="A1:N217"/>
  <sheetViews>
    <sheetView showGridLines="0" zoomScaleNormal="100" workbookViewId="0">
      <selection activeCell="J31" sqref="J31"/>
    </sheetView>
  </sheetViews>
  <sheetFormatPr baseColWidth="10" defaultColWidth="11" defaultRowHeight="16.5" x14ac:dyDescent="0.3"/>
  <cols>
    <col min="1" max="1" width="15.625" style="149" customWidth="1"/>
    <col min="2" max="2" width="30.625" style="155" customWidth="1"/>
    <col min="3" max="3" width="7.625" style="155" customWidth="1"/>
    <col min="4" max="4" width="15.625" style="155" customWidth="1"/>
    <col min="5" max="5" width="15.625" style="169" customWidth="1"/>
    <col min="6" max="6" width="15.625" style="157" customWidth="1"/>
    <col min="7" max="7" width="15.625" style="158" customWidth="1"/>
    <col min="8" max="16" width="15.625" style="149" customWidth="1"/>
    <col min="17" max="16384" width="11" style="149"/>
  </cols>
  <sheetData>
    <row r="1" spans="1:14" s="138" customFormat="1" ht="42.75" x14ac:dyDescent="0.3">
      <c r="A1" s="190" t="s">
        <v>3484</v>
      </c>
      <c r="B1" s="140"/>
      <c r="C1" s="140"/>
      <c r="D1" s="139"/>
      <c r="E1" s="126" t="s">
        <v>674</v>
      </c>
      <c r="F1" s="141" t="s">
        <v>561</v>
      </c>
      <c r="H1" s="127" t="s">
        <v>581</v>
      </c>
    </row>
    <row r="2" spans="1:14" s="202" customFormat="1" ht="85.5" x14ac:dyDescent="0.3">
      <c r="A2" s="142" t="s">
        <v>685</v>
      </c>
      <c r="B2" s="142" t="s">
        <v>3480</v>
      </c>
      <c r="C2" s="142" t="s">
        <v>3485</v>
      </c>
      <c r="D2" s="143" t="s">
        <v>672</v>
      </c>
      <c r="E2" s="144" t="s">
        <v>673</v>
      </c>
      <c r="F2" s="145" t="s">
        <v>552</v>
      </c>
      <c r="G2" s="145" t="s">
        <v>3570</v>
      </c>
      <c r="H2" s="145" t="s">
        <v>553</v>
      </c>
      <c r="I2" s="145" t="s">
        <v>666</v>
      </c>
      <c r="J2" s="145" t="s">
        <v>667</v>
      </c>
      <c r="K2" s="145" t="s">
        <v>668</v>
      </c>
      <c r="L2" s="145" t="s">
        <v>669</v>
      </c>
      <c r="M2" s="145" t="s">
        <v>670</v>
      </c>
      <c r="N2" s="159" t="s">
        <v>671</v>
      </c>
    </row>
    <row r="3" spans="1:14" ht="66" x14ac:dyDescent="0.3">
      <c r="A3" s="131" t="s">
        <v>3575</v>
      </c>
      <c r="B3" s="131" t="s">
        <v>623</v>
      </c>
      <c r="C3" s="131" t="s">
        <v>611</v>
      </c>
      <c r="D3" s="147"/>
      <c r="E3" s="150" t="s">
        <v>2508</v>
      </c>
      <c r="F3" s="147"/>
      <c r="G3" s="227"/>
      <c r="H3" s="227"/>
      <c r="I3" s="227"/>
      <c r="J3" s="147"/>
      <c r="K3" s="147"/>
      <c r="L3" s="147"/>
      <c r="M3" s="147"/>
      <c r="N3" s="162"/>
    </row>
    <row r="4" spans="1:14" ht="66" x14ac:dyDescent="0.3">
      <c r="A4" s="131" t="s">
        <v>3575</v>
      </c>
      <c r="B4" s="131" t="s">
        <v>624</v>
      </c>
      <c r="C4" s="131" t="s">
        <v>611</v>
      </c>
      <c r="D4" s="147"/>
      <c r="E4" s="150" t="s">
        <v>2508</v>
      </c>
      <c r="F4" s="147"/>
      <c r="G4" s="227"/>
      <c r="H4" s="227"/>
      <c r="I4" s="227"/>
      <c r="J4" s="147"/>
      <c r="K4" s="147"/>
      <c r="L4" s="124"/>
      <c r="M4" s="124"/>
      <c r="N4" s="130"/>
    </row>
    <row r="5" spans="1:14" ht="66" x14ac:dyDescent="0.3">
      <c r="A5" s="131" t="s">
        <v>3575</v>
      </c>
      <c r="B5" s="131" t="s">
        <v>625</v>
      </c>
      <c r="C5" s="131" t="s">
        <v>611</v>
      </c>
      <c r="D5" s="147"/>
      <c r="E5" s="150" t="s">
        <v>2508</v>
      </c>
      <c r="F5" s="147"/>
      <c r="G5" s="227"/>
      <c r="H5" s="227"/>
      <c r="I5" s="227"/>
      <c r="J5" s="147"/>
      <c r="K5" s="147"/>
      <c r="L5" s="124"/>
      <c r="M5" s="124"/>
      <c r="N5" s="130"/>
    </row>
    <row r="6" spans="1:14" ht="66" x14ac:dyDescent="0.3">
      <c r="A6" s="131" t="s">
        <v>3575</v>
      </c>
      <c r="B6" s="131" t="s">
        <v>2605</v>
      </c>
      <c r="C6" s="131" t="s">
        <v>611</v>
      </c>
      <c r="D6" s="147"/>
      <c r="E6" s="150" t="s">
        <v>2508</v>
      </c>
      <c r="F6" s="147"/>
      <c r="G6" s="227"/>
      <c r="H6" s="227"/>
      <c r="I6" s="227"/>
      <c r="J6" s="147"/>
      <c r="K6" s="147"/>
      <c r="L6" s="124"/>
      <c r="M6" s="124"/>
      <c r="N6" s="130"/>
    </row>
    <row r="7" spans="1:14" ht="66" x14ac:dyDescent="0.3">
      <c r="A7" s="131" t="s">
        <v>3575</v>
      </c>
      <c r="B7" s="131" t="s">
        <v>626</v>
      </c>
      <c r="C7" s="131" t="s">
        <v>611</v>
      </c>
      <c r="D7" s="147"/>
      <c r="E7" s="150" t="s">
        <v>2508</v>
      </c>
      <c r="F7" s="147"/>
      <c r="G7" s="227"/>
      <c r="H7" s="227"/>
      <c r="I7" s="227"/>
      <c r="J7" s="147"/>
      <c r="K7" s="147"/>
      <c r="L7" s="124"/>
      <c r="M7" s="124"/>
      <c r="N7" s="130"/>
    </row>
    <row r="8" spans="1:14" ht="66" x14ac:dyDescent="0.3">
      <c r="A8" s="131" t="s">
        <v>3575</v>
      </c>
      <c r="B8" s="131" t="s">
        <v>627</v>
      </c>
      <c r="C8" s="131" t="s">
        <v>611</v>
      </c>
      <c r="D8" s="147"/>
      <c r="E8" s="150" t="s">
        <v>2508</v>
      </c>
      <c r="F8" s="147"/>
      <c r="G8" s="227"/>
      <c r="H8" s="227"/>
      <c r="I8" s="227"/>
      <c r="J8" s="147"/>
      <c r="K8" s="147"/>
      <c r="L8" s="147"/>
      <c r="M8" s="147"/>
      <c r="N8" s="162"/>
    </row>
    <row r="9" spans="1:14" ht="66" x14ac:dyDescent="0.3">
      <c r="A9" s="131" t="s">
        <v>3575</v>
      </c>
      <c r="B9" s="131" t="s">
        <v>628</v>
      </c>
      <c r="C9" s="131" t="s">
        <v>611</v>
      </c>
      <c r="D9" s="147"/>
      <c r="E9" s="150" t="s">
        <v>2508</v>
      </c>
      <c r="F9" s="147"/>
      <c r="G9" s="227"/>
      <c r="H9" s="227"/>
      <c r="I9" s="227"/>
      <c r="J9" s="147"/>
      <c r="K9" s="147"/>
      <c r="L9" s="124"/>
      <c r="M9" s="124"/>
      <c r="N9" s="130"/>
    </row>
    <row r="10" spans="1:14" ht="66" x14ac:dyDescent="0.3">
      <c r="A10" s="131" t="s">
        <v>3575</v>
      </c>
      <c r="B10" s="131" t="s">
        <v>2606</v>
      </c>
      <c r="C10" s="131" t="s">
        <v>611</v>
      </c>
      <c r="D10" s="147"/>
      <c r="E10" s="150" t="s">
        <v>2508</v>
      </c>
      <c r="F10" s="147"/>
      <c r="G10" s="227"/>
      <c r="H10" s="227"/>
      <c r="I10" s="227"/>
      <c r="J10" s="147"/>
      <c r="K10" s="147"/>
      <c r="L10" s="124"/>
      <c r="M10" s="124"/>
      <c r="N10" s="130"/>
    </row>
    <row r="11" spans="1:14" ht="66" x14ac:dyDescent="0.3">
      <c r="A11" s="131" t="s">
        <v>3575</v>
      </c>
      <c r="B11" s="131" t="s">
        <v>629</v>
      </c>
      <c r="C11" s="131"/>
      <c r="D11" s="147"/>
      <c r="E11" s="150" t="s">
        <v>2508</v>
      </c>
      <c r="F11" s="147"/>
      <c r="G11" s="227"/>
      <c r="H11" s="227"/>
      <c r="I11" s="227"/>
      <c r="J11" s="147"/>
      <c r="K11" s="147"/>
      <c r="L11" s="124"/>
      <c r="M11" s="124"/>
      <c r="N11" s="130"/>
    </row>
    <row r="12" spans="1:14" ht="66" x14ac:dyDescent="0.3">
      <c r="A12" s="131" t="s">
        <v>3575</v>
      </c>
      <c r="B12" s="131" t="s">
        <v>630</v>
      </c>
      <c r="C12" s="131"/>
      <c r="D12" s="147"/>
      <c r="E12" s="150" t="s">
        <v>2508</v>
      </c>
      <c r="F12" s="147"/>
      <c r="G12" s="227"/>
      <c r="H12" s="227"/>
      <c r="I12" s="227"/>
      <c r="J12" s="147"/>
      <c r="K12" s="147"/>
      <c r="L12" s="124"/>
      <c r="M12" s="124"/>
      <c r="N12" s="130"/>
    </row>
    <row r="13" spans="1:14" ht="66" x14ac:dyDescent="0.3">
      <c r="A13" s="131" t="s">
        <v>3575</v>
      </c>
      <c r="B13" s="131" t="s">
        <v>618</v>
      </c>
      <c r="C13" s="131" t="s">
        <v>611</v>
      </c>
      <c r="D13" s="147"/>
      <c r="E13" s="150" t="s">
        <v>2508</v>
      </c>
      <c r="F13" s="147"/>
      <c r="G13" s="227"/>
      <c r="H13" s="227"/>
      <c r="I13" s="227"/>
      <c r="J13" s="147"/>
      <c r="K13" s="147"/>
      <c r="L13" s="124"/>
      <c r="M13" s="124"/>
      <c r="N13" s="130"/>
    </row>
    <row r="14" spans="1:14" ht="66" x14ac:dyDescent="0.3">
      <c r="A14" s="131" t="s">
        <v>3575</v>
      </c>
      <c r="B14" s="131" t="s">
        <v>619</v>
      </c>
      <c r="C14" s="131" t="s">
        <v>611</v>
      </c>
      <c r="D14" s="147"/>
      <c r="E14" s="150" t="s">
        <v>2508</v>
      </c>
      <c r="F14" s="147"/>
      <c r="G14" s="227"/>
      <c r="H14" s="227"/>
      <c r="I14" s="227"/>
      <c r="J14" s="147"/>
      <c r="K14" s="147"/>
      <c r="L14" s="124"/>
      <c r="M14" s="124"/>
      <c r="N14" s="130"/>
    </row>
    <row r="15" spans="1:14" ht="33" x14ac:dyDescent="0.3">
      <c r="A15" s="131" t="s">
        <v>3576</v>
      </c>
      <c r="B15" s="131" t="s">
        <v>623</v>
      </c>
      <c r="C15" s="131" t="s">
        <v>611</v>
      </c>
      <c r="D15" s="131" t="s">
        <v>3477</v>
      </c>
      <c r="E15" s="131" t="s">
        <v>3477</v>
      </c>
      <c r="F15" s="131" t="s">
        <v>3477</v>
      </c>
      <c r="G15" s="131" t="s">
        <v>3477</v>
      </c>
      <c r="H15" s="131" t="s">
        <v>3477</v>
      </c>
      <c r="I15" s="131" t="s">
        <v>3477</v>
      </c>
      <c r="J15" s="131" t="s">
        <v>3477</v>
      </c>
      <c r="K15" s="131" t="s">
        <v>3477</v>
      </c>
      <c r="L15" s="131" t="s">
        <v>3477</v>
      </c>
      <c r="M15" s="131" t="s">
        <v>3477</v>
      </c>
      <c r="N15" s="131" t="s">
        <v>3477</v>
      </c>
    </row>
    <row r="16" spans="1:14" ht="66" x14ac:dyDescent="0.3">
      <c r="A16" s="131" t="s">
        <v>3576</v>
      </c>
      <c r="B16" s="131" t="s">
        <v>624</v>
      </c>
      <c r="C16" s="131" t="s">
        <v>611</v>
      </c>
      <c r="D16" s="147"/>
      <c r="E16" s="150" t="s">
        <v>2508</v>
      </c>
      <c r="F16" s="147"/>
      <c r="G16" s="227"/>
      <c r="H16" s="227"/>
      <c r="I16" s="227"/>
      <c r="J16" s="147"/>
      <c r="K16" s="147"/>
      <c r="L16" s="124"/>
      <c r="M16" s="124"/>
      <c r="N16" s="130"/>
    </row>
    <row r="17" spans="1:14" ht="66" x14ac:dyDescent="0.3">
      <c r="A17" s="131" t="s">
        <v>3576</v>
      </c>
      <c r="B17" s="131" t="s">
        <v>625</v>
      </c>
      <c r="C17" s="131" t="s">
        <v>609</v>
      </c>
      <c r="D17" s="147"/>
      <c r="E17" s="150" t="s">
        <v>2508</v>
      </c>
      <c r="F17" s="147"/>
      <c r="G17" s="227"/>
      <c r="H17" s="227"/>
      <c r="I17" s="227"/>
      <c r="J17" s="147"/>
      <c r="K17" s="147"/>
      <c r="L17" s="124"/>
      <c r="M17" s="124"/>
      <c r="N17" s="130"/>
    </row>
    <row r="18" spans="1:14" ht="66" x14ac:dyDescent="0.3">
      <c r="A18" s="131" t="s">
        <v>3576</v>
      </c>
      <c r="B18" s="131" t="s">
        <v>2605</v>
      </c>
      <c r="C18" s="131" t="s">
        <v>609</v>
      </c>
      <c r="D18" s="147"/>
      <c r="E18" s="150" t="s">
        <v>2508</v>
      </c>
      <c r="F18" s="147"/>
      <c r="G18" s="227"/>
      <c r="H18" s="227"/>
      <c r="I18" s="227"/>
      <c r="J18" s="147"/>
      <c r="K18" s="147"/>
      <c r="L18" s="124"/>
      <c r="M18" s="124"/>
      <c r="N18" s="130"/>
    </row>
    <row r="19" spans="1:14" ht="66" x14ac:dyDescent="0.3">
      <c r="A19" s="131" t="s">
        <v>3576</v>
      </c>
      <c r="B19" s="131" t="s">
        <v>626</v>
      </c>
      <c r="C19" s="131" t="s">
        <v>609</v>
      </c>
      <c r="D19" s="147"/>
      <c r="E19" s="150" t="s">
        <v>2508</v>
      </c>
      <c r="F19" s="147"/>
      <c r="G19" s="227"/>
      <c r="H19" s="227"/>
      <c r="I19" s="227"/>
      <c r="J19" s="147"/>
      <c r="K19" s="147"/>
      <c r="L19" s="124"/>
      <c r="M19" s="124"/>
      <c r="N19" s="130"/>
    </row>
    <row r="20" spans="1:14" ht="66" x14ac:dyDescent="0.3">
      <c r="A20" s="131" t="s">
        <v>3576</v>
      </c>
      <c r="B20" s="131" t="s">
        <v>627</v>
      </c>
      <c r="C20" s="131" t="s">
        <v>609</v>
      </c>
      <c r="D20" s="147"/>
      <c r="E20" s="150" t="s">
        <v>2508</v>
      </c>
      <c r="F20" s="147"/>
      <c r="G20" s="227"/>
      <c r="H20" s="227"/>
      <c r="I20" s="227"/>
      <c r="J20" s="147"/>
      <c r="K20" s="147"/>
      <c r="L20" s="124"/>
      <c r="M20" s="124"/>
      <c r="N20" s="130"/>
    </row>
    <row r="21" spans="1:14" ht="66" x14ac:dyDescent="0.3">
      <c r="A21" s="131" t="s">
        <v>3576</v>
      </c>
      <c r="B21" s="131" t="s">
        <v>628</v>
      </c>
      <c r="C21" s="131" t="s">
        <v>609</v>
      </c>
      <c r="D21" s="147"/>
      <c r="E21" s="150" t="s">
        <v>2508</v>
      </c>
      <c r="F21" s="147"/>
      <c r="G21" s="227"/>
      <c r="H21" s="227"/>
      <c r="I21" s="227"/>
      <c r="J21" s="147"/>
      <c r="K21" s="147"/>
      <c r="L21" s="124"/>
      <c r="M21" s="124"/>
      <c r="N21" s="130"/>
    </row>
    <row r="22" spans="1:14" x14ac:dyDescent="0.3">
      <c r="A22" s="167">
        <f>COUNTA(A3:A21)</f>
        <v>19</v>
      </c>
      <c r="B22" s="167">
        <f>COUNTA(B3:B21)</f>
        <v>19</v>
      </c>
      <c r="C22" s="167">
        <f>COUNTA(C3:C21)</f>
        <v>17</v>
      </c>
      <c r="D22" s="124"/>
      <c r="E22" s="150"/>
      <c r="F22" s="124"/>
      <c r="G22" s="124"/>
      <c r="H22" s="124"/>
      <c r="I22" s="124"/>
      <c r="J22" s="124"/>
      <c r="K22" s="124"/>
      <c r="L22" s="124"/>
      <c r="M22" s="124"/>
      <c r="N22" s="124"/>
    </row>
    <row r="23" spans="1:14" x14ac:dyDescent="0.3">
      <c r="A23" s="131"/>
      <c r="B23" s="131"/>
      <c r="C23" s="131"/>
      <c r="D23" s="124"/>
      <c r="E23" s="150"/>
      <c r="F23" s="124"/>
      <c r="G23" s="124"/>
      <c r="H23" s="124"/>
      <c r="I23" s="124"/>
      <c r="J23" s="124"/>
      <c r="K23" s="124"/>
      <c r="L23" s="124"/>
      <c r="M23" s="124"/>
      <c r="N23" s="124"/>
    </row>
    <row r="24" spans="1:14" x14ac:dyDescent="0.3">
      <c r="A24" s="131"/>
      <c r="B24" s="131"/>
      <c r="C24" s="131"/>
      <c r="D24" s="147"/>
      <c r="E24" s="147"/>
      <c r="F24" s="147"/>
      <c r="G24" s="147"/>
      <c r="H24" s="147"/>
      <c r="I24" s="147"/>
      <c r="J24" s="147"/>
      <c r="K24" s="147"/>
      <c r="L24" s="147"/>
      <c r="M24" s="147"/>
      <c r="N24" s="147"/>
    </row>
    <row r="25" spans="1:14" x14ac:dyDescent="0.3">
      <c r="A25" s="131"/>
      <c r="B25" s="131"/>
      <c r="C25" s="131"/>
      <c r="D25" s="124"/>
      <c r="E25" s="150"/>
      <c r="F25" s="124"/>
      <c r="G25" s="124"/>
      <c r="H25" s="124"/>
      <c r="I25" s="124"/>
      <c r="J25" s="124"/>
      <c r="K25" s="124"/>
      <c r="L25" s="124"/>
      <c r="M25" s="124"/>
      <c r="N25" s="124"/>
    </row>
    <row r="26" spans="1:14" x14ac:dyDescent="0.3">
      <c r="A26" s="131"/>
      <c r="B26" s="131"/>
      <c r="C26" s="131"/>
      <c r="D26" s="124"/>
      <c r="E26" s="150"/>
      <c r="F26" s="124"/>
      <c r="G26" s="124"/>
      <c r="H26" s="124"/>
      <c r="I26" s="124"/>
      <c r="J26" s="124"/>
      <c r="K26" s="124"/>
      <c r="L26" s="124"/>
      <c r="M26" s="124"/>
      <c r="N26" s="124"/>
    </row>
    <row r="27" spans="1:14" x14ac:dyDescent="0.3">
      <c r="A27" s="131"/>
      <c r="B27" s="131"/>
      <c r="C27" s="131"/>
      <c r="D27" s="124"/>
      <c r="E27" s="150"/>
      <c r="F27" s="124"/>
      <c r="G27" s="124"/>
      <c r="H27" s="124"/>
      <c r="I27" s="124"/>
      <c r="J27" s="124"/>
      <c r="K27" s="124"/>
      <c r="L27" s="124"/>
      <c r="M27" s="124"/>
      <c r="N27" s="124"/>
    </row>
    <row r="28" spans="1:14" x14ac:dyDescent="0.3">
      <c r="A28" s="131"/>
      <c r="B28" s="131"/>
      <c r="C28" s="131"/>
      <c r="D28" s="124"/>
      <c r="E28" s="150"/>
      <c r="F28" s="124"/>
      <c r="G28" s="124"/>
      <c r="H28" s="124"/>
      <c r="I28" s="124"/>
      <c r="J28" s="124"/>
      <c r="K28" s="124"/>
      <c r="L28" s="124"/>
      <c r="M28" s="124"/>
      <c r="N28" s="124"/>
    </row>
    <row r="29" spans="1:14" x14ac:dyDescent="0.3">
      <c r="A29" s="131"/>
      <c r="B29" s="131"/>
      <c r="C29" s="131"/>
      <c r="D29" s="124"/>
      <c r="E29" s="150"/>
      <c r="F29" s="124"/>
      <c r="G29" s="124"/>
      <c r="H29" s="124"/>
      <c r="I29" s="124"/>
      <c r="J29" s="124"/>
      <c r="K29" s="124"/>
      <c r="L29" s="124"/>
      <c r="M29" s="124"/>
      <c r="N29" s="124"/>
    </row>
    <row r="30" spans="1:14" x14ac:dyDescent="0.3">
      <c r="A30" s="131"/>
      <c r="B30" s="131"/>
      <c r="C30" s="131"/>
      <c r="D30" s="124"/>
      <c r="E30" s="150"/>
      <c r="F30" s="124"/>
      <c r="G30" s="124"/>
      <c r="H30" s="124"/>
      <c r="I30" s="124"/>
      <c r="J30" s="124"/>
      <c r="K30" s="124"/>
      <c r="L30" s="124"/>
      <c r="M30" s="124"/>
      <c r="N30" s="124"/>
    </row>
    <row r="31" spans="1:14" x14ac:dyDescent="0.3">
      <c r="A31" s="131"/>
      <c r="B31" s="131"/>
      <c r="C31" s="131"/>
      <c r="D31" s="124"/>
      <c r="E31" s="150"/>
      <c r="F31" s="124"/>
      <c r="G31" s="124"/>
      <c r="H31" s="124"/>
      <c r="I31" s="124"/>
      <c r="J31" s="124"/>
      <c r="K31" s="124"/>
      <c r="L31" s="124"/>
      <c r="M31" s="124"/>
      <c r="N31" s="124"/>
    </row>
    <row r="32" spans="1:14" x14ac:dyDescent="0.3">
      <c r="A32" s="131"/>
      <c r="B32" s="131"/>
      <c r="C32" s="131"/>
      <c r="D32" s="124"/>
      <c r="E32" s="150"/>
      <c r="F32" s="124"/>
      <c r="G32" s="124"/>
      <c r="H32" s="124"/>
      <c r="I32" s="124"/>
      <c r="J32" s="124"/>
      <c r="K32" s="124"/>
      <c r="L32" s="124"/>
      <c r="M32" s="124"/>
      <c r="N32" s="124"/>
    </row>
    <row r="33" spans="1:14" x14ac:dyDescent="0.3">
      <c r="A33" s="131"/>
      <c r="B33" s="131"/>
      <c r="C33" s="131"/>
      <c r="D33" s="124"/>
      <c r="E33" s="150"/>
      <c r="F33" s="124"/>
      <c r="G33" s="124"/>
      <c r="H33" s="124"/>
      <c r="I33" s="124"/>
      <c r="J33" s="124"/>
      <c r="K33" s="124"/>
      <c r="L33" s="124"/>
      <c r="M33" s="124"/>
      <c r="N33" s="124"/>
    </row>
    <row r="34" spans="1:14" x14ac:dyDescent="0.3">
      <c r="A34" s="131"/>
      <c r="B34" s="131"/>
      <c r="C34" s="131"/>
      <c r="D34" s="124"/>
      <c r="E34" s="150"/>
      <c r="F34" s="124"/>
      <c r="G34" s="124"/>
      <c r="H34" s="124"/>
      <c r="I34" s="124"/>
      <c r="J34" s="124"/>
      <c r="K34" s="124"/>
      <c r="L34" s="124"/>
      <c r="M34" s="124"/>
      <c r="N34" s="124"/>
    </row>
    <row r="35" spans="1:14" x14ac:dyDescent="0.3">
      <c r="A35" s="131"/>
      <c r="B35" s="131"/>
      <c r="C35" s="131"/>
      <c r="D35" s="147"/>
      <c r="E35" s="147"/>
      <c r="F35" s="147"/>
      <c r="G35" s="147"/>
      <c r="H35" s="147"/>
      <c r="I35" s="147"/>
      <c r="J35" s="147"/>
      <c r="K35" s="147"/>
      <c r="L35" s="147"/>
      <c r="M35" s="147"/>
      <c r="N35" s="147"/>
    </row>
    <row r="36" spans="1:14" x14ac:dyDescent="0.3">
      <c r="A36" s="131"/>
      <c r="B36" s="131"/>
      <c r="C36" s="131"/>
      <c r="D36" s="124"/>
      <c r="E36" s="150"/>
      <c r="F36" s="124"/>
      <c r="G36" s="124"/>
      <c r="H36" s="124"/>
      <c r="I36" s="124"/>
      <c r="J36" s="124"/>
      <c r="K36" s="124"/>
      <c r="L36" s="124"/>
      <c r="M36" s="124"/>
      <c r="N36" s="124"/>
    </row>
    <row r="37" spans="1:14" x14ac:dyDescent="0.3">
      <c r="A37" s="131"/>
      <c r="B37" s="131"/>
      <c r="C37" s="131"/>
      <c r="D37" s="124"/>
      <c r="E37" s="150"/>
      <c r="F37" s="124"/>
      <c r="G37" s="124"/>
      <c r="H37" s="124"/>
      <c r="I37" s="124"/>
      <c r="J37" s="124"/>
      <c r="K37" s="124"/>
      <c r="L37" s="124"/>
      <c r="M37" s="124"/>
      <c r="N37" s="124"/>
    </row>
    <row r="38" spans="1:14" x14ac:dyDescent="0.3">
      <c r="A38" s="131"/>
      <c r="B38" s="131"/>
      <c r="C38" s="131"/>
      <c r="D38" s="124"/>
      <c r="E38" s="150"/>
      <c r="F38" s="124"/>
      <c r="G38" s="124"/>
      <c r="H38" s="124"/>
      <c r="I38" s="124"/>
      <c r="J38" s="124"/>
      <c r="K38" s="124"/>
      <c r="L38" s="124"/>
      <c r="M38" s="124"/>
      <c r="N38" s="124"/>
    </row>
    <row r="39" spans="1:14" x14ac:dyDescent="0.3">
      <c r="A39" s="131"/>
      <c r="B39" s="131"/>
      <c r="C39" s="131"/>
      <c r="D39" s="124"/>
      <c r="E39" s="150"/>
      <c r="F39" s="124"/>
      <c r="G39" s="124"/>
      <c r="H39" s="124"/>
      <c r="I39" s="124"/>
      <c r="J39" s="124"/>
      <c r="K39" s="124"/>
      <c r="L39" s="124"/>
      <c r="M39" s="124"/>
      <c r="N39" s="124"/>
    </row>
    <row r="40" spans="1:14" x14ac:dyDescent="0.3">
      <c r="A40" s="131"/>
      <c r="B40" s="131"/>
      <c r="C40" s="131"/>
      <c r="D40" s="124"/>
      <c r="E40" s="150"/>
      <c r="F40" s="124"/>
      <c r="G40" s="124"/>
      <c r="H40" s="124"/>
      <c r="I40" s="124"/>
      <c r="J40" s="124"/>
      <c r="K40" s="124"/>
      <c r="L40" s="124"/>
      <c r="M40" s="124"/>
      <c r="N40" s="124"/>
    </row>
    <row r="41" spans="1:14" x14ac:dyDescent="0.3">
      <c r="A41" s="131"/>
      <c r="B41" s="131"/>
      <c r="C41" s="131"/>
      <c r="D41" s="124"/>
      <c r="E41" s="150"/>
      <c r="F41" s="124"/>
      <c r="G41" s="124"/>
      <c r="H41" s="124"/>
      <c r="I41" s="124"/>
      <c r="J41" s="124"/>
      <c r="K41" s="124"/>
      <c r="L41" s="124"/>
      <c r="M41" s="124"/>
      <c r="N41" s="124"/>
    </row>
    <row r="42" spans="1:14" x14ac:dyDescent="0.3">
      <c r="A42" s="131"/>
      <c r="B42" s="131"/>
      <c r="C42" s="131"/>
      <c r="D42" s="124"/>
      <c r="E42" s="150"/>
      <c r="F42" s="124"/>
      <c r="G42" s="124"/>
      <c r="H42" s="124"/>
      <c r="I42" s="124"/>
      <c r="J42" s="124"/>
      <c r="K42" s="124"/>
      <c r="L42" s="124"/>
      <c r="M42" s="124"/>
      <c r="N42" s="124"/>
    </row>
    <row r="43" spans="1:14" x14ac:dyDescent="0.3">
      <c r="A43" s="131"/>
      <c r="B43" s="131"/>
      <c r="C43" s="131"/>
      <c r="D43" s="124"/>
      <c r="E43" s="150"/>
      <c r="F43" s="124"/>
      <c r="G43" s="124"/>
      <c r="H43" s="124"/>
      <c r="I43" s="124"/>
      <c r="J43" s="124"/>
      <c r="K43" s="124"/>
      <c r="L43" s="124"/>
      <c r="M43" s="124"/>
      <c r="N43" s="124"/>
    </row>
    <row r="44" spans="1:14" x14ac:dyDescent="0.3">
      <c r="A44" s="131"/>
      <c r="B44" s="131"/>
      <c r="C44" s="131"/>
      <c r="D44" s="124"/>
      <c r="E44" s="150"/>
      <c r="F44" s="124"/>
      <c r="G44" s="124"/>
      <c r="H44" s="124"/>
      <c r="I44" s="124"/>
      <c r="J44" s="124"/>
      <c r="K44" s="124"/>
      <c r="L44" s="124"/>
      <c r="M44" s="124"/>
      <c r="N44" s="124"/>
    </row>
    <row r="45" spans="1:14" x14ac:dyDescent="0.3">
      <c r="A45" s="131"/>
      <c r="B45" s="131"/>
      <c r="C45" s="131"/>
      <c r="D45" s="124"/>
      <c r="E45" s="150"/>
      <c r="F45" s="124"/>
      <c r="G45" s="124"/>
      <c r="H45" s="124"/>
      <c r="I45" s="124"/>
      <c r="J45" s="124"/>
      <c r="K45" s="124"/>
      <c r="L45" s="124"/>
      <c r="M45" s="124"/>
      <c r="N45" s="124"/>
    </row>
    <row r="46" spans="1:14" x14ac:dyDescent="0.3">
      <c r="A46" s="131"/>
      <c r="B46" s="131"/>
      <c r="C46" s="131"/>
      <c r="D46" s="124"/>
      <c r="E46" s="150"/>
      <c r="F46" s="124"/>
      <c r="G46" s="124"/>
      <c r="H46" s="124"/>
      <c r="I46" s="124"/>
      <c r="J46" s="124"/>
      <c r="K46" s="124"/>
      <c r="L46" s="124"/>
      <c r="M46" s="124"/>
      <c r="N46" s="124"/>
    </row>
    <row r="47" spans="1:14" x14ac:dyDescent="0.3">
      <c r="A47" s="131"/>
      <c r="B47" s="131"/>
      <c r="C47" s="131"/>
      <c r="D47" s="124"/>
      <c r="E47" s="150"/>
      <c r="F47" s="124"/>
      <c r="G47" s="124"/>
      <c r="H47" s="124"/>
      <c r="I47" s="124"/>
      <c r="J47" s="124"/>
      <c r="K47" s="124"/>
      <c r="L47" s="124"/>
      <c r="M47" s="124"/>
      <c r="N47" s="124"/>
    </row>
    <row r="48" spans="1:14" x14ac:dyDescent="0.3">
      <c r="A48" s="131"/>
      <c r="B48" s="131"/>
      <c r="C48" s="131"/>
      <c r="D48" s="124"/>
      <c r="E48" s="150"/>
      <c r="F48" s="124"/>
      <c r="G48" s="124"/>
      <c r="H48" s="124"/>
      <c r="I48" s="124"/>
      <c r="J48" s="124"/>
      <c r="K48" s="124"/>
      <c r="L48" s="124"/>
      <c r="M48" s="124"/>
      <c r="N48" s="124"/>
    </row>
    <row r="49" spans="1:14" x14ac:dyDescent="0.3">
      <c r="A49" s="131"/>
      <c r="B49" s="131"/>
      <c r="C49" s="131"/>
      <c r="D49" s="124"/>
      <c r="E49" s="150"/>
      <c r="F49" s="124"/>
      <c r="G49" s="124"/>
      <c r="H49" s="124"/>
      <c r="I49" s="124"/>
      <c r="J49" s="124"/>
      <c r="K49" s="124"/>
      <c r="L49" s="124"/>
      <c r="M49" s="124"/>
      <c r="N49" s="124"/>
    </row>
    <row r="50" spans="1:14" x14ac:dyDescent="0.3">
      <c r="A50" s="131"/>
      <c r="B50" s="131"/>
      <c r="C50" s="131"/>
      <c r="D50" s="124"/>
      <c r="E50" s="150"/>
      <c r="F50" s="124"/>
      <c r="G50" s="124"/>
      <c r="H50" s="124"/>
      <c r="I50" s="124"/>
      <c r="J50" s="124"/>
      <c r="K50" s="124"/>
      <c r="L50" s="124"/>
      <c r="M50" s="124"/>
      <c r="N50" s="124"/>
    </row>
    <row r="51" spans="1:14" x14ac:dyDescent="0.3">
      <c r="A51" s="131"/>
      <c r="B51" s="131"/>
      <c r="C51" s="131"/>
      <c r="D51" s="124"/>
      <c r="E51" s="150"/>
      <c r="F51" s="124"/>
      <c r="G51" s="124"/>
      <c r="H51" s="124"/>
      <c r="I51" s="124"/>
      <c r="J51" s="124"/>
      <c r="K51" s="124"/>
      <c r="L51" s="124"/>
      <c r="M51" s="124"/>
      <c r="N51" s="124"/>
    </row>
    <row r="52" spans="1:14" x14ac:dyDescent="0.3">
      <c r="A52" s="131"/>
      <c r="B52" s="131"/>
      <c r="C52" s="131"/>
      <c r="D52" s="124"/>
      <c r="E52" s="150"/>
      <c r="F52" s="124"/>
      <c r="G52" s="124"/>
      <c r="H52" s="124"/>
      <c r="I52" s="124"/>
      <c r="J52" s="124"/>
      <c r="K52" s="124"/>
      <c r="L52" s="124"/>
      <c r="M52" s="124"/>
      <c r="N52" s="124"/>
    </row>
    <row r="53" spans="1:14" x14ac:dyDescent="0.3">
      <c r="A53" s="131"/>
      <c r="B53" s="131"/>
      <c r="C53" s="131"/>
      <c r="D53" s="124"/>
      <c r="E53" s="150"/>
      <c r="F53" s="124"/>
      <c r="G53" s="124"/>
      <c r="H53" s="124"/>
      <c r="I53" s="124"/>
      <c r="J53" s="124"/>
      <c r="K53" s="124"/>
      <c r="L53" s="124"/>
      <c r="M53" s="124"/>
      <c r="N53" s="124"/>
    </row>
    <row r="54" spans="1:14" x14ac:dyDescent="0.3">
      <c r="A54" s="131"/>
      <c r="B54" s="131"/>
      <c r="C54" s="131"/>
      <c r="D54" s="124"/>
      <c r="E54" s="150"/>
      <c r="F54" s="124"/>
      <c r="G54" s="124"/>
      <c r="H54" s="124"/>
      <c r="I54" s="124"/>
      <c r="J54" s="124"/>
      <c r="K54" s="124"/>
      <c r="L54" s="124"/>
      <c r="M54" s="124"/>
      <c r="N54" s="124"/>
    </row>
    <row r="55" spans="1:14" x14ac:dyDescent="0.3">
      <c r="A55" s="131"/>
      <c r="B55" s="131"/>
      <c r="C55" s="131"/>
      <c r="D55" s="124"/>
      <c r="E55" s="150"/>
      <c r="F55" s="124"/>
      <c r="G55" s="124"/>
      <c r="H55" s="124"/>
      <c r="I55" s="124"/>
      <c r="J55" s="124"/>
      <c r="K55" s="124"/>
      <c r="L55" s="124"/>
      <c r="M55" s="124"/>
      <c r="N55" s="124"/>
    </row>
    <row r="56" spans="1:14" x14ac:dyDescent="0.3">
      <c r="A56" s="131"/>
      <c r="B56" s="131"/>
      <c r="C56" s="131"/>
      <c r="D56" s="124"/>
      <c r="E56" s="150"/>
      <c r="F56" s="124"/>
      <c r="G56" s="124"/>
      <c r="H56" s="124"/>
      <c r="I56" s="124"/>
      <c r="J56" s="124"/>
      <c r="K56" s="124"/>
      <c r="L56" s="124"/>
      <c r="M56" s="124"/>
      <c r="N56" s="124"/>
    </row>
    <row r="57" spans="1:14" x14ac:dyDescent="0.3">
      <c r="A57" s="131"/>
      <c r="B57" s="131"/>
      <c r="C57" s="131"/>
      <c r="D57" s="124"/>
      <c r="E57" s="150"/>
      <c r="F57" s="124"/>
      <c r="G57" s="124"/>
      <c r="H57" s="124"/>
      <c r="I57" s="124"/>
      <c r="J57" s="124"/>
      <c r="K57" s="124"/>
      <c r="L57" s="124"/>
      <c r="M57" s="124"/>
      <c r="N57" s="124"/>
    </row>
    <row r="58" spans="1:14" x14ac:dyDescent="0.3">
      <c r="A58" s="131"/>
      <c r="B58" s="131"/>
      <c r="C58" s="131"/>
      <c r="D58" s="124"/>
      <c r="E58" s="150"/>
      <c r="F58" s="124"/>
      <c r="G58" s="124"/>
      <c r="H58" s="124"/>
      <c r="I58" s="124"/>
      <c r="J58" s="124"/>
      <c r="K58" s="124"/>
      <c r="L58" s="124"/>
      <c r="M58" s="124"/>
      <c r="N58" s="124"/>
    </row>
    <row r="59" spans="1:14" x14ac:dyDescent="0.3">
      <c r="A59" s="131"/>
      <c r="B59" s="131"/>
      <c r="C59" s="131"/>
      <c r="D59" s="124"/>
      <c r="E59" s="150"/>
      <c r="F59" s="124"/>
      <c r="G59" s="124"/>
      <c r="H59" s="124"/>
      <c r="I59" s="124"/>
      <c r="J59" s="124"/>
      <c r="K59" s="124"/>
      <c r="L59" s="124"/>
      <c r="M59" s="124"/>
      <c r="N59" s="124"/>
    </row>
    <row r="60" spans="1:14" x14ac:dyDescent="0.3">
      <c r="A60" s="131"/>
      <c r="B60" s="131"/>
      <c r="C60" s="131"/>
      <c r="D60" s="147"/>
      <c r="E60" s="147"/>
      <c r="F60" s="147"/>
      <c r="G60" s="147"/>
      <c r="H60" s="147"/>
      <c r="I60" s="147"/>
      <c r="J60" s="147"/>
      <c r="K60" s="147"/>
      <c r="L60" s="147"/>
      <c r="M60" s="147"/>
      <c r="N60" s="147"/>
    </row>
    <row r="61" spans="1:14" x14ac:dyDescent="0.3">
      <c r="A61" s="131"/>
      <c r="B61" s="131"/>
      <c r="C61" s="131"/>
      <c r="D61" s="124"/>
      <c r="E61" s="150"/>
      <c r="F61" s="124"/>
      <c r="G61" s="124"/>
      <c r="H61" s="124"/>
      <c r="I61" s="124"/>
      <c r="J61" s="124"/>
      <c r="K61" s="124"/>
      <c r="L61" s="124"/>
      <c r="M61" s="124"/>
      <c r="N61" s="124"/>
    </row>
    <row r="62" spans="1:14" x14ac:dyDescent="0.3">
      <c r="A62" s="131"/>
      <c r="B62" s="131"/>
      <c r="C62" s="131"/>
      <c r="D62" s="124"/>
      <c r="E62" s="150"/>
      <c r="F62" s="124"/>
      <c r="G62" s="124"/>
      <c r="H62" s="124"/>
      <c r="I62" s="124"/>
      <c r="J62" s="124"/>
      <c r="K62" s="124"/>
      <c r="L62" s="124"/>
      <c r="M62" s="124"/>
      <c r="N62" s="124"/>
    </row>
    <row r="63" spans="1:14" x14ac:dyDescent="0.3">
      <c r="A63" s="131"/>
      <c r="B63" s="131"/>
      <c r="C63" s="131"/>
      <c r="D63" s="124"/>
      <c r="E63" s="150"/>
      <c r="F63" s="124"/>
      <c r="G63" s="124"/>
      <c r="H63" s="124"/>
      <c r="I63" s="124"/>
      <c r="J63" s="124"/>
      <c r="K63" s="124"/>
      <c r="L63" s="124"/>
      <c r="M63" s="124"/>
      <c r="N63" s="124"/>
    </row>
    <row r="64" spans="1:14" x14ac:dyDescent="0.3">
      <c r="A64" s="131"/>
      <c r="B64" s="131"/>
      <c r="C64" s="131"/>
      <c r="D64" s="124"/>
      <c r="E64" s="150"/>
      <c r="F64" s="124"/>
      <c r="G64" s="124"/>
      <c r="H64" s="124"/>
      <c r="I64" s="124"/>
      <c r="J64" s="124"/>
      <c r="K64" s="124"/>
      <c r="L64" s="124"/>
      <c r="M64" s="124"/>
      <c r="N64" s="124"/>
    </row>
    <row r="65" spans="1:14" x14ac:dyDescent="0.3">
      <c r="A65" s="131"/>
      <c r="B65" s="131"/>
      <c r="C65" s="131"/>
      <c r="D65" s="124"/>
      <c r="E65" s="150"/>
      <c r="F65" s="124"/>
      <c r="G65" s="124"/>
      <c r="H65" s="124"/>
      <c r="I65" s="124"/>
      <c r="J65" s="124"/>
      <c r="K65" s="124"/>
      <c r="L65" s="124"/>
      <c r="M65" s="124"/>
      <c r="N65" s="124"/>
    </row>
    <row r="66" spans="1:14" x14ac:dyDescent="0.3">
      <c r="A66" s="131"/>
      <c r="B66" s="131"/>
      <c r="C66" s="131"/>
      <c r="D66" s="124"/>
      <c r="E66" s="150"/>
      <c r="F66" s="124"/>
      <c r="G66" s="124"/>
      <c r="H66" s="124"/>
      <c r="I66" s="124"/>
      <c r="J66" s="124"/>
      <c r="K66" s="124"/>
      <c r="L66" s="124"/>
      <c r="M66" s="124"/>
      <c r="N66" s="124"/>
    </row>
    <row r="67" spans="1:14" x14ac:dyDescent="0.3">
      <c r="A67" s="148"/>
      <c r="B67" s="148"/>
      <c r="C67" s="148"/>
      <c r="D67" s="147"/>
      <c r="E67" s="147"/>
      <c r="F67" s="147"/>
      <c r="G67" s="147"/>
      <c r="H67" s="147"/>
      <c r="I67" s="147"/>
      <c r="J67" s="147"/>
      <c r="K67" s="147"/>
      <c r="L67" s="147"/>
      <c r="M67" s="147"/>
      <c r="N67" s="147"/>
    </row>
    <row r="68" spans="1:14" x14ac:dyDescent="0.3">
      <c r="A68" s="131"/>
      <c r="B68" s="131"/>
      <c r="C68" s="131"/>
      <c r="D68" s="124"/>
      <c r="E68" s="150"/>
      <c r="F68" s="124"/>
      <c r="G68" s="124"/>
      <c r="H68" s="124"/>
      <c r="I68" s="124"/>
      <c r="J68" s="124"/>
      <c r="K68" s="124"/>
      <c r="L68" s="124"/>
      <c r="M68" s="124"/>
      <c r="N68" s="124"/>
    </row>
    <row r="69" spans="1:14" x14ac:dyDescent="0.3">
      <c r="A69" s="148"/>
      <c r="B69" s="148"/>
      <c r="C69" s="148"/>
      <c r="D69" s="147"/>
      <c r="E69" s="147"/>
      <c r="F69" s="147"/>
      <c r="G69" s="147"/>
      <c r="H69" s="147"/>
      <c r="I69" s="147"/>
      <c r="J69" s="147"/>
      <c r="K69" s="147"/>
      <c r="L69" s="147"/>
      <c r="M69" s="147"/>
      <c r="N69" s="147"/>
    </row>
    <row r="70" spans="1:14" x14ac:dyDescent="0.3">
      <c r="A70" s="131"/>
      <c r="B70" s="131"/>
      <c r="C70" s="131"/>
      <c r="D70" s="124"/>
      <c r="E70" s="150"/>
      <c r="F70" s="124"/>
      <c r="G70" s="124"/>
      <c r="H70" s="124"/>
      <c r="I70" s="124"/>
      <c r="J70" s="124"/>
      <c r="K70" s="124"/>
      <c r="L70" s="124"/>
      <c r="M70" s="124"/>
      <c r="N70" s="124"/>
    </row>
    <row r="71" spans="1:14" x14ac:dyDescent="0.3">
      <c r="A71" s="131"/>
      <c r="B71" s="131"/>
      <c r="C71" s="131"/>
      <c r="D71" s="124"/>
      <c r="E71" s="150"/>
      <c r="F71" s="124"/>
      <c r="G71" s="124"/>
      <c r="H71" s="124"/>
      <c r="I71" s="124"/>
      <c r="J71" s="124"/>
      <c r="K71" s="124"/>
      <c r="L71" s="124"/>
      <c r="M71" s="124"/>
      <c r="N71" s="124"/>
    </row>
    <row r="72" spans="1:14" x14ac:dyDescent="0.3">
      <c r="A72" s="148"/>
      <c r="B72" s="148"/>
      <c r="C72" s="148"/>
      <c r="D72" s="147"/>
      <c r="E72" s="147"/>
      <c r="F72" s="147"/>
      <c r="G72" s="147"/>
      <c r="H72" s="147"/>
      <c r="I72" s="147"/>
      <c r="J72" s="147"/>
      <c r="K72" s="147"/>
      <c r="L72" s="147"/>
      <c r="M72" s="147"/>
      <c r="N72" s="147"/>
    </row>
    <row r="73" spans="1:14" x14ac:dyDescent="0.3">
      <c r="A73" s="131"/>
      <c r="B73" s="131"/>
      <c r="C73" s="131"/>
      <c r="D73" s="124"/>
      <c r="E73" s="150"/>
      <c r="F73" s="124"/>
      <c r="G73" s="124"/>
      <c r="H73" s="124"/>
      <c r="I73" s="124"/>
      <c r="J73" s="124"/>
      <c r="K73" s="124"/>
      <c r="L73" s="124"/>
      <c r="M73" s="124"/>
      <c r="N73" s="124"/>
    </row>
    <row r="74" spans="1:14" x14ac:dyDescent="0.3">
      <c r="A74" s="131"/>
      <c r="B74" s="131"/>
      <c r="C74" s="131"/>
      <c r="D74" s="124"/>
      <c r="E74" s="150"/>
      <c r="F74" s="124"/>
      <c r="G74" s="124"/>
      <c r="H74" s="124"/>
      <c r="I74" s="124"/>
      <c r="J74" s="124"/>
      <c r="K74" s="124"/>
      <c r="L74" s="124"/>
      <c r="M74" s="124"/>
      <c r="N74" s="124"/>
    </row>
    <row r="75" spans="1:14" x14ac:dyDescent="0.3">
      <c r="A75" s="131"/>
      <c r="B75" s="131"/>
      <c r="C75" s="131"/>
      <c r="D75" s="124"/>
      <c r="E75" s="150"/>
      <c r="F75" s="124"/>
      <c r="G75" s="124"/>
      <c r="H75" s="124"/>
      <c r="I75" s="124"/>
      <c r="J75" s="124"/>
      <c r="K75" s="124"/>
      <c r="L75" s="124"/>
      <c r="M75" s="124"/>
      <c r="N75" s="124"/>
    </row>
    <row r="76" spans="1:14" x14ac:dyDescent="0.3">
      <c r="A76" s="131"/>
      <c r="B76" s="131"/>
      <c r="C76" s="131"/>
      <c r="D76" s="124"/>
      <c r="E76" s="150"/>
      <c r="F76" s="124"/>
      <c r="G76" s="124"/>
      <c r="H76" s="124"/>
      <c r="I76" s="124"/>
      <c r="J76" s="124"/>
      <c r="K76" s="124"/>
      <c r="L76" s="124"/>
      <c r="M76" s="124"/>
      <c r="N76" s="124"/>
    </row>
    <row r="77" spans="1:14" x14ac:dyDescent="0.3">
      <c r="A77" s="148"/>
      <c r="B77" s="148"/>
      <c r="C77" s="148"/>
      <c r="D77" s="147"/>
      <c r="E77" s="147"/>
      <c r="F77" s="147"/>
      <c r="G77" s="147"/>
      <c r="H77" s="147"/>
      <c r="I77" s="147"/>
      <c r="J77" s="147"/>
      <c r="K77" s="147"/>
      <c r="L77" s="147"/>
      <c r="M77" s="147"/>
      <c r="N77" s="147"/>
    </row>
    <row r="78" spans="1:14" x14ac:dyDescent="0.3">
      <c r="A78" s="131"/>
      <c r="B78" s="131"/>
      <c r="C78" s="131"/>
      <c r="D78" s="124"/>
      <c r="E78" s="150"/>
      <c r="F78" s="124"/>
      <c r="G78" s="124"/>
      <c r="H78" s="124"/>
      <c r="I78" s="124"/>
      <c r="J78" s="124"/>
      <c r="K78" s="124"/>
      <c r="L78" s="124"/>
      <c r="M78" s="124"/>
      <c r="N78" s="124"/>
    </row>
    <row r="79" spans="1:14" x14ac:dyDescent="0.3">
      <c r="A79" s="131"/>
      <c r="B79" s="131"/>
      <c r="C79" s="131"/>
      <c r="D79" s="124"/>
      <c r="E79" s="150"/>
      <c r="F79" s="124"/>
      <c r="G79" s="124"/>
      <c r="H79" s="124"/>
      <c r="I79" s="124"/>
      <c r="J79" s="124"/>
      <c r="K79" s="124"/>
      <c r="L79" s="124"/>
      <c r="M79" s="124"/>
      <c r="N79" s="124"/>
    </row>
    <row r="80" spans="1:14" x14ac:dyDescent="0.3">
      <c r="A80" s="131"/>
      <c r="B80" s="131"/>
      <c r="C80" s="131"/>
      <c r="D80" s="124"/>
      <c r="E80" s="150"/>
      <c r="F80" s="124"/>
      <c r="G80" s="124"/>
      <c r="H80" s="124"/>
      <c r="I80" s="124"/>
      <c r="J80" s="124"/>
      <c r="K80" s="124"/>
      <c r="L80" s="124"/>
      <c r="M80" s="124"/>
      <c r="N80" s="124"/>
    </row>
    <row r="81" spans="1:14" x14ac:dyDescent="0.3">
      <c r="A81" s="131"/>
      <c r="B81" s="131"/>
      <c r="C81" s="131"/>
      <c r="D81" s="124"/>
      <c r="E81" s="150"/>
      <c r="F81" s="124"/>
      <c r="G81" s="124"/>
      <c r="H81" s="124"/>
      <c r="I81" s="124"/>
      <c r="J81" s="124"/>
      <c r="K81" s="124"/>
      <c r="L81" s="124"/>
      <c r="M81" s="124"/>
      <c r="N81" s="124"/>
    </row>
    <row r="82" spans="1:14" x14ac:dyDescent="0.3">
      <c r="A82" s="131"/>
      <c r="B82" s="131"/>
      <c r="C82" s="131"/>
      <c r="D82" s="124"/>
      <c r="E82" s="150"/>
      <c r="F82" s="124"/>
      <c r="G82" s="124"/>
      <c r="H82" s="124"/>
      <c r="I82" s="124"/>
      <c r="J82" s="124"/>
      <c r="K82" s="124"/>
      <c r="L82" s="124"/>
      <c r="M82" s="124"/>
      <c r="N82" s="124"/>
    </row>
    <row r="83" spans="1:14" x14ac:dyDescent="0.3">
      <c r="A83" s="131"/>
      <c r="B83" s="131"/>
      <c r="C83" s="131"/>
      <c r="D83" s="124"/>
      <c r="E83" s="150"/>
      <c r="F83" s="124"/>
      <c r="G83" s="124"/>
      <c r="H83" s="124"/>
      <c r="I83" s="124"/>
      <c r="J83" s="124"/>
      <c r="K83" s="124"/>
      <c r="L83" s="124"/>
      <c r="M83" s="124"/>
      <c r="N83" s="124"/>
    </row>
    <row r="84" spans="1:14" x14ac:dyDescent="0.3">
      <c r="A84" s="148"/>
      <c r="B84" s="148"/>
      <c r="C84" s="148"/>
      <c r="D84" s="147"/>
      <c r="E84" s="147"/>
      <c r="F84" s="147"/>
      <c r="G84" s="147"/>
      <c r="H84" s="147"/>
      <c r="I84" s="147"/>
      <c r="J84" s="147"/>
      <c r="K84" s="147"/>
      <c r="L84" s="147"/>
      <c r="M84" s="147"/>
      <c r="N84" s="147"/>
    </row>
    <row r="85" spans="1:14" x14ac:dyDescent="0.3">
      <c r="A85" s="131"/>
      <c r="B85" s="131"/>
      <c r="C85" s="131"/>
      <c r="D85" s="124"/>
      <c r="E85" s="150"/>
      <c r="F85" s="124"/>
      <c r="G85" s="124"/>
      <c r="H85" s="124"/>
      <c r="I85" s="124"/>
      <c r="J85" s="124"/>
      <c r="K85" s="124"/>
      <c r="L85" s="124"/>
      <c r="M85" s="124"/>
      <c r="N85" s="124"/>
    </row>
    <row r="86" spans="1:14" x14ac:dyDescent="0.3">
      <c r="A86" s="131"/>
      <c r="B86" s="131"/>
      <c r="C86" s="131"/>
      <c r="D86" s="124"/>
      <c r="E86" s="150"/>
      <c r="F86" s="124"/>
      <c r="G86" s="124"/>
      <c r="H86" s="124"/>
      <c r="I86" s="124"/>
      <c r="J86" s="124"/>
      <c r="K86" s="124"/>
      <c r="L86" s="124"/>
      <c r="M86" s="124"/>
      <c r="N86" s="124"/>
    </row>
    <row r="87" spans="1:14" x14ac:dyDescent="0.3">
      <c r="A87" s="148"/>
      <c r="B87" s="148"/>
      <c r="C87" s="148"/>
      <c r="D87" s="147"/>
      <c r="E87" s="147"/>
      <c r="F87" s="147"/>
      <c r="G87" s="147"/>
      <c r="H87" s="147"/>
      <c r="I87" s="147"/>
      <c r="J87" s="147"/>
      <c r="K87" s="147"/>
      <c r="L87" s="147"/>
      <c r="M87" s="147"/>
      <c r="N87" s="147"/>
    </row>
    <row r="88" spans="1:14" x14ac:dyDescent="0.3">
      <c r="A88" s="131"/>
      <c r="B88" s="131"/>
      <c r="C88" s="131"/>
      <c r="D88" s="124"/>
      <c r="E88" s="150"/>
      <c r="F88" s="124"/>
      <c r="G88" s="124"/>
      <c r="H88" s="124"/>
      <c r="I88" s="124"/>
      <c r="J88" s="124"/>
      <c r="K88" s="124"/>
      <c r="L88" s="124"/>
      <c r="M88" s="124"/>
      <c r="N88" s="124"/>
    </row>
    <row r="89" spans="1:14" x14ac:dyDescent="0.3">
      <c r="A89" s="131"/>
      <c r="B89" s="131"/>
      <c r="C89" s="131"/>
      <c r="D89" s="124"/>
      <c r="E89" s="150"/>
      <c r="F89" s="124"/>
      <c r="G89" s="124"/>
      <c r="H89" s="124"/>
      <c r="I89" s="124"/>
      <c r="J89" s="124"/>
      <c r="K89" s="124"/>
      <c r="L89" s="124"/>
      <c r="M89" s="124"/>
      <c r="N89" s="124"/>
    </row>
    <row r="90" spans="1:14" x14ac:dyDescent="0.3">
      <c r="A90" s="131"/>
      <c r="B90" s="131"/>
      <c r="C90" s="131"/>
      <c r="D90" s="124"/>
      <c r="E90" s="150"/>
      <c r="F90" s="124"/>
      <c r="G90" s="124"/>
      <c r="H90" s="124"/>
      <c r="I90" s="124"/>
      <c r="J90" s="124"/>
      <c r="K90" s="124"/>
      <c r="L90" s="124"/>
      <c r="M90" s="124"/>
      <c r="N90" s="124"/>
    </row>
    <row r="91" spans="1:14" x14ac:dyDescent="0.3">
      <c r="A91" s="131"/>
      <c r="B91" s="131"/>
      <c r="C91" s="131"/>
      <c r="D91" s="124"/>
      <c r="E91" s="150"/>
      <c r="F91" s="124"/>
      <c r="G91" s="124"/>
      <c r="H91" s="124"/>
      <c r="I91" s="124"/>
      <c r="J91" s="124"/>
      <c r="K91" s="124"/>
      <c r="L91" s="124"/>
      <c r="M91" s="124"/>
      <c r="N91" s="124"/>
    </row>
    <row r="92" spans="1:14" x14ac:dyDescent="0.3">
      <c r="A92" s="131"/>
      <c r="B92" s="131"/>
      <c r="C92" s="131"/>
      <c r="D92" s="124"/>
      <c r="E92" s="150"/>
      <c r="F92" s="124"/>
      <c r="G92" s="124"/>
      <c r="H92" s="124"/>
      <c r="I92" s="124"/>
      <c r="J92" s="124"/>
      <c r="K92" s="124"/>
      <c r="L92" s="124"/>
      <c r="M92" s="124"/>
      <c r="N92" s="124"/>
    </row>
    <row r="93" spans="1:14" x14ac:dyDescent="0.3">
      <c r="A93" s="131"/>
      <c r="B93" s="131"/>
      <c r="C93" s="131"/>
      <c r="D93" s="124"/>
      <c r="E93" s="150"/>
      <c r="F93" s="124"/>
      <c r="G93" s="124"/>
      <c r="H93" s="124"/>
      <c r="I93" s="124"/>
      <c r="J93" s="124"/>
      <c r="K93" s="124"/>
      <c r="L93" s="124"/>
      <c r="M93" s="124"/>
      <c r="N93" s="124"/>
    </row>
    <row r="94" spans="1:14" x14ac:dyDescent="0.3">
      <c r="A94" s="131"/>
      <c r="B94" s="131"/>
      <c r="C94" s="131"/>
      <c r="D94" s="124"/>
      <c r="E94" s="150"/>
      <c r="F94" s="124"/>
      <c r="G94" s="124"/>
      <c r="H94" s="124"/>
      <c r="I94" s="124"/>
      <c r="J94" s="124"/>
      <c r="K94" s="124"/>
      <c r="L94" s="124"/>
      <c r="M94" s="124"/>
      <c r="N94" s="124"/>
    </row>
    <row r="95" spans="1:14" x14ac:dyDescent="0.3">
      <c r="A95" s="131"/>
      <c r="B95" s="131"/>
      <c r="C95" s="131"/>
      <c r="D95" s="124"/>
      <c r="E95" s="150"/>
      <c r="F95" s="124"/>
      <c r="G95" s="124"/>
      <c r="H95" s="124"/>
      <c r="I95" s="124"/>
      <c r="J95" s="124"/>
      <c r="K95" s="124"/>
      <c r="L95" s="124"/>
      <c r="M95" s="124"/>
      <c r="N95" s="124"/>
    </row>
    <row r="96" spans="1:14" x14ac:dyDescent="0.3">
      <c r="A96" s="131"/>
      <c r="B96" s="131"/>
      <c r="C96" s="131"/>
      <c r="D96" s="124"/>
      <c r="E96" s="150"/>
      <c r="F96" s="124"/>
      <c r="G96" s="124"/>
      <c r="H96" s="124"/>
      <c r="I96" s="124"/>
      <c r="J96" s="124"/>
      <c r="K96" s="124"/>
      <c r="L96" s="124"/>
      <c r="M96" s="124"/>
      <c r="N96" s="124"/>
    </row>
    <row r="97" spans="1:14" x14ac:dyDescent="0.3">
      <c r="A97" s="131"/>
      <c r="B97" s="131"/>
      <c r="C97" s="131"/>
      <c r="D97" s="124"/>
      <c r="E97" s="150"/>
      <c r="F97" s="124"/>
      <c r="G97" s="124"/>
      <c r="H97" s="124"/>
      <c r="I97" s="124"/>
      <c r="J97" s="124"/>
      <c r="K97" s="124"/>
      <c r="L97" s="124"/>
      <c r="M97" s="124"/>
      <c r="N97" s="124"/>
    </row>
    <row r="98" spans="1:14" x14ac:dyDescent="0.3">
      <c r="A98" s="131"/>
      <c r="B98" s="131"/>
      <c r="C98" s="131"/>
      <c r="D98" s="124"/>
      <c r="E98" s="150"/>
      <c r="F98" s="124"/>
      <c r="G98" s="124"/>
      <c r="H98" s="124"/>
      <c r="I98" s="124"/>
      <c r="J98" s="124"/>
      <c r="K98" s="124"/>
      <c r="L98" s="124"/>
      <c r="M98" s="124"/>
      <c r="N98" s="124"/>
    </row>
    <row r="99" spans="1:14" x14ac:dyDescent="0.3">
      <c r="A99" s="131"/>
      <c r="B99" s="131"/>
      <c r="C99" s="131"/>
      <c r="D99" s="124"/>
      <c r="E99" s="150"/>
      <c r="F99" s="124"/>
      <c r="G99" s="124"/>
      <c r="H99" s="124"/>
      <c r="I99" s="124"/>
      <c r="J99" s="124"/>
      <c r="K99" s="124"/>
      <c r="L99" s="124"/>
      <c r="M99" s="124"/>
      <c r="N99" s="124"/>
    </row>
    <row r="100" spans="1:14" x14ac:dyDescent="0.3">
      <c r="A100" s="131"/>
      <c r="B100" s="131"/>
      <c r="C100" s="131"/>
      <c r="D100" s="124"/>
      <c r="E100" s="150"/>
      <c r="F100" s="124"/>
      <c r="G100" s="124"/>
      <c r="H100" s="124"/>
      <c r="I100" s="124"/>
      <c r="J100" s="124"/>
      <c r="K100" s="124"/>
      <c r="L100" s="124"/>
      <c r="M100" s="124"/>
      <c r="N100" s="124"/>
    </row>
    <row r="101" spans="1:14" x14ac:dyDescent="0.3">
      <c r="A101" s="131"/>
      <c r="B101" s="131"/>
      <c r="C101" s="131"/>
      <c r="D101" s="124"/>
      <c r="E101" s="150"/>
      <c r="F101" s="124"/>
      <c r="G101" s="124"/>
      <c r="H101" s="124"/>
      <c r="I101" s="124"/>
      <c r="J101" s="124"/>
      <c r="K101" s="124"/>
      <c r="L101" s="124"/>
      <c r="M101" s="124"/>
      <c r="N101" s="124"/>
    </row>
    <row r="102" spans="1:14" x14ac:dyDescent="0.3">
      <c r="A102" s="148"/>
      <c r="B102" s="148"/>
      <c r="C102" s="148"/>
      <c r="D102" s="147"/>
      <c r="E102" s="147"/>
      <c r="F102" s="147"/>
      <c r="G102" s="147"/>
      <c r="H102" s="147"/>
      <c r="I102" s="147"/>
      <c r="J102" s="147"/>
      <c r="K102" s="147"/>
      <c r="L102" s="147"/>
      <c r="M102" s="147"/>
      <c r="N102" s="147"/>
    </row>
    <row r="103" spans="1:14" x14ac:dyDescent="0.3">
      <c r="A103" s="131"/>
      <c r="B103" s="131"/>
      <c r="C103" s="131"/>
      <c r="D103" s="124"/>
      <c r="E103" s="150"/>
      <c r="F103" s="124"/>
      <c r="G103" s="124"/>
      <c r="H103" s="124"/>
      <c r="I103" s="124"/>
      <c r="J103" s="124"/>
      <c r="K103" s="124"/>
      <c r="L103" s="124"/>
      <c r="M103" s="124"/>
      <c r="N103" s="124"/>
    </row>
    <row r="104" spans="1:14" x14ac:dyDescent="0.3">
      <c r="A104" s="131"/>
      <c r="B104" s="131"/>
      <c r="C104" s="131"/>
      <c r="D104" s="124"/>
      <c r="E104" s="150"/>
      <c r="F104" s="124"/>
      <c r="G104" s="124"/>
      <c r="H104" s="124"/>
      <c r="I104" s="124"/>
      <c r="J104" s="124"/>
      <c r="K104" s="124"/>
      <c r="L104" s="124"/>
      <c r="M104" s="124"/>
      <c r="N104" s="124"/>
    </row>
    <row r="105" spans="1:14" x14ac:dyDescent="0.3">
      <c r="A105" s="131"/>
      <c r="B105" s="131"/>
      <c r="C105" s="131"/>
      <c r="D105" s="124"/>
      <c r="E105" s="150"/>
      <c r="F105" s="124"/>
      <c r="G105" s="124"/>
      <c r="H105" s="124"/>
      <c r="I105" s="124"/>
      <c r="J105" s="124"/>
      <c r="K105" s="124"/>
      <c r="L105" s="124"/>
      <c r="M105" s="124"/>
      <c r="N105" s="124"/>
    </row>
    <row r="106" spans="1:14" x14ac:dyDescent="0.3">
      <c r="A106" s="131"/>
      <c r="B106" s="131"/>
      <c r="C106" s="131"/>
      <c r="D106" s="124"/>
      <c r="E106" s="150"/>
      <c r="F106" s="124"/>
      <c r="G106" s="124"/>
      <c r="H106" s="124"/>
      <c r="I106" s="124"/>
      <c r="J106" s="124"/>
      <c r="K106" s="124"/>
      <c r="L106" s="124"/>
      <c r="M106" s="124"/>
      <c r="N106" s="124"/>
    </row>
    <row r="107" spans="1:14" x14ac:dyDescent="0.3">
      <c r="A107" s="131"/>
      <c r="B107" s="131"/>
      <c r="C107" s="131"/>
      <c r="D107" s="124"/>
      <c r="E107" s="150"/>
      <c r="F107" s="124"/>
      <c r="G107" s="124"/>
      <c r="H107" s="124"/>
      <c r="I107" s="124"/>
      <c r="J107" s="124"/>
      <c r="K107" s="124"/>
      <c r="L107" s="124"/>
      <c r="M107" s="124"/>
      <c r="N107" s="124"/>
    </row>
    <row r="108" spans="1:14" x14ac:dyDescent="0.3">
      <c r="A108" s="131"/>
      <c r="B108" s="131"/>
      <c r="C108" s="131"/>
      <c r="D108" s="124"/>
      <c r="E108" s="150"/>
      <c r="F108" s="124"/>
      <c r="G108" s="124"/>
      <c r="H108" s="124"/>
      <c r="I108" s="124"/>
      <c r="J108" s="124"/>
      <c r="K108" s="124"/>
      <c r="L108" s="124"/>
      <c r="M108" s="124"/>
      <c r="N108" s="124"/>
    </row>
    <row r="109" spans="1:14" x14ac:dyDescent="0.3">
      <c r="A109" s="131"/>
      <c r="B109" s="131"/>
      <c r="C109" s="131"/>
      <c r="D109" s="124"/>
      <c r="E109" s="150"/>
      <c r="F109" s="124"/>
      <c r="G109" s="124"/>
      <c r="H109" s="124"/>
      <c r="I109" s="124"/>
      <c r="J109" s="124"/>
      <c r="K109" s="124"/>
      <c r="L109" s="124"/>
      <c r="M109" s="124"/>
      <c r="N109" s="124"/>
    </row>
    <row r="110" spans="1:14" x14ac:dyDescent="0.3">
      <c r="A110" s="131"/>
      <c r="B110" s="131"/>
      <c r="C110" s="131"/>
      <c r="D110" s="124"/>
      <c r="E110" s="150"/>
      <c r="F110" s="124"/>
      <c r="G110" s="124"/>
      <c r="H110" s="124"/>
      <c r="I110" s="124"/>
      <c r="J110" s="124"/>
      <c r="K110" s="124"/>
      <c r="L110" s="124"/>
      <c r="M110" s="124"/>
      <c r="N110" s="124"/>
    </row>
    <row r="111" spans="1:14" x14ac:dyDescent="0.3">
      <c r="A111" s="131"/>
      <c r="B111" s="131"/>
      <c r="C111" s="131"/>
      <c r="D111" s="124"/>
      <c r="E111" s="150"/>
      <c r="F111" s="124"/>
      <c r="G111" s="124"/>
      <c r="H111" s="124"/>
      <c r="I111" s="124"/>
      <c r="J111" s="124"/>
      <c r="K111" s="124"/>
      <c r="L111" s="124"/>
      <c r="M111" s="124"/>
      <c r="N111" s="124"/>
    </row>
    <row r="112" spans="1:14" x14ac:dyDescent="0.3">
      <c r="A112" s="131"/>
      <c r="B112" s="131"/>
      <c r="C112" s="131"/>
      <c r="D112" s="124"/>
      <c r="E112" s="150"/>
      <c r="F112" s="124"/>
      <c r="G112" s="124"/>
      <c r="H112" s="124"/>
      <c r="I112" s="124"/>
      <c r="J112" s="124"/>
      <c r="K112" s="124"/>
      <c r="L112" s="124"/>
      <c r="M112" s="124"/>
      <c r="N112" s="124"/>
    </row>
    <row r="113" spans="1:14" x14ac:dyDescent="0.3">
      <c r="A113" s="131"/>
      <c r="B113" s="131"/>
      <c r="C113" s="131"/>
      <c r="D113" s="124"/>
      <c r="E113" s="150"/>
      <c r="F113" s="124"/>
      <c r="G113" s="124"/>
      <c r="H113" s="124"/>
      <c r="I113" s="124"/>
      <c r="J113" s="124"/>
      <c r="K113" s="124"/>
      <c r="L113" s="124"/>
      <c r="M113" s="124"/>
      <c r="N113" s="124"/>
    </row>
    <row r="114" spans="1:14" x14ac:dyDescent="0.3">
      <c r="A114" s="131"/>
      <c r="B114" s="131"/>
      <c r="C114" s="131"/>
      <c r="D114" s="124"/>
      <c r="E114" s="150"/>
      <c r="F114" s="124"/>
      <c r="G114" s="124"/>
      <c r="H114" s="124"/>
      <c r="I114" s="124"/>
      <c r="J114" s="124"/>
      <c r="K114" s="124"/>
      <c r="L114" s="124"/>
      <c r="M114" s="124"/>
      <c r="N114" s="124"/>
    </row>
    <row r="115" spans="1:14" x14ac:dyDescent="0.3">
      <c r="A115" s="131"/>
      <c r="B115" s="131"/>
      <c r="C115" s="131"/>
      <c r="D115" s="124"/>
      <c r="E115" s="150"/>
      <c r="F115" s="124"/>
      <c r="G115" s="124"/>
      <c r="H115" s="124"/>
      <c r="I115" s="124"/>
      <c r="J115" s="124"/>
      <c r="K115" s="124"/>
      <c r="L115" s="124"/>
      <c r="M115" s="124"/>
      <c r="N115" s="124"/>
    </row>
    <row r="116" spans="1:14" x14ac:dyDescent="0.3">
      <c r="A116" s="131"/>
      <c r="B116" s="131"/>
      <c r="C116" s="131"/>
      <c r="D116" s="124"/>
      <c r="E116" s="150"/>
      <c r="F116" s="124"/>
      <c r="G116" s="124"/>
      <c r="H116" s="124"/>
      <c r="I116" s="124"/>
      <c r="J116" s="124"/>
      <c r="K116" s="124"/>
      <c r="L116" s="124"/>
      <c r="M116" s="124"/>
      <c r="N116" s="124"/>
    </row>
    <row r="117" spans="1:14" x14ac:dyDescent="0.3">
      <c r="A117" s="131"/>
      <c r="B117" s="131"/>
      <c r="C117" s="131"/>
      <c r="D117" s="124"/>
      <c r="E117" s="150"/>
      <c r="F117" s="124"/>
      <c r="G117" s="124"/>
      <c r="H117" s="124"/>
      <c r="I117" s="124"/>
      <c r="J117" s="124"/>
      <c r="K117" s="124"/>
      <c r="L117" s="124"/>
      <c r="M117" s="124"/>
      <c r="N117" s="124"/>
    </row>
    <row r="118" spans="1:14" x14ac:dyDescent="0.3">
      <c r="A118" s="131"/>
      <c r="B118" s="131"/>
      <c r="C118" s="131"/>
      <c r="D118" s="124"/>
      <c r="E118" s="150"/>
      <c r="F118" s="124"/>
      <c r="G118" s="124"/>
      <c r="H118" s="124"/>
      <c r="I118" s="124"/>
      <c r="J118" s="124"/>
      <c r="K118" s="124"/>
      <c r="L118" s="124"/>
      <c r="M118" s="124"/>
      <c r="N118" s="124"/>
    </row>
    <row r="119" spans="1:14" x14ac:dyDescent="0.3">
      <c r="A119" s="131"/>
      <c r="B119" s="131"/>
      <c r="C119" s="131"/>
      <c r="D119" s="124"/>
      <c r="E119" s="150"/>
      <c r="F119" s="124"/>
      <c r="G119" s="124"/>
      <c r="H119" s="124"/>
      <c r="I119" s="124"/>
      <c r="J119" s="124"/>
      <c r="K119" s="124"/>
      <c r="L119" s="124"/>
      <c r="M119" s="124"/>
      <c r="N119" s="124"/>
    </row>
    <row r="120" spans="1:14" x14ac:dyDescent="0.3">
      <c r="A120" s="148"/>
      <c r="B120" s="148"/>
      <c r="C120" s="148"/>
      <c r="D120" s="147"/>
      <c r="E120" s="147"/>
      <c r="F120" s="147"/>
      <c r="G120" s="147"/>
      <c r="H120" s="147"/>
      <c r="I120" s="147"/>
      <c r="J120" s="147"/>
      <c r="K120" s="147"/>
      <c r="L120" s="147"/>
      <c r="M120" s="147"/>
      <c r="N120" s="147"/>
    </row>
    <row r="121" spans="1:14" x14ac:dyDescent="0.3">
      <c r="A121" s="148"/>
      <c r="B121" s="148"/>
      <c r="C121" s="148"/>
      <c r="D121" s="147"/>
      <c r="E121" s="147"/>
      <c r="F121" s="147"/>
      <c r="G121" s="147"/>
      <c r="H121" s="147"/>
      <c r="I121" s="147"/>
      <c r="J121" s="147"/>
      <c r="K121" s="147"/>
      <c r="L121" s="147"/>
      <c r="M121" s="147"/>
      <c r="N121" s="147"/>
    </row>
    <row r="122" spans="1:14" x14ac:dyDescent="0.3">
      <c r="A122" s="131"/>
      <c r="B122" s="131"/>
      <c r="C122" s="131"/>
      <c r="D122" s="124"/>
      <c r="E122" s="150"/>
      <c r="F122" s="124"/>
      <c r="G122" s="124"/>
      <c r="H122" s="124"/>
      <c r="I122" s="124"/>
      <c r="J122" s="124"/>
      <c r="K122" s="124"/>
      <c r="L122" s="124"/>
      <c r="M122" s="124"/>
      <c r="N122" s="124"/>
    </row>
    <row r="123" spans="1:14" x14ac:dyDescent="0.3">
      <c r="A123" s="131"/>
      <c r="B123" s="131"/>
      <c r="C123" s="131"/>
      <c r="D123" s="124"/>
      <c r="E123" s="150"/>
      <c r="F123" s="124"/>
      <c r="G123" s="124"/>
      <c r="H123" s="124"/>
      <c r="I123" s="124"/>
      <c r="J123" s="124"/>
      <c r="K123" s="124"/>
      <c r="L123" s="124"/>
      <c r="M123" s="124"/>
      <c r="N123" s="124"/>
    </row>
    <row r="124" spans="1:14" x14ac:dyDescent="0.3">
      <c r="A124" s="131"/>
      <c r="B124" s="131"/>
      <c r="C124" s="131"/>
      <c r="D124" s="124"/>
      <c r="E124" s="150"/>
      <c r="F124" s="124"/>
      <c r="G124" s="124"/>
      <c r="H124" s="124"/>
      <c r="I124" s="124"/>
      <c r="J124" s="124"/>
      <c r="K124" s="124"/>
      <c r="L124" s="124"/>
      <c r="M124" s="124"/>
      <c r="N124" s="124"/>
    </row>
    <row r="125" spans="1:14" x14ac:dyDescent="0.3">
      <c r="A125" s="131"/>
      <c r="B125" s="131"/>
      <c r="C125" s="131"/>
      <c r="D125" s="124"/>
      <c r="E125" s="150"/>
      <c r="F125" s="124"/>
      <c r="G125" s="124"/>
      <c r="H125" s="124"/>
      <c r="I125" s="124"/>
      <c r="J125" s="124"/>
      <c r="K125" s="124"/>
      <c r="L125" s="124"/>
      <c r="M125" s="124"/>
      <c r="N125" s="124"/>
    </row>
    <row r="126" spans="1:14" x14ac:dyDescent="0.3">
      <c r="A126" s="131"/>
      <c r="B126" s="131"/>
      <c r="C126" s="131"/>
      <c r="D126" s="124"/>
      <c r="E126" s="150"/>
      <c r="F126" s="124"/>
      <c r="G126" s="124"/>
      <c r="H126" s="124"/>
      <c r="I126" s="124"/>
      <c r="J126" s="124"/>
      <c r="K126" s="124"/>
      <c r="L126" s="124"/>
      <c r="M126" s="124"/>
      <c r="N126" s="124"/>
    </row>
    <row r="127" spans="1:14" x14ac:dyDescent="0.3">
      <c r="A127" s="131"/>
      <c r="B127" s="131"/>
      <c r="C127" s="131"/>
      <c r="D127" s="124"/>
      <c r="E127" s="150"/>
      <c r="F127" s="124"/>
      <c r="G127" s="124"/>
      <c r="H127" s="124"/>
      <c r="I127" s="124"/>
      <c r="J127" s="124"/>
      <c r="K127" s="124"/>
      <c r="L127" s="124"/>
      <c r="M127" s="124"/>
      <c r="N127" s="124"/>
    </row>
    <row r="128" spans="1:14" x14ac:dyDescent="0.3">
      <c r="A128" s="131"/>
      <c r="B128" s="131"/>
      <c r="C128" s="131"/>
      <c r="D128" s="124"/>
      <c r="E128" s="150"/>
      <c r="F128" s="124"/>
      <c r="G128" s="124"/>
      <c r="H128" s="124"/>
      <c r="I128" s="124"/>
      <c r="J128" s="124"/>
      <c r="K128" s="124"/>
      <c r="L128" s="124"/>
      <c r="M128" s="124"/>
      <c r="N128" s="124"/>
    </row>
    <row r="129" spans="1:14" x14ac:dyDescent="0.3">
      <c r="A129" s="131"/>
      <c r="B129" s="131"/>
      <c r="C129" s="131"/>
      <c r="D129" s="124"/>
      <c r="E129" s="150"/>
      <c r="F129" s="124"/>
      <c r="G129" s="124"/>
      <c r="H129" s="124"/>
      <c r="I129" s="124"/>
      <c r="J129" s="124"/>
      <c r="K129" s="124"/>
      <c r="L129" s="124"/>
      <c r="M129" s="124"/>
      <c r="N129" s="124"/>
    </row>
    <row r="130" spans="1:14" x14ac:dyDescent="0.3">
      <c r="A130" s="131"/>
      <c r="B130" s="131"/>
      <c r="C130" s="131"/>
      <c r="D130" s="147"/>
      <c r="E130" s="147"/>
      <c r="F130" s="147"/>
      <c r="G130" s="147"/>
      <c r="H130" s="147"/>
      <c r="I130" s="147"/>
      <c r="J130" s="147"/>
      <c r="K130" s="147"/>
      <c r="L130" s="147"/>
      <c r="M130" s="147"/>
      <c r="N130" s="147"/>
    </row>
    <row r="131" spans="1:14" x14ac:dyDescent="0.3">
      <c r="A131" s="131"/>
      <c r="B131" s="131"/>
      <c r="C131" s="131"/>
      <c r="D131" s="124"/>
      <c r="E131" s="150"/>
      <c r="F131" s="124"/>
      <c r="G131" s="124"/>
      <c r="H131" s="124"/>
      <c r="I131" s="124"/>
      <c r="J131" s="124"/>
      <c r="K131" s="124"/>
      <c r="L131" s="124"/>
      <c r="M131" s="124"/>
      <c r="N131" s="124"/>
    </row>
    <row r="132" spans="1:14" x14ac:dyDescent="0.3">
      <c r="A132" s="131"/>
      <c r="B132" s="131"/>
      <c r="C132" s="131"/>
      <c r="D132" s="124"/>
      <c r="E132" s="150"/>
      <c r="F132" s="124"/>
      <c r="G132" s="124"/>
      <c r="H132" s="124"/>
      <c r="I132" s="124"/>
      <c r="J132" s="124"/>
      <c r="K132" s="124"/>
      <c r="L132" s="124"/>
      <c r="M132" s="124"/>
      <c r="N132" s="124"/>
    </row>
    <row r="133" spans="1:14" x14ac:dyDescent="0.3">
      <c r="A133" s="131"/>
      <c r="B133" s="131"/>
      <c r="C133" s="131"/>
      <c r="D133" s="124"/>
      <c r="E133" s="150"/>
      <c r="F133" s="124"/>
      <c r="G133" s="124"/>
      <c r="H133" s="124"/>
      <c r="I133" s="124"/>
      <c r="J133" s="124"/>
      <c r="K133" s="124"/>
      <c r="L133" s="124"/>
      <c r="M133" s="124"/>
      <c r="N133" s="124"/>
    </row>
    <row r="134" spans="1:14" x14ac:dyDescent="0.3">
      <c r="A134" s="148"/>
      <c r="B134" s="148"/>
      <c r="C134" s="148"/>
      <c r="D134" s="147"/>
      <c r="E134" s="147"/>
      <c r="F134" s="147"/>
      <c r="G134" s="147"/>
      <c r="H134" s="147"/>
      <c r="I134" s="147"/>
      <c r="J134" s="147"/>
      <c r="K134" s="147"/>
      <c r="L134" s="147"/>
      <c r="M134" s="147"/>
      <c r="N134" s="147"/>
    </row>
    <row r="135" spans="1:14" x14ac:dyDescent="0.3">
      <c r="A135" s="131"/>
      <c r="B135" s="131"/>
      <c r="C135" s="131"/>
      <c r="D135" s="124"/>
      <c r="E135" s="150"/>
      <c r="F135" s="124"/>
      <c r="G135" s="124"/>
      <c r="H135" s="124"/>
      <c r="I135" s="124"/>
      <c r="J135" s="124"/>
      <c r="K135" s="124"/>
      <c r="L135" s="124"/>
      <c r="M135" s="124"/>
      <c r="N135" s="124"/>
    </row>
    <row r="136" spans="1:14" x14ac:dyDescent="0.3">
      <c r="A136" s="131"/>
      <c r="B136" s="131"/>
      <c r="C136" s="131"/>
      <c r="D136" s="124"/>
      <c r="E136" s="150"/>
      <c r="F136" s="124"/>
      <c r="G136" s="124"/>
      <c r="H136" s="124"/>
      <c r="I136" s="124"/>
      <c r="J136" s="124"/>
      <c r="K136" s="124"/>
      <c r="L136" s="124"/>
      <c r="M136" s="124"/>
      <c r="N136" s="124"/>
    </row>
    <row r="137" spans="1:14" x14ac:dyDescent="0.3">
      <c r="A137" s="131"/>
      <c r="B137" s="131"/>
      <c r="C137" s="131"/>
      <c r="D137" s="124"/>
      <c r="E137" s="150"/>
      <c r="F137" s="124"/>
      <c r="G137" s="124"/>
      <c r="H137" s="124"/>
      <c r="I137" s="124"/>
      <c r="J137" s="124"/>
      <c r="K137" s="124"/>
      <c r="L137" s="124"/>
      <c r="M137" s="124"/>
      <c r="N137" s="124"/>
    </row>
    <row r="138" spans="1:14" x14ac:dyDescent="0.3">
      <c r="A138" s="131"/>
      <c r="B138" s="131"/>
      <c r="C138" s="131"/>
      <c r="D138" s="124"/>
      <c r="E138" s="150"/>
      <c r="F138" s="124"/>
      <c r="G138" s="124"/>
      <c r="H138" s="124"/>
      <c r="I138" s="124"/>
      <c r="J138" s="124"/>
      <c r="K138" s="124"/>
      <c r="L138" s="124"/>
      <c r="M138" s="124"/>
      <c r="N138" s="124"/>
    </row>
    <row r="139" spans="1:14" x14ac:dyDescent="0.3">
      <c r="A139" s="131"/>
      <c r="B139" s="131"/>
      <c r="C139" s="131"/>
      <c r="D139" s="124"/>
      <c r="E139" s="150"/>
      <c r="F139" s="124"/>
      <c r="G139" s="124"/>
      <c r="H139" s="124"/>
      <c r="I139" s="124"/>
      <c r="J139" s="124"/>
      <c r="K139" s="124"/>
      <c r="L139" s="124"/>
      <c r="M139" s="124"/>
      <c r="N139" s="124"/>
    </row>
    <row r="140" spans="1:14" x14ac:dyDescent="0.3">
      <c r="A140" s="131"/>
      <c r="B140" s="131"/>
      <c r="C140" s="131"/>
      <c r="D140" s="124"/>
      <c r="E140" s="150"/>
      <c r="F140" s="124"/>
      <c r="G140" s="124"/>
      <c r="H140" s="124"/>
      <c r="I140" s="124"/>
      <c r="J140" s="124"/>
      <c r="K140" s="124"/>
      <c r="L140" s="124"/>
      <c r="M140" s="124"/>
      <c r="N140" s="124"/>
    </row>
    <row r="141" spans="1:14" x14ac:dyDescent="0.3">
      <c r="A141" s="131"/>
      <c r="B141" s="131"/>
      <c r="C141" s="131"/>
      <c r="D141" s="124"/>
      <c r="E141" s="150"/>
      <c r="F141" s="124"/>
      <c r="G141" s="124"/>
      <c r="H141" s="124"/>
      <c r="I141" s="124"/>
      <c r="J141" s="124"/>
      <c r="K141" s="124"/>
      <c r="L141" s="124"/>
      <c r="M141" s="124"/>
      <c r="N141" s="124"/>
    </row>
    <row r="142" spans="1:14" x14ac:dyDescent="0.3">
      <c r="A142" s="131"/>
      <c r="B142" s="131"/>
      <c r="C142" s="131"/>
      <c r="D142" s="124"/>
      <c r="E142" s="150"/>
      <c r="F142" s="124"/>
      <c r="G142" s="124"/>
      <c r="H142" s="124"/>
      <c r="I142" s="124"/>
      <c r="J142" s="124"/>
      <c r="K142" s="124"/>
      <c r="L142" s="124"/>
      <c r="M142" s="124"/>
      <c r="N142" s="124"/>
    </row>
    <row r="143" spans="1:14" x14ac:dyDescent="0.3">
      <c r="A143" s="131"/>
      <c r="B143" s="131"/>
      <c r="C143" s="131"/>
      <c r="D143" s="124"/>
      <c r="E143" s="150"/>
      <c r="F143" s="124"/>
      <c r="G143" s="124"/>
      <c r="H143" s="124"/>
      <c r="I143" s="124"/>
      <c r="J143" s="124"/>
      <c r="K143" s="124"/>
      <c r="L143" s="124"/>
      <c r="M143" s="124"/>
      <c r="N143" s="124"/>
    </row>
    <row r="144" spans="1:14" x14ac:dyDescent="0.3">
      <c r="A144" s="131"/>
      <c r="B144" s="131"/>
      <c r="C144" s="131"/>
      <c r="D144" s="124"/>
      <c r="E144" s="150"/>
      <c r="F144" s="124"/>
      <c r="G144" s="124"/>
      <c r="H144" s="124"/>
      <c r="I144" s="124"/>
      <c r="J144" s="124"/>
      <c r="K144" s="124"/>
      <c r="L144" s="124"/>
      <c r="M144" s="124"/>
      <c r="N144" s="124"/>
    </row>
    <row r="145" spans="1:14" x14ac:dyDescent="0.3">
      <c r="A145" s="131"/>
      <c r="B145" s="131"/>
      <c r="C145" s="131"/>
      <c r="D145" s="124"/>
      <c r="E145" s="150"/>
      <c r="F145" s="124"/>
      <c r="G145" s="124"/>
      <c r="H145" s="124"/>
      <c r="I145" s="124"/>
      <c r="J145" s="124"/>
      <c r="K145" s="124"/>
      <c r="L145" s="124"/>
      <c r="M145" s="124"/>
      <c r="N145" s="124"/>
    </row>
    <row r="146" spans="1:14" x14ac:dyDescent="0.3">
      <c r="A146" s="131"/>
      <c r="B146" s="131"/>
      <c r="C146" s="131"/>
      <c r="D146" s="124"/>
      <c r="E146" s="150"/>
      <c r="F146" s="124"/>
      <c r="G146" s="124"/>
      <c r="H146" s="124"/>
      <c r="I146" s="124"/>
      <c r="J146" s="124"/>
      <c r="K146" s="124"/>
      <c r="L146" s="124"/>
      <c r="M146" s="124"/>
      <c r="N146" s="124"/>
    </row>
    <row r="147" spans="1:14" x14ac:dyDescent="0.3">
      <c r="A147" s="148"/>
      <c r="B147" s="148"/>
      <c r="C147" s="148"/>
      <c r="D147" s="147"/>
      <c r="E147" s="147"/>
      <c r="F147" s="147"/>
      <c r="G147" s="147"/>
      <c r="H147" s="147"/>
      <c r="I147" s="147"/>
      <c r="J147" s="147"/>
      <c r="K147" s="147"/>
      <c r="L147" s="147"/>
      <c r="M147" s="147"/>
      <c r="N147" s="147"/>
    </row>
    <row r="148" spans="1:14" x14ac:dyDescent="0.3">
      <c r="A148" s="131"/>
      <c r="B148" s="131"/>
      <c r="C148" s="131"/>
      <c r="D148" s="124"/>
      <c r="E148" s="150"/>
      <c r="F148" s="124"/>
      <c r="G148" s="124"/>
      <c r="H148" s="124"/>
      <c r="I148" s="124"/>
      <c r="J148" s="124"/>
      <c r="K148" s="124"/>
      <c r="L148" s="124"/>
      <c r="M148" s="124"/>
      <c r="N148" s="124"/>
    </row>
    <row r="149" spans="1:14" x14ac:dyDescent="0.3">
      <c r="A149" s="131"/>
      <c r="B149" s="131"/>
      <c r="C149" s="131"/>
      <c r="D149" s="147"/>
      <c r="E149" s="147"/>
      <c r="F149" s="147"/>
      <c r="G149" s="147"/>
      <c r="H149" s="147"/>
      <c r="I149" s="147"/>
      <c r="J149" s="147"/>
      <c r="K149" s="147"/>
      <c r="L149" s="147"/>
      <c r="M149" s="147"/>
      <c r="N149" s="147"/>
    </row>
    <row r="150" spans="1:14" x14ac:dyDescent="0.3">
      <c r="A150" s="131"/>
      <c r="B150" s="131"/>
      <c r="C150" s="131"/>
      <c r="D150" s="124"/>
      <c r="E150" s="150"/>
      <c r="F150" s="124"/>
      <c r="G150" s="124"/>
      <c r="H150" s="124"/>
      <c r="I150" s="124"/>
      <c r="J150" s="124"/>
      <c r="K150" s="124"/>
      <c r="L150" s="124"/>
      <c r="M150" s="124"/>
      <c r="N150" s="124"/>
    </row>
    <row r="151" spans="1:14" x14ac:dyDescent="0.3">
      <c r="A151" s="131"/>
      <c r="B151" s="131"/>
      <c r="C151" s="131"/>
      <c r="D151" s="124"/>
      <c r="E151" s="150"/>
      <c r="F151" s="124"/>
      <c r="G151" s="124"/>
      <c r="H151" s="124"/>
      <c r="I151" s="124"/>
      <c r="J151" s="124"/>
      <c r="K151" s="124"/>
      <c r="L151" s="124"/>
      <c r="M151" s="124"/>
      <c r="N151" s="124"/>
    </row>
    <row r="152" spans="1:14" x14ac:dyDescent="0.3">
      <c r="A152" s="131"/>
      <c r="B152" s="131"/>
      <c r="C152" s="131"/>
      <c r="D152" s="124"/>
      <c r="E152" s="150"/>
      <c r="F152" s="124"/>
      <c r="G152" s="124"/>
      <c r="H152" s="124"/>
      <c r="I152" s="124"/>
      <c r="J152" s="124"/>
      <c r="K152" s="124"/>
      <c r="L152" s="124"/>
      <c r="M152" s="124"/>
      <c r="N152" s="124"/>
    </row>
    <row r="153" spans="1:14" x14ac:dyDescent="0.3">
      <c r="A153" s="131"/>
      <c r="B153" s="131"/>
      <c r="C153" s="131"/>
      <c r="D153" s="124"/>
      <c r="E153" s="150"/>
      <c r="F153" s="124"/>
      <c r="G153" s="124"/>
      <c r="H153" s="124"/>
      <c r="I153" s="124"/>
      <c r="J153" s="124"/>
      <c r="K153" s="124"/>
      <c r="L153" s="124"/>
      <c r="M153" s="124"/>
      <c r="N153" s="124"/>
    </row>
    <row r="154" spans="1:14" x14ac:dyDescent="0.3">
      <c r="A154" s="131"/>
      <c r="B154" s="131"/>
      <c r="C154" s="131"/>
      <c r="D154" s="124"/>
      <c r="E154" s="150"/>
      <c r="F154" s="124"/>
      <c r="G154" s="124"/>
      <c r="H154" s="124"/>
      <c r="I154" s="124"/>
      <c r="J154" s="124"/>
      <c r="K154" s="124"/>
      <c r="L154" s="124"/>
      <c r="M154" s="124"/>
      <c r="N154" s="124"/>
    </row>
    <row r="155" spans="1:14" x14ac:dyDescent="0.3">
      <c r="A155" s="131"/>
      <c r="B155" s="131"/>
      <c r="C155" s="131"/>
      <c r="D155" s="124"/>
      <c r="E155" s="150"/>
      <c r="F155" s="124"/>
      <c r="G155" s="124"/>
      <c r="H155" s="124"/>
      <c r="I155" s="124"/>
      <c r="J155" s="124"/>
      <c r="K155" s="124"/>
      <c r="L155" s="124"/>
      <c r="M155" s="124"/>
      <c r="N155" s="124"/>
    </row>
    <row r="156" spans="1:14" x14ac:dyDescent="0.3">
      <c r="A156" s="131"/>
      <c r="B156" s="131"/>
      <c r="C156" s="131"/>
      <c r="D156" s="124"/>
      <c r="E156" s="150"/>
      <c r="F156" s="124"/>
      <c r="G156" s="124"/>
      <c r="H156" s="124"/>
      <c r="I156" s="124"/>
      <c r="J156" s="124"/>
      <c r="K156" s="124"/>
      <c r="L156" s="124"/>
      <c r="M156" s="124"/>
      <c r="N156" s="124"/>
    </row>
    <row r="157" spans="1:14" x14ac:dyDescent="0.3">
      <c r="A157" s="131"/>
      <c r="B157" s="131"/>
      <c r="C157" s="131"/>
      <c r="D157" s="124"/>
      <c r="E157" s="150"/>
      <c r="F157" s="124"/>
      <c r="G157" s="124"/>
      <c r="H157" s="124"/>
      <c r="I157" s="124"/>
      <c r="J157" s="124"/>
      <c r="K157" s="124"/>
      <c r="L157" s="124"/>
      <c r="M157" s="124"/>
      <c r="N157" s="124"/>
    </row>
    <row r="158" spans="1:14" x14ac:dyDescent="0.3">
      <c r="A158" s="131"/>
      <c r="B158" s="131"/>
      <c r="C158" s="131"/>
      <c r="D158" s="124"/>
      <c r="E158" s="150"/>
      <c r="F158" s="124"/>
      <c r="G158" s="124"/>
      <c r="H158" s="124"/>
      <c r="I158" s="124"/>
      <c r="J158" s="124"/>
      <c r="K158" s="124"/>
      <c r="L158" s="124"/>
      <c r="M158" s="124"/>
      <c r="N158" s="124"/>
    </row>
    <row r="159" spans="1:14" x14ac:dyDescent="0.3">
      <c r="A159" s="131"/>
      <c r="B159" s="131"/>
      <c r="C159" s="131"/>
      <c r="D159" s="124"/>
      <c r="E159" s="150"/>
      <c r="F159" s="124"/>
      <c r="G159" s="124"/>
      <c r="H159" s="124"/>
      <c r="I159" s="124"/>
      <c r="J159" s="124"/>
      <c r="K159" s="124"/>
      <c r="L159" s="124"/>
      <c r="M159" s="124"/>
      <c r="N159" s="124"/>
    </row>
    <row r="160" spans="1:14" x14ac:dyDescent="0.3">
      <c r="A160" s="131"/>
      <c r="B160" s="131"/>
      <c r="C160" s="131"/>
      <c r="D160" s="124"/>
      <c r="E160" s="150"/>
      <c r="F160" s="124"/>
      <c r="G160" s="124"/>
      <c r="H160" s="124"/>
      <c r="I160" s="124"/>
      <c r="J160" s="124"/>
      <c r="K160" s="124"/>
      <c r="L160" s="124"/>
      <c r="M160" s="124"/>
      <c r="N160" s="124"/>
    </row>
    <row r="161" spans="1:14" x14ac:dyDescent="0.3">
      <c r="A161" s="131"/>
      <c r="B161" s="131"/>
      <c r="C161" s="131"/>
      <c r="D161" s="124"/>
      <c r="E161" s="150"/>
      <c r="F161" s="124"/>
      <c r="G161" s="124"/>
      <c r="H161" s="124"/>
      <c r="I161" s="124"/>
      <c r="J161" s="124"/>
      <c r="K161" s="124"/>
      <c r="L161" s="124"/>
      <c r="M161" s="124"/>
      <c r="N161" s="124"/>
    </row>
    <row r="162" spans="1:14" x14ac:dyDescent="0.3">
      <c r="A162" s="131"/>
      <c r="B162" s="131"/>
      <c r="C162" s="131"/>
      <c r="D162" s="124"/>
      <c r="E162" s="150"/>
      <c r="F162" s="124"/>
      <c r="G162" s="124"/>
      <c r="H162" s="124"/>
      <c r="I162" s="124"/>
      <c r="J162" s="124"/>
      <c r="K162" s="124"/>
      <c r="L162" s="124"/>
      <c r="M162" s="124"/>
      <c r="N162" s="124"/>
    </row>
    <row r="163" spans="1:14" x14ac:dyDescent="0.3">
      <c r="A163" s="148"/>
      <c r="B163" s="148"/>
      <c r="C163" s="148"/>
      <c r="D163" s="147"/>
      <c r="E163" s="147"/>
      <c r="F163" s="147"/>
      <c r="G163" s="147"/>
      <c r="H163" s="147"/>
      <c r="I163" s="147"/>
      <c r="J163" s="147"/>
      <c r="K163" s="147"/>
      <c r="L163" s="147"/>
      <c r="M163" s="147"/>
      <c r="N163" s="147"/>
    </row>
    <row r="164" spans="1:14" x14ac:dyDescent="0.3">
      <c r="A164" s="131"/>
      <c r="B164" s="131"/>
      <c r="C164" s="131"/>
      <c r="D164" s="147"/>
      <c r="E164" s="147"/>
      <c r="F164" s="147"/>
      <c r="G164" s="147"/>
      <c r="H164" s="147"/>
      <c r="I164" s="147"/>
      <c r="J164" s="147"/>
      <c r="K164" s="147"/>
      <c r="L164" s="147"/>
      <c r="M164" s="147"/>
      <c r="N164" s="147"/>
    </row>
    <row r="165" spans="1:14" x14ac:dyDescent="0.3">
      <c r="A165" s="131"/>
      <c r="B165" s="131"/>
      <c r="C165" s="131"/>
      <c r="D165" s="124"/>
      <c r="E165" s="150"/>
      <c r="F165" s="124"/>
      <c r="G165" s="124"/>
      <c r="H165" s="124"/>
      <c r="I165" s="124"/>
      <c r="J165" s="124"/>
      <c r="K165" s="124"/>
      <c r="L165" s="124"/>
      <c r="M165" s="124"/>
      <c r="N165" s="124"/>
    </row>
    <row r="166" spans="1:14" x14ac:dyDescent="0.3">
      <c r="A166" s="131"/>
      <c r="B166" s="131"/>
      <c r="C166" s="131"/>
      <c r="D166" s="124"/>
      <c r="E166" s="150"/>
      <c r="F166" s="124"/>
      <c r="G166" s="124"/>
      <c r="H166" s="124"/>
      <c r="I166" s="124"/>
      <c r="J166" s="124"/>
      <c r="K166" s="124"/>
      <c r="L166" s="124"/>
      <c r="M166" s="124"/>
      <c r="N166" s="124"/>
    </row>
    <row r="167" spans="1:14" x14ac:dyDescent="0.3">
      <c r="A167" s="131"/>
      <c r="B167" s="131"/>
      <c r="C167" s="131"/>
      <c r="D167" s="124"/>
      <c r="E167" s="150"/>
      <c r="F167" s="124"/>
      <c r="G167" s="124"/>
      <c r="H167" s="124"/>
      <c r="I167" s="124"/>
      <c r="J167" s="124"/>
      <c r="K167" s="124"/>
      <c r="L167" s="124"/>
      <c r="M167" s="124"/>
      <c r="N167" s="124"/>
    </row>
    <row r="168" spans="1:14" x14ac:dyDescent="0.3">
      <c r="A168" s="131"/>
      <c r="B168" s="131"/>
      <c r="C168" s="131"/>
      <c r="D168" s="124"/>
      <c r="E168" s="150"/>
      <c r="F168" s="124"/>
      <c r="G168" s="124"/>
      <c r="H168" s="124"/>
      <c r="I168" s="124"/>
      <c r="J168" s="124"/>
      <c r="K168" s="124"/>
      <c r="L168" s="124"/>
      <c r="M168" s="124"/>
      <c r="N168" s="124"/>
    </row>
    <row r="169" spans="1:14" x14ac:dyDescent="0.3">
      <c r="A169" s="131"/>
      <c r="B169" s="131"/>
      <c r="C169" s="131"/>
      <c r="D169" s="124"/>
      <c r="E169" s="150"/>
      <c r="F169" s="124"/>
      <c r="G169" s="124"/>
      <c r="H169" s="124"/>
      <c r="I169" s="124"/>
      <c r="J169" s="124"/>
      <c r="K169" s="124"/>
      <c r="L169" s="124"/>
      <c r="M169" s="124"/>
      <c r="N169" s="124"/>
    </row>
    <row r="170" spans="1:14" x14ac:dyDescent="0.3">
      <c r="A170" s="131"/>
      <c r="B170" s="131"/>
      <c r="C170" s="131"/>
      <c r="D170" s="124"/>
      <c r="E170" s="150"/>
      <c r="F170" s="124"/>
      <c r="G170" s="124"/>
      <c r="H170" s="124"/>
      <c r="I170" s="124"/>
      <c r="J170" s="124"/>
      <c r="K170" s="124"/>
      <c r="L170" s="124"/>
      <c r="M170" s="124"/>
      <c r="N170" s="124"/>
    </row>
    <row r="171" spans="1:14" x14ac:dyDescent="0.3">
      <c r="A171" s="131"/>
      <c r="B171" s="131"/>
      <c r="C171" s="131"/>
      <c r="D171" s="124"/>
      <c r="E171" s="150"/>
      <c r="F171" s="124"/>
      <c r="G171" s="124"/>
      <c r="H171" s="124"/>
      <c r="I171" s="124"/>
      <c r="J171" s="124"/>
      <c r="K171" s="124"/>
      <c r="L171" s="124"/>
      <c r="M171" s="124"/>
      <c r="N171" s="124"/>
    </row>
    <row r="172" spans="1:14" x14ac:dyDescent="0.3">
      <c r="A172" s="131"/>
      <c r="B172" s="131"/>
      <c r="C172" s="131"/>
      <c r="D172" s="124"/>
      <c r="E172" s="150"/>
      <c r="F172" s="124"/>
      <c r="G172" s="124"/>
      <c r="H172" s="124"/>
      <c r="I172" s="124"/>
      <c r="J172" s="124"/>
      <c r="K172" s="124"/>
      <c r="L172" s="124"/>
      <c r="M172" s="124"/>
      <c r="N172" s="124"/>
    </row>
    <row r="173" spans="1:14" x14ac:dyDescent="0.3">
      <c r="A173" s="131"/>
      <c r="B173" s="131"/>
      <c r="C173" s="131"/>
      <c r="D173" s="124"/>
      <c r="E173" s="150"/>
      <c r="F173" s="124"/>
      <c r="G173" s="124"/>
      <c r="H173" s="124"/>
      <c r="I173" s="124"/>
      <c r="J173" s="124"/>
      <c r="K173" s="124"/>
      <c r="L173" s="124"/>
      <c r="M173" s="124"/>
      <c r="N173" s="124"/>
    </row>
    <row r="174" spans="1:14" x14ac:dyDescent="0.3">
      <c r="A174" s="131"/>
      <c r="B174" s="131"/>
      <c r="C174" s="131"/>
      <c r="D174" s="124"/>
      <c r="E174" s="150"/>
      <c r="F174" s="124"/>
      <c r="G174" s="124"/>
      <c r="H174" s="124"/>
      <c r="I174" s="124"/>
      <c r="J174" s="124"/>
      <c r="K174" s="124"/>
      <c r="L174" s="124"/>
      <c r="M174" s="124"/>
      <c r="N174" s="124"/>
    </row>
    <row r="175" spans="1:14" x14ac:dyDescent="0.3">
      <c r="A175" s="148"/>
      <c r="B175" s="148"/>
      <c r="C175" s="148"/>
      <c r="D175" s="147"/>
      <c r="E175" s="147"/>
      <c r="F175" s="147"/>
      <c r="G175" s="147"/>
      <c r="H175" s="147"/>
      <c r="I175" s="147"/>
      <c r="J175" s="147"/>
      <c r="K175" s="147"/>
      <c r="L175" s="147"/>
      <c r="M175" s="147"/>
      <c r="N175" s="147"/>
    </row>
    <row r="176" spans="1:14" x14ac:dyDescent="0.3">
      <c r="A176" s="131"/>
      <c r="B176" s="131"/>
      <c r="C176" s="131"/>
      <c r="D176" s="124"/>
      <c r="E176" s="150"/>
      <c r="F176" s="124"/>
      <c r="G176" s="124"/>
      <c r="H176" s="124"/>
      <c r="I176" s="124"/>
      <c r="J176" s="124"/>
      <c r="K176" s="124"/>
      <c r="L176" s="124"/>
      <c r="M176" s="124"/>
      <c r="N176" s="124"/>
    </row>
    <row r="177" spans="1:14" x14ac:dyDescent="0.3">
      <c r="A177" s="131"/>
      <c r="B177" s="131"/>
      <c r="C177" s="131"/>
      <c r="D177" s="124"/>
      <c r="E177" s="150"/>
      <c r="F177" s="124"/>
      <c r="G177" s="124"/>
      <c r="H177" s="124"/>
      <c r="I177" s="124"/>
      <c r="J177" s="124"/>
      <c r="K177" s="124"/>
      <c r="L177" s="124"/>
      <c r="M177" s="124"/>
      <c r="N177" s="124"/>
    </row>
    <row r="178" spans="1:14" x14ac:dyDescent="0.3">
      <c r="A178" s="131"/>
      <c r="B178" s="131"/>
      <c r="C178" s="131"/>
      <c r="D178" s="124"/>
      <c r="E178" s="150"/>
      <c r="F178" s="124"/>
      <c r="G178" s="124"/>
      <c r="H178" s="124"/>
      <c r="I178" s="124"/>
      <c r="J178" s="124"/>
      <c r="K178" s="124"/>
      <c r="L178" s="124"/>
      <c r="M178" s="124"/>
      <c r="N178" s="124"/>
    </row>
    <row r="179" spans="1:14" x14ac:dyDescent="0.3">
      <c r="A179" s="131"/>
      <c r="B179" s="131"/>
      <c r="C179" s="131"/>
      <c r="D179" s="124"/>
      <c r="E179" s="150"/>
      <c r="F179" s="124"/>
      <c r="G179" s="124"/>
      <c r="H179" s="124"/>
      <c r="I179" s="124"/>
      <c r="J179" s="124"/>
      <c r="K179" s="124"/>
      <c r="L179" s="124"/>
      <c r="M179" s="124"/>
      <c r="N179" s="124"/>
    </row>
    <row r="180" spans="1:14" x14ac:dyDescent="0.3">
      <c r="A180" s="131"/>
      <c r="B180" s="131"/>
      <c r="C180" s="131"/>
      <c r="D180" s="124"/>
      <c r="E180" s="150"/>
      <c r="F180" s="124"/>
      <c r="G180" s="124"/>
      <c r="H180" s="124"/>
      <c r="I180" s="124"/>
      <c r="J180" s="124"/>
      <c r="K180" s="124"/>
      <c r="L180" s="124"/>
      <c r="M180" s="124"/>
      <c r="N180" s="124"/>
    </row>
    <row r="181" spans="1:14" x14ac:dyDescent="0.3">
      <c r="A181" s="131"/>
      <c r="B181" s="131"/>
      <c r="C181" s="131"/>
      <c r="D181" s="124"/>
      <c r="E181" s="150"/>
      <c r="F181" s="124"/>
      <c r="G181" s="124"/>
      <c r="H181" s="124"/>
      <c r="I181" s="124"/>
      <c r="J181" s="124"/>
      <c r="K181" s="124"/>
      <c r="L181" s="124"/>
      <c r="M181" s="124"/>
      <c r="N181" s="124"/>
    </row>
    <row r="182" spans="1:14" x14ac:dyDescent="0.3">
      <c r="A182" s="131"/>
      <c r="B182" s="131"/>
      <c r="C182" s="131"/>
      <c r="D182" s="124"/>
      <c r="E182" s="150"/>
      <c r="F182" s="124"/>
      <c r="G182" s="124"/>
      <c r="H182" s="124"/>
      <c r="I182" s="124"/>
      <c r="J182" s="124"/>
      <c r="K182" s="124"/>
      <c r="L182" s="124"/>
      <c r="M182" s="124"/>
      <c r="N182" s="124"/>
    </row>
    <row r="183" spans="1:14" x14ac:dyDescent="0.3">
      <c r="A183" s="131"/>
      <c r="B183" s="131"/>
      <c r="C183" s="131"/>
      <c r="D183" s="124"/>
      <c r="E183" s="150"/>
      <c r="F183" s="124"/>
      <c r="G183" s="124"/>
      <c r="H183" s="124"/>
      <c r="I183" s="124"/>
      <c r="J183" s="124"/>
      <c r="K183" s="124"/>
      <c r="L183" s="124"/>
      <c r="M183" s="124"/>
      <c r="N183" s="124"/>
    </row>
    <row r="184" spans="1:14" x14ac:dyDescent="0.3">
      <c r="A184" s="148"/>
      <c r="B184" s="148"/>
      <c r="C184" s="148"/>
      <c r="D184" s="147"/>
      <c r="E184" s="147"/>
      <c r="F184" s="147"/>
      <c r="G184" s="147"/>
      <c r="H184" s="147"/>
      <c r="I184" s="147"/>
      <c r="J184" s="147"/>
      <c r="K184" s="147"/>
      <c r="L184" s="147"/>
      <c r="M184" s="147"/>
      <c r="N184" s="147"/>
    </row>
    <row r="185" spans="1:14" x14ac:dyDescent="0.3">
      <c r="A185" s="131"/>
      <c r="B185" s="131"/>
      <c r="C185" s="131"/>
      <c r="D185" s="124"/>
      <c r="E185" s="150"/>
      <c r="F185" s="124"/>
      <c r="G185" s="124"/>
      <c r="H185" s="124"/>
      <c r="I185" s="124"/>
      <c r="J185" s="124"/>
      <c r="K185" s="124"/>
      <c r="L185" s="124"/>
      <c r="M185" s="124"/>
      <c r="N185" s="124"/>
    </row>
    <row r="186" spans="1:14" x14ac:dyDescent="0.3">
      <c r="A186" s="131"/>
      <c r="B186" s="131"/>
      <c r="C186" s="131"/>
      <c r="D186" s="124"/>
      <c r="E186" s="150"/>
      <c r="F186" s="124"/>
      <c r="G186" s="124"/>
      <c r="H186" s="124"/>
      <c r="I186" s="124"/>
      <c r="J186" s="124"/>
      <c r="K186" s="124"/>
      <c r="L186" s="124"/>
      <c r="M186" s="124"/>
      <c r="N186" s="124"/>
    </row>
    <row r="187" spans="1:14" x14ac:dyDescent="0.3">
      <c r="A187" s="131"/>
      <c r="B187" s="131"/>
      <c r="C187" s="131"/>
      <c r="D187" s="124"/>
      <c r="E187" s="150"/>
      <c r="F187" s="124"/>
      <c r="G187" s="124"/>
      <c r="H187" s="124"/>
      <c r="I187" s="124"/>
      <c r="J187" s="124"/>
      <c r="K187" s="124"/>
      <c r="L187" s="124"/>
      <c r="M187" s="124"/>
      <c r="N187" s="124"/>
    </row>
    <row r="188" spans="1:14" x14ac:dyDescent="0.3">
      <c r="A188" s="131"/>
      <c r="B188" s="131"/>
      <c r="C188" s="131"/>
      <c r="D188" s="124"/>
      <c r="E188" s="150"/>
      <c r="F188" s="124"/>
      <c r="G188" s="124"/>
      <c r="H188" s="124"/>
      <c r="I188" s="124"/>
      <c r="J188" s="124"/>
      <c r="K188" s="124"/>
      <c r="L188" s="124"/>
      <c r="M188" s="124"/>
      <c r="N188" s="124"/>
    </row>
    <row r="189" spans="1:14" x14ac:dyDescent="0.3">
      <c r="A189" s="131"/>
      <c r="B189" s="131"/>
      <c r="C189" s="131"/>
      <c r="D189" s="124"/>
      <c r="E189" s="150"/>
      <c r="F189" s="124"/>
      <c r="G189" s="124"/>
      <c r="H189" s="124"/>
      <c r="I189" s="124"/>
      <c r="J189" s="124"/>
      <c r="K189" s="124"/>
      <c r="L189" s="124"/>
      <c r="M189" s="124"/>
      <c r="N189" s="124"/>
    </row>
    <row r="190" spans="1:14" x14ac:dyDescent="0.3">
      <c r="A190" s="131"/>
      <c r="B190" s="131"/>
      <c r="C190" s="131"/>
      <c r="D190" s="124"/>
      <c r="E190" s="150"/>
      <c r="F190" s="124"/>
      <c r="G190" s="124"/>
      <c r="H190" s="124"/>
      <c r="I190" s="124"/>
      <c r="J190" s="124"/>
      <c r="K190" s="124"/>
      <c r="L190" s="124"/>
      <c r="M190" s="124"/>
      <c r="N190" s="124"/>
    </row>
    <row r="191" spans="1:14" x14ac:dyDescent="0.3">
      <c r="A191" s="131"/>
      <c r="B191" s="131"/>
      <c r="C191" s="131"/>
      <c r="D191" s="124"/>
      <c r="E191" s="150"/>
      <c r="F191" s="124"/>
      <c r="G191" s="124"/>
      <c r="H191" s="124"/>
      <c r="I191" s="124"/>
      <c r="J191" s="124"/>
      <c r="K191" s="124"/>
      <c r="L191" s="124"/>
      <c r="M191" s="124"/>
      <c r="N191" s="124"/>
    </row>
    <row r="192" spans="1:14" x14ac:dyDescent="0.3">
      <c r="A192" s="131"/>
      <c r="B192" s="131"/>
      <c r="C192" s="131"/>
      <c r="D192" s="124"/>
      <c r="E192" s="150"/>
      <c r="F192" s="124"/>
      <c r="G192" s="124"/>
      <c r="H192" s="124"/>
      <c r="I192" s="124"/>
      <c r="J192" s="124"/>
      <c r="K192" s="124"/>
      <c r="L192" s="124"/>
      <c r="M192" s="124"/>
      <c r="N192" s="124"/>
    </row>
    <row r="193" spans="1:14" x14ac:dyDescent="0.3">
      <c r="A193" s="131"/>
      <c r="B193" s="131"/>
      <c r="C193" s="131"/>
      <c r="D193" s="124"/>
      <c r="E193" s="150"/>
      <c r="F193" s="124"/>
      <c r="G193" s="124"/>
      <c r="H193" s="124"/>
      <c r="I193" s="124"/>
      <c r="J193" s="124"/>
      <c r="K193" s="124"/>
      <c r="L193" s="124"/>
      <c r="M193" s="124"/>
      <c r="N193" s="124"/>
    </row>
    <row r="194" spans="1:14" x14ac:dyDescent="0.3">
      <c r="A194" s="131"/>
      <c r="B194" s="131"/>
      <c r="C194" s="131"/>
      <c r="D194" s="124"/>
      <c r="E194" s="150"/>
      <c r="F194" s="124"/>
      <c r="G194" s="124"/>
      <c r="H194" s="124"/>
      <c r="I194" s="124"/>
      <c r="J194" s="124"/>
      <c r="K194" s="124"/>
      <c r="L194" s="124"/>
      <c r="M194" s="124"/>
      <c r="N194" s="124"/>
    </row>
    <row r="195" spans="1:14" x14ac:dyDescent="0.3">
      <c r="A195" s="131"/>
      <c r="B195" s="131"/>
      <c r="C195" s="131"/>
      <c r="D195" s="147"/>
      <c r="E195" s="147"/>
      <c r="F195" s="147"/>
      <c r="G195" s="147"/>
      <c r="H195" s="147"/>
      <c r="I195" s="147"/>
      <c r="J195" s="147"/>
      <c r="K195" s="147"/>
      <c r="L195" s="147"/>
      <c r="M195" s="147"/>
      <c r="N195" s="147"/>
    </row>
    <row r="196" spans="1:14" x14ac:dyDescent="0.3">
      <c r="A196" s="131"/>
      <c r="B196" s="131"/>
      <c r="C196" s="131"/>
      <c r="D196" s="124"/>
      <c r="E196" s="150"/>
      <c r="F196" s="124"/>
      <c r="G196" s="124"/>
      <c r="H196" s="124"/>
      <c r="I196" s="124"/>
      <c r="J196" s="124"/>
      <c r="K196" s="124"/>
      <c r="L196" s="124"/>
      <c r="M196" s="124"/>
      <c r="N196" s="124"/>
    </row>
    <row r="197" spans="1:14" x14ac:dyDescent="0.3">
      <c r="A197" s="131"/>
      <c r="B197" s="131"/>
      <c r="C197" s="131"/>
      <c r="D197" s="124"/>
      <c r="E197" s="150"/>
      <c r="F197" s="124"/>
      <c r="G197" s="124"/>
      <c r="H197" s="124"/>
      <c r="I197" s="124"/>
      <c r="J197" s="124"/>
      <c r="K197" s="124"/>
      <c r="L197" s="124"/>
      <c r="M197" s="124"/>
      <c r="N197" s="124"/>
    </row>
    <row r="198" spans="1:14" x14ac:dyDescent="0.3">
      <c r="A198" s="131"/>
      <c r="B198" s="131"/>
      <c r="C198" s="131"/>
      <c r="D198" s="124"/>
      <c r="E198" s="150"/>
      <c r="F198" s="124"/>
      <c r="G198" s="124"/>
      <c r="H198" s="124"/>
      <c r="I198" s="124"/>
      <c r="J198" s="124"/>
      <c r="K198" s="124"/>
      <c r="L198" s="124"/>
      <c r="M198" s="124"/>
      <c r="N198" s="124"/>
    </row>
    <row r="199" spans="1:14" x14ac:dyDescent="0.3">
      <c r="A199" s="131"/>
      <c r="B199" s="131"/>
      <c r="C199" s="131"/>
      <c r="D199" s="124"/>
      <c r="E199" s="150"/>
      <c r="F199" s="124"/>
      <c r="G199" s="124"/>
      <c r="H199" s="124"/>
      <c r="I199" s="124"/>
      <c r="J199" s="124"/>
      <c r="K199" s="124"/>
      <c r="L199" s="124"/>
      <c r="M199" s="124"/>
      <c r="N199" s="124"/>
    </row>
    <row r="200" spans="1:14" x14ac:dyDescent="0.3">
      <c r="A200" s="131"/>
      <c r="B200" s="131"/>
      <c r="C200" s="131"/>
      <c r="D200" s="124"/>
      <c r="E200" s="150"/>
      <c r="F200" s="124"/>
      <c r="G200" s="124"/>
      <c r="H200" s="124"/>
      <c r="I200" s="124"/>
      <c r="J200" s="124"/>
      <c r="K200" s="124"/>
      <c r="L200" s="124"/>
      <c r="M200" s="124"/>
      <c r="N200" s="124"/>
    </row>
    <row r="201" spans="1:14" x14ac:dyDescent="0.3">
      <c r="A201" s="131"/>
      <c r="B201" s="131"/>
      <c r="C201" s="131"/>
      <c r="D201" s="124"/>
      <c r="E201" s="150"/>
      <c r="F201" s="124"/>
      <c r="G201" s="124"/>
      <c r="H201" s="124"/>
      <c r="I201" s="124"/>
      <c r="J201" s="124"/>
      <c r="K201" s="124"/>
      <c r="L201" s="124"/>
      <c r="M201" s="124"/>
      <c r="N201" s="124"/>
    </row>
    <row r="202" spans="1:14" x14ac:dyDescent="0.3">
      <c r="A202" s="131"/>
      <c r="B202" s="131"/>
      <c r="C202" s="131"/>
      <c r="D202" s="124"/>
      <c r="E202" s="150"/>
      <c r="F202" s="124"/>
      <c r="G202" s="124"/>
      <c r="H202" s="124"/>
      <c r="I202" s="124"/>
      <c r="J202" s="124"/>
      <c r="K202" s="124"/>
      <c r="L202" s="124"/>
      <c r="M202" s="124"/>
      <c r="N202" s="124"/>
    </row>
    <row r="203" spans="1:14" x14ac:dyDescent="0.3">
      <c r="A203" s="131"/>
      <c r="B203" s="131"/>
      <c r="C203" s="131"/>
      <c r="D203" s="124"/>
      <c r="E203" s="150"/>
      <c r="F203" s="124"/>
      <c r="G203" s="124"/>
      <c r="H203" s="124"/>
      <c r="I203" s="124"/>
      <c r="J203" s="124"/>
      <c r="K203" s="124"/>
      <c r="L203" s="124"/>
      <c r="M203" s="124"/>
      <c r="N203" s="124"/>
    </row>
    <row r="204" spans="1:14" x14ac:dyDescent="0.3">
      <c r="A204" s="131"/>
      <c r="B204" s="131"/>
      <c r="C204" s="131"/>
      <c r="D204" s="124"/>
      <c r="E204" s="150"/>
      <c r="F204" s="124"/>
      <c r="G204" s="124"/>
      <c r="H204" s="124"/>
      <c r="I204" s="124"/>
      <c r="J204" s="124"/>
      <c r="K204" s="124"/>
      <c r="L204" s="124"/>
      <c r="M204" s="124"/>
      <c r="N204" s="124"/>
    </row>
    <row r="205" spans="1:14" x14ac:dyDescent="0.3">
      <c r="A205" s="131"/>
      <c r="B205" s="131"/>
      <c r="C205" s="131"/>
      <c r="D205" s="124"/>
      <c r="E205" s="150"/>
      <c r="F205" s="124"/>
      <c r="G205" s="124"/>
      <c r="H205" s="124"/>
      <c r="I205" s="124"/>
      <c r="J205" s="124"/>
      <c r="K205" s="124"/>
      <c r="L205" s="124"/>
      <c r="M205" s="124"/>
      <c r="N205" s="124"/>
    </row>
    <row r="206" spans="1:14" x14ac:dyDescent="0.3">
      <c r="A206" s="148"/>
      <c r="B206" s="148"/>
      <c r="C206" s="148"/>
      <c r="D206" s="147"/>
      <c r="E206" s="147"/>
      <c r="F206" s="147"/>
      <c r="G206" s="147"/>
      <c r="H206" s="147"/>
      <c r="I206" s="147"/>
      <c r="J206" s="147"/>
      <c r="K206" s="147"/>
      <c r="L206" s="147"/>
      <c r="M206" s="147"/>
      <c r="N206" s="147"/>
    </row>
    <row r="207" spans="1:14" x14ac:dyDescent="0.3">
      <c r="A207" s="131"/>
      <c r="B207" s="131"/>
      <c r="C207" s="131"/>
      <c r="D207" s="124"/>
      <c r="E207" s="150"/>
      <c r="F207" s="124"/>
      <c r="G207" s="124"/>
      <c r="H207" s="124"/>
      <c r="I207" s="124"/>
      <c r="J207" s="124"/>
      <c r="K207" s="124"/>
      <c r="L207" s="124"/>
      <c r="M207" s="124"/>
      <c r="N207" s="124"/>
    </row>
    <row r="208" spans="1:14" x14ac:dyDescent="0.3">
      <c r="A208" s="131"/>
      <c r="B208" s="131"/>
      <c r="C208" s="131"/>
      <c r="D208" s="124"/>
      <c r="E208" s="150"/>
      <c r="F208" s="124"/>
      <c r="G208" s="124"/>
      <c r="H208" s="124"/>
      <c r="I208" s="124"/>
      <c r="J208" s="124"/>
      <c r="K208" s="124"/>
      <c r="L208" s="124"/>
      <c r="M208" s="124"/>
      <c r="N208" s="124"/>
    </row>
    <row r="209" spans="1:14" x14ac:dyDescent="0.3">
      <c r="A209" s="131"/>
      <c r="B209" s="131"/>
      <c r="C209" s="131"/>
      <c r="D209" s="124"/>
      <c r="E209" s="150"/>
      <c r="F209" s="124"/>
      <c r="G209" s="124"/>
      <c r="H209" s="124"/>
      <c r="I209" s="124"/>
      <c r="J209" s="124"/>
      <c r="K209" s="124"/>
      <c r="L209" s="124"/>
      <c r="M209" s="124"/>
      <c r="N209" s="124"/>
    </row>
    <row r="210" spans="1:14" x14ac:dyDescent="0.3">
      <c r="A210" s="131"/>
      <c r="B210" s="131"/>
      <c r="C210" s="131"/>
      <c r="D210" s="124"/>
      <c r="E210" s="150"/>
      <c r="F210" s="124"/>
      <c r="G210" s="124"/>
      <c r="H210" s="124"/>
      <c r="I210" s="124"/>
      <c r="J210" s="124"/>
      <c r="K210" s="124"/>
      <c r="L210" s="124"/>
      <c r="M210" s="124"/>
      <c r="N210" s="124"/>
    </row>
    <row r="211" spans="1:14" x14ac:dyDescent="0.3">
      <c r="A211" s="131"/>
      <c r="B211" s="131"/>
      <c r="C211" s="131"/>
      <c r="D211" s="124"/>
      <c r="E211" s="150"/>
      <c r="F211" s="124"/>
      <c r="G211" s="124"/>
      <c r="H211" s="124"/>
      <c r="I211" s="124"/>
      <c r="J211" s="124"/>
      <c r="K211" s="124"/>
      <c r="L211" s="124"/>
      <c r="M211" s="124"/>
      <c r="N211" s="124"/>
    </row>
    <row r="212" spans="1:14" x14ac:dyDescent="0.3">
      <c r="A212" s="131"/>
      <c r="B212" s="131"/>
      <c r="C212" s="131"/>
      <c r="D212" s="124"/>
      <c r="E212" s="150"/>
      <c r="F212" s="124"/>
      <c r="G212" s="124"/>
      <c r="H212" s="124"/>
      <c r="I212" s="124"/>
      <c r="J212" s="124"/>
      <c r="K212" s="124"/>
      <c r="L212" s="124"/>
      <c r="M212" s="124"/>
      <c r="N212" s="124"/>
    </row>
    <row r="213" spans="1:14" x14ac:dyDescent="0.3">
      <c r="A213" s="148"/>
      <c r="B213" s="148"/>
      <c r="C213" s="148"/>
      <c r="D213" s="147"/>
      <c r="E213" s="147"/>
      <c r="F213" s="147"/>
      <c r="G213" s="147"/>
      <c r="H213" s="147"/>
      <c r="I213" s="147"/>
      <c r="J213" s="147"/>
      <c r="K213" s="147"/>
      <c r="L213" s="147"/>
      <c r="M213" s="147"/>
      <c r="N213" s="147"/>
    </row>
    <row r="214" spans="1:14" x14ac:dyDescent="0.3">
      <c r="A214" s="131"/>
      <c r="B214" s="131"/>
      <c r="C214" s="131"/>
      <c r="D214" s="124"/>
      <c r="E214" s="150"/>
      <c r="F214" s="124"/>
      <c r="G214" s="124"/>
      <c r="H214" s="124"/>
      <c r="I214" s="124"/>
      <c r="J214" s="124"/>
      <c r="K214" s="124"/>
      <c r="L214" s="124"/>
      <c r="M214" s="124"/>
      <c r="N214" s="124"/>
    </row>
    <row r="215" spans="1:14" x14ac:dyDescent="0.3">
      <c r="A215" s="131"/>
      <c r="B215" s="131"/>
      <c r="C215" s="131"/>
      <c r="D215" s="124"/>
      <c r="E215" s="150"/>
      <c r="F215" s="124"/>
      <c r="G215" s="124"/>
      <c r="H215" s="124"/>
      <c r="I215" s="124"/>
      <c r="J215" s="124"/>
      <c r="K215" s="124"/>
      <c r="L215" s="124"/>
      <c r="M215" s="124"/>
      <c r="N215" s="124"/>
    </row>
    <row r="216" spans="1:14" x14ac:dyDescent="0.3">
      <c r="A216" s="164"/>
      <c r="B216" s="164"/>
      <c r="C216" s="164"/>
      <c r="D216" s="134"/>
      <c r="E216" s="166"/>
      <c r="F216" s="124"/>
      <c r="G216" s="124"/>
      <c r="H216" s="124"/>
      <c r="I216" s="124"/>
      <c r="J216" s="124"/>
      <c r="K216" s="124"/>
      <c r="L216" s="124"/>
      <c r="M216" s="124"/>
      <c r="N216" s="124"/>
    </row>
    <row r="217" spans="1:14" x14ac:dyDescent="0.3">
      <c r="E217" s="149"/>
    </row>
  </sheetData>
  <sheetProtection autoFilter="0" pivotTables="0"/>
  <protectedRanges>
    <protectedRange sqref="K22:N1048576 H2:N2 H3:I14 L3:N14 H16:I21 L16:N21 O20:Q1048576 I1:N1" name="Postinspection"/>
    <protectedRange algorithmName="SHA-512" hashValue="Tf/S4eNg2tBwQ6czPKccUtQgYPqSJlX5TyXnRPf5F1r09t3q38JeAUTWP1BEPe2KS6x5p/EVYuWwtrPIMWDkRg==" saltValue="WMoGoikP/cC61nXItKKiWg==" spinCount="100000" sqref="J22:J1048576 H22:H1048576 G1:G14 E1:E14 G16:G21 E16:E21" name="Applicants"/>
    <protectedRange sqref="I22:I1048576 G22:G1048576 J3:K14 D1:D14 F1:F14 F16:F21 J16:K21 D16:D21" name="Inspectors"/>
    <protectedRange sqref="H1" name="Postinspection_1"/>
  </protectedRanges>
  <conditionalFormatting sqref="A3:F21 J3:N21">
    <cfRule type="containsText" dxfId="42" priority="16" operator="containsText" text="BLANK CELL">
      <formula>NOT(ISERROR(SEARCH("BLANK CELL",A3)))</formula>
    </cfRule>
    <cfRule type="containsText" dxfId="41" priority="17" operator="containsText" text="Partially compliant">
      <formula>NOT(ISERROR(SEARCH("Partially compliant",A3)))</formula>
    </cfRule>
    <cfRule type="containsText" dxfId="40" priority="18" operator="containsText" text="Not applicable">
      <formula>NOT(ISERROR(SEARCH("Not applicable",A3)))</formula>
    </cfRule>
    <cfRule type="containsText" dxfId="39" priority="19" operator="containsText" text="Non-compliant">
      <formula>NOT(ISERROR(SEARCH("Non-compliant",A3)))</formula>
    </cfRule>
    <cfRule type="containsText" dxfId="38" priority="20" operator="containsText" text="Compliant">
      <formula>NOT(ISERROR(SEARCH("Compliant",A3)))</formula>
    </cfRule>
  </conditionalFormatting>
  <conditionalFormatting sqref="G15">
    <cfRule type="containsText" dxfId="37" priority="11" operator="containsText" text="BLANK CELL">
      <formula>NOT(ISERROR(SEARCH("BLANK CELL",G15)))</formula>
    </cfRule>
    <cfRule type="containsText" dxfId="36" priority="12" operator="containsText" text="Partially compliant">
      <formula>NOT(ISERROR(SEARCH("Partially compliant",G15)))</formula>
    </cfRule>
    <cfRule type="containsText" dxfId="35" priority="13" operator="containsText" text="Not applicable">
      <formula>NOT(ISERROR(SEARCH("Not applicable",G15)))</formula>
    </cfRule>
    <cfRule type="containsText" dxfId="34" priority="14" operator="containsText" text="Non-compliant">
      <formula>NOT(ISERROR(SEARCH("Non-compliant",G15)))</formula>
    </cfRule>
    <cfRule type="containsText" dxfId="33" priority="15" operator="containsText" text="Compliant">
      <formula>NOT(ISERROR(SEARCH("Compliant",G15)))</formula>
    </cfRule>
  </conditionalFormatting>
  <conditionalFormatting sqref="H15">
    <cfRule type="containsText" dxfId="32" priority="6" operator="containsText" text="BLANK CELL">
      <formula>NOT(ISERROR(SEARCH("BLANK CELL",H15)))</formula>
    </cfRule>
    <cfRule type="containsText" dxfId="31" priority="7" operator="containsText" text="Partially compliant">
      <formula>NOT(ISERROR(SEARCH("Partially compliant",H15)))</formula>
    </cfRule>
    <cfRule type="containsText" dxfId="30" priority="8" operator="containsText" text="Not applicable">
      <formula>NOT(ISERROR(SEARCH("Not applicable",H15)))</formula>
    </cfRule>
    <cfRule type="containsText" dxfId="29" priority="9" operator="containsText" text="Non-compliant">
      <formula>NOT(ISERROR(SEARCH("Non-compliant",H15)))</formula>
    </cfRule>
    <cfRule type="containsText" dxfId="28" priority="10" operator="containsText" text="Compliant">
      <formula>NOT(ISERROR(SEARCH("Compliant",H15)))</formula>
    </cfRule>
  </conditionalFormatting>
  <conditionalFormatting sqref="I15">
    <cfRule type="containsText" dxfId="27" priority="1" operator="containsText" text="BLANK CELL">
      <formula>NOT(ISERROR(SEARCH("BLANK CELL",I15)))</formula>
    </cfRule>
    <cfRule type="containsText" dxfId="26" priority="2" operator="containsText" text="Partially compliant">
      <formula>NOT(ISERROR(SEARCH("Partially compliant",I15)))</formula>
    </cfRule>
    <cfRule type="containsText" dxfId="25" priority="3" operator="containsText" text="Not applicable">
      <formula>NOT(ISERROR(SEARCH("Not applicable",I15)))</formula>
    </cfRule>
    <cfRule type="containsText" dxfId="24" priority="4" operator="containsText" text="Non-compliant">
      <formula>NOT(ISERROR(SEARCH("Non-compliant",I15)))</formula>
    </cfRule>
    <cfRule type="containsText" dxfId="23" priority="5" operator="containsText" text="Compliant">
      <formula>NOT(ISERROR(SEARCH("Compliant",I15)))</formula>
    </cfRule>
  </conditionalFormatting>
  <dataValidations disablePrompts="1" count="3">
    <dataValidation type="list" allowBlank="1" showInputMessage="1" showErrorMessage="1" sqref="J16:K21 J3:K14 F3:F14 D3:D14 D16:D21 F16:F21" xr:uid="{00000000-0002-0000-1200-000000000000}">
      <formula1>"Compliant,Partially compliant,Non-compliant,Not applicable"</formula1>
    </dataValidation>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F1" xr:uid="{00000000-0002-0000-1200-000001000000}">
      <formula1>"Yes,No"</formula1>
    </dataValidation>
    <dataValidation allowBlank="1" showInputMessage="1" showErrorMessage="1" sqref="F2" xr:uid="{00000000-0002-0000-1200-000002000000}"/>
  </dataValidations>
  <hyperlinks>
    <hyperlink ref="H1" location="Definitions!A1" display="Definitions" xr:uid="{00000000-0004-0000-1200-000000000000}"/>
  </hyperlinks>
  <pageMargins left="0.25" right="0.25" top="0.75" bottom="0.75" header="0.3" footer="0.3"/>
  <pageSetup paperSize="9" orientation="landscape" r:id="rId1"/>
  <headerFooter>
    <oddHeader xml:space="preserve">&amp;L&amp;10 7th ed FACT-JACIE Standards&amp;11
&amp;C&amp;A&amp;R&amp;10&amp;D &amp;T&amp;11
</oddHeader>
    <oddFooter>&amp;L&amp;F&amp;C&amp;10&amp;P/&amp;N</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7030A0"/>
  </sheetPr>
  <dimension ref="B2:K11"/>
  <sheetViews>
    <sheetView showGridLines="0" topLeftCell="A34" workbookViewId="0">
      <selection activeCell="K28" sqref="K28"/>
    </sheetView>
  </sheetViews>
  <sheetFormatPr baseColWidth="10" defaultColWidth="11.375" defaultRowHeight="12.75" x14ac:dyDescent="0.2"/>
  <cols>
    <col min="1" max="16384" width="11.375" style="17"/>
  </cols>
  <sheetData>
    <row r="2" spans="2:11" ht="16.5" x14ac:dyDescent="0.3">
      <c r="B2" t="s">
        <v>3481</v>
      </c>
    </row>
    <row r="11" spans="2:11" ht="16.5" x14ac:dyDescent="0.3">
      <c r="K11"/>
    </row>
  </sheetData>
  <sheetProtection selectLockedCells="1" selectUnlockedCells="1"/>
  <pageMargins left="0.23622047244094491" right="0.23622047244094491" top="0.74803149606299213" bottom="0.74803149606299213" header="0.31496062992125984" footer="0.31496062992125984"/>
  <pageSetup paperSize="9" orientation="portrait" r:id="rId1"/>
  <headerFooter alignWithMargins="0">
    <oddHeader>&amp;C&amp;A&amp;R&amp;D &amp;T</oddHeader>
    <oddFooter>&amp;L&amp;9&amp;F&amp;R&amp;10&amp;P/&amp;N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9"/>
  <dimension ref="A1:A170"/>
  <sheetViews>
    <sheetView showGridLines="0" zoomScale="90" zoomScaleNormal="90" zoomScalePageLayoutView="90" workbookViewId="0">
      <pane ySplit="1" topLeftCell="A2" activePane="bottomLeft" state="frozen"/>
      <selection activeCell="B1" sqref="A1:B1048576"/>
      <selection pane="bottomLeft"/>
    </sheetView>
  </sheetViews>
  <sheetFormatPr baseColWidth="10" defaultColWidth="141.875" defaultRowHeight="16.5" x14ac:dyDescent="0.3"/>
  <cols>
    <col min="1" max="1" width="141.875" style="200"/>
    <col min="2" max="16384" width="141.875" style="191"/>
  </cols>
  <sheetData>
    <row r="1" spans="1:1" x14ac:dyDescent="0.3">
      <c r="A1" s="212" t="s">
        <v>581</v>
      </c>
    </row>
    <row r="2" spans="1:1" ht="49.5" x14ac:dyDescent="0.3">
      <c r="A2" s="200" t="s">
        <v>2607</v>
      </c>
    </row>
    <row r="3" spans="1:1" ht="33" x14ac:dyDescent="0.3">
      <c r="A3" s="200" t="s">
        <v>2608</v>
      </c>
    </row>
    <row r="4" spans="1:1" ht="66" x14ac:dyDescent="0.3">
      <c r="A4" s="200" t="s">
        <v>2609</v>
      </c>
    </row>
    <row r="5" spans="1:1" ht="33" x14ac:dyDescent="0.3">
      <c r="A5" s="200" t="s">
        <v>2610</v>
      </c>
    </row>
    <row r="6" spans="1:1" ht="33" x14ac:dyDescent="0.3">
      <c r="A6" s="200" t="s">
        <v>2611</v>
      </c>
    </row>
    <row r="7" spans="1:1" x14ac:dyDescent="0.3">
      <c r="A7" s="200" t="s">
        <v>2612</v>
      </c>
    </row>
    <row r="8" spans="1:1" x14ac:dyDescent="0.3">
      <c r="A8" s="200" t="s">
        <v>2613</v>
      </c>
    </row>
    <row r="9" spans="1:1" ht="49.5" x14ac:dyDescent="0.3">
      <c r="A9" s="200" t="s">
        <v>2614</v>
      </c>
    </row>
    <row r="10" spans="1:1" x14ac:dyDescent="0.3">
      <c r="A10" s="200" t="s">
        <v>2615</v>
      </c>
    </row>
    <row r="11" spans="1:1" x14ac:dyDescent="0.3">
      <c r="A11" s="200" t="s">
        <v>2616</v>
      </c>
    </row>
    <row r="12" spans="1:1" ht="33" x14ac:dyDescent="0.3">
      <c r="A12" s="200" t="s">
        <v>2617</v>
      </c>
    </row>
    <row r="13" spans="1:1" ht="33" x14ac:dyDescent="0.3">
      <c r="A13" s="200" t="s">
        <v>2618</v>
      </c>
    </row>
    <row r="14" spans="1:1" ht="33" x14ac:dyDescent="0.3">
      <c r="A14" s="200" t="s">
        <v>2619</v>
      </c>
    </row>
    <row r="15" spans="1:1" ht="33" x14ac:dyDescent="0.3">
      <c r="A15" s="200" t="s">
        <v>2620</v>
      </c>
    </row>
    <row r="16" spans="1:1" ht="33" x14ac:dyDescent="0.3">
      <c r="A16" s="200" t="s">
        <v>2621</v>
      </c>
    </row>
    <row r="17" spans="1:1" x14ac:dyDescent="0.3">
      <c r="A17" s="200" t="s">
        <v>2622</v>
      </c>
    </row>
    <row r="18" spans="1:1" x14ac:dyDescent="0.3">
      <c r="A18" s="200" t="s">
        <v>2623</v>
      </c>
    </row>
    <row r="19" spans="1:1" ht="33" x14ac:dyDescent="0.3">
      <c r="A19" s="200" t="s">
        <v>2624</v>
      </c>
    </row>
    <row r="20" spans="1:1" x14ac:dyDescent="0.3">
      <c r="A20" s="200" t="s">
        <v>2625</v>
      </c>
    </row>
    <row r="21" spans="1:1" ht="33" x14ac:dyDescent="0.3">
      <c r="A21" s="200" t="s">
        <v>2626</v>
      </c>
    </row>
    <row r="22" spans="1:1" ht="33" x14ac:dyDescent="0.3">
      <c r="A22" s="200" t="s">
        <v>2627</v>
      </c>
    </row>
    <row r="23" spans="1:1" ht="33" x14ac:dyDescent="0.3">
      <c r="A23" s="200" t="s">
        <v>2628</v>
      </c>
    </row>
    <row r="24" spans="1:1" x14ac:dyDescent="0.3">
      <c r="A24" s="200" t="s">
        <v>2629</v>
      </c>
    </row>
    <row r="25" spans="1:1" x14ac:dyDescent="0.3">
      <c r="A25" s="200" t="s">
        <v>2630</v>
      </c>
    </row>
    <row r="26" spans="1:1" x14ac:dyDescent="0.3">
      <c r="A26" s="200" t="s">
        <v>2631</v>
      </c>
    </row>
    <row r="27" spans="1:1" ht="33" x14ac:dyDescent="0.3">
      <c r="A27" s="200" t="s">
        <v>2632</v>
      </c>
    </row>
    <row r="28" spans="1:1" x14ac:dyDescent="0.3">
      <c r="A28" s="200" t="s">
        <v>2633</v>
      </c>
    </row>
    <row r="29" spans="1:1" ht="33" x14ac:dyDescent="0.3">
      <c r="A29" s="200" t="s">
        <v>2634</v>
      </c>
    </row>
    <row r="30" spans="1:1" ht="66" x14ac:dyDescent="0.3">
      <c r="A30" s="200" t="s">
        <v>2635</v>
      </c>
    </row>
    <row r="31" spans="1:1" x14ac:dyDescent="0.3">
      <c r="A31" s="200" t="s">
        <v>2636</v>
      </c>
    </row>
    <row r="32" spans="1:1" x14ac:dyDescent="0.3">
      <c r="A32" s="200" t="s">
        <v>2637</v>
      </c>
    </row>
    <row r="33" spans="1:1" x14ac:dyDescent="0.3">
      <c r="A33" s="200" t="s">
        <v>2638</v>
      </c>
    </row>
    <row r="34" spans="1:1" ht="82.5" x14ac:dyDescent="0.3">
      <c r="A34" s="200" t="s">
        <v>2639</v>
      </c>
    </row>
    <row r="35" spans="1:1" ht="49.5" x14ac:dyDescent="0.3">
      <c r="A35" s="200" t="s">
        <v>2640</v>
      </c>
    </row>
    <row r="36" spans="1:1" x14ac:dyDescent="0.3">
      <c r="A36" s="200" t="s">
        <v>2641</v>
      </c>
    </row>
    <row r="37" spans="1:1" ht="33" x14ac:dyDescent="0.3">
      <c r="A37" s="200" t="s">
        <v>2642</v>
      </c>
    </row>
    <row r="38" spans="1:1" x14ac:dyDescent="0.3">
      <c r="A38" s="200" t="s">
        <v>2643</v>
      </c>
    </row>
    <row r="39" spans="1:1" s="192" customFormat="1" ht="33" x14ac:dyDescent="0.3">
      <c r="A39" s="201" t="s">
        <v>2644</v>
      </c>
    </row>
    <row r="40" spans="1:1" s="192" customFormat="1" x14ac:dyDescent="0.3">
      <c r="A40" s="201" t="s">
        <v>2645</v>
      </c>
    </row>
    <row r="41" spans="1:1" ht="33" x14ac:dyDescent="0.3">
      <c r="A41" s="200" t="s">
        <v>2646</v>
      </c>
    </row>
    <row r="42" spans="1:1" x14ac:dyDescent="0.3">
      <c r="A42" s="200" t="s">
        <v>2647</v>
      </c>
    </row>
    <row r="43" spans="1:1" ht="49.5" x14ac:dyDescent="0.3">
      <c r="A43" s="200" t="s">
        <v>2648</v>
      </c>
    </row>
    <row r="44" spans="1:1" x14ac:dyDescent="0.3">
      <c r="A44" s="200" t="s">
        <v>2649</v>
      </c>
    </row>
    <row r="45" spans="1:1" ht="33" x14ac:dyDescent="0.3">
      <c r="A45" s="200" t="s">
        <v>2650</v>
      </c>
    </row>
    <row r="46" spans="1:1" ht="33" x14ac:dyDescent="0.3">
      <c r="A46" s="201" t="s">
        <v>2651</v>
      </c>
    </row>
    <row r="47" spans="1:1" ht="33" x14ac:dyDescent="0.3">
      <c r="A47" s="200" t="s">
        <v>2652</v>
      </c>
    </row>
    <row r="48" spans="1:1" ht="33" x14ac:dyDescent="0.3">
      <c r="A48" s="200" t="s">
        <v>2653</v>
      </c>
    </row>
    <row r="49" spans="1:1" ht="33" x14ac:dyDescent="0.3">
      <c r="A49" s="200" t="s">
        <v>2654</v>
      </c>
    </row>
    <row r="50" spans="1:1" ht="33" x14ac:dyDescent="0.3">
      <c r="A50" s="200" t="s">
        <v>2655</v>
      </c>
    </row>
    <row r="51" spans="1:1" ht="33" x14ac:dyDescent="0.3">
      <c r="A51" s="200" t="s">
        <v>2656</v>
      </c>
    </row>
    <row r="52" spans="1:1" x14ac:dyDescent="0.3">
      <c r="A52" s="200" t="s">
        <v>2657</v>
      </c>
    </row>
    <row r="53" spans="1:1" ht="33" x14ac:dyDescent="0.3">
      <c r="A53" s="200" t="s">
        <v>2658</v>
      </c>
    </row>
    <row r="54" spans="1:1" x14ac:dyDescent="0.3">
      <c r="A54" s="200" t="s">
        <v>2659</v>
      </c>
    </row>
    <row r="55" spans="1:1" ht="66" x14ac:dyDescent="0.3">
      <c r="A55" s="200" t="s">
        <v>2660</v>
      </c>
    </row>
    <row r="56" spans="1:1" ht="33" x14ac:dyDescent="0.3">
      <c r="A56" s="200" t="s">
        <v>2661</v>
      </c>
    </row>
    <row r="57" spans="1:1" x14ac:dyDescent="0.3">
      <c r="A57" s="200" t="s">
        <v>2662</v>
      </c>
    </row>
    <row r="58" spans="1:1" ht="33" x14ac:dyDescent="0.3">
      <c r="A58" s="200" t="s">
        <v>2663</v>
      </c>
    </row>
    <row r="59" spans="1:1" ht="49.5" x14ac:dyDescent="0.3">
      <c r="A59" s="200" t="s">
        <v>2664</v>
      </c>
    </row>
    <row r="60" spans="1:1" x14ac:dyDescent="0.3">
      <c r="A60" s="200" t="s">
        <v>2665</v>
      </c>
    </row>
    <row r="61" spans="1:1" ht="33" x14ac:dyDescent="0.3">
      <c r="A61" s="200" t="s">
        <v>2666</v>
      </c>
    </row>
    <row r="62" spans="1:1" ht="49.5" x14ac:dyDescent="0.3">
      <c r="A62" s="200" t="s">
        <v>2667</v>
      </c>
    </row>
    <row r="63" spans="1:1" x14ac:dyDescent="0.3">
      <c r="A63" s="200" t="s">
        <v>2668</v>
      </c>
    </row>
    <row r="64" spans="1:1" x14ac:dyDescent="0.3">
      <c r="A64" s="200" t="s">
        <v>2669</v>
      </c>
    </row>
    <row r="65" spans="1:1" ht="33" x14ac:dyDescent="0.3">
      <c r="A65" s="200" t="s">
        <v>2670</v>
      </c>
    </row>
    <row r="66" spans="1:1" ht="33" x14ac:dyDescent="0.3">
      <c r="A66" s="200" t="s">
        <v>2671</v>
      </c>
    </row>
    <row r="67" spans="1:1" ht="33" x14ac:dyDescent="0.3">
      <c r="A67" s="200" t="s">
        <v>2672</v>
      </c>
    </row>
    <row r="68" spans="1:1" ht="49.5" x14ac:dyDescent="0.3">
      <c r="A68" s="200" t="s">
        <v>2673</v>
      </c>
    </row>
    <row r="69" spans="1:1" x14ac:dyDescent="0.3">
      <c r="A69" s="200" t="s">
        <v>2674</v>
      </c>
    </row>
    <row r="70" spans="1:1" ht="33" x14ac:dyDescent="0.3">
      <c r="A70" s="200" t="s">
        <v>2675</v>
      </c>
    </row>
    <row r="71" spans="1:1" ht="49.5" x14ac:dyDescent="0.3">
      <c r="A71" s="200" t="s">
        <v>2676</v>
      </c>
    </row>
    <row r="72" spans="1:1" x14ac:dyDescent="0.3">
      <c r="A72" s="201" t="s">
        <v>2677</v>
      </c>
    </row>
    <row r="73" spans="1:1" ht="33" x14ac:dyDescent="0.3">
      <c r="A73" s="200" t="s">
        <v>2678</v>
      </c>
    </row>
    <row r="74" spans="1:1" ht="33" x14ac:dyDescent="0.3">
      <c r="A74" s="200" t="s">
        <v>2679</v>
      </c>
    </row>
    <row r="75" spans="1:1" ht="66" x14ac:dyDescent="0.3">
      <c r="A75" s="200" t="s">
        <v>2680</v>
      </c>
    </row>
    <row r="76" spans="1:1" x14ac:dyDescent="0.3">
      <c r="A76" s="200" t="s">
        <v>2681</v>
      </c>
    </row>
    <row r="77" spans="1:1" ht="33" x14ac:dyDescent="0.3">
      <c r="A77" s="200" t="s">
        <v>2682</v>
      </c>
    </row>
    <row r="78" spans="1:1" x14ac:dyDescent="0.3">
      <c r="A78" s="200" t="s">
        <v>2683</v>
      </c>
    </row>
    <row r="79" spans="1:1" x14ac:dyDescent="0.3">
      <c r="A79" s="200" t="s">
        <v>2684</v>
      </c>
    </row>
    <row r="80" spans="1:1" x14ac:dyDescent="0.3">
      <c r="A80" s="200" t="s">
        <v>2685</v>
      </c>
    </row>
    <row r="81" spans="1:1" ht="33" x14ac:dyDescent="0.3">
      <c r="A81" s="200" t="s">
        <v>2686</v>
      </c>
    </row>
    <row r="82" spans="1:1" x14ac:dyDescent="0.3">
      <c r="A82" s="200" t="s">
        <v>2687</v>
      </c>
    </row>
    <row r="83" spans="1:1" ht="33" x14ac:dyDescent="0.3">
      <c r="A83" s="200" t="s">
        <v>2688</v>
      </c>
    </row>
    <row r="84" spans="1:1" ht="33" x14ac:dyDescent="0.3">
      <c r="A84" s="200" t="s">
        <v>2689</v>
      </c>
    </row>
    <row r="85" spans="1:1" x14ac:dyDescent="0.3">
      <c r="A85" s="200" t="s">
        <v>2690</v>
      </c>
    </row>
    <row r="86" spans="1:1" ht="33" x14ac:dyDescent="0.3">
      <c r="A86" s="200" t="s">
        <v>2691</v>
      </c>
    </row>
    <row r="87" spans="1:1" x14ac:dyDescent="0.3">
      <c r="A87" s="200" t="s">
        <v>2692</v>
      </c>
    </row>
    <row r="88" spans="1:1" x14ac:dyDescent="0.3">
      <c r="A88" s="200" t="s">
        <v>2693</v>
      </c>
    </row>
    <row r="89" spans="1:1" x14ac:dyDescent="0.3">
      <c r="A89" s="200" t="s">
        <v>2694</v>
      </c>
    </row>
    <row r="90" spans="1:1" x14ac:dyDescent="0.3">
      <c r="A90" s="200" t="s">
        <v>2695</v>
      </c>
    </row>
    <row r="91" spans="1:1" ht="49.5" x14ac:dyDescent="0.3">
      <c r="A91" s="200" t="s">
        <v>2696</v>
      </c>
    </row>
    <row r="92" spans="1:1" ht="49.5" x14ac:dyDescent="0.3">
      <c r="A92" s="200" t="s">
        <v>2697</v>
      </c>
    </row>
    <row r="93" spans="1:1" ht="33" x14ac:dyDescent="0.3">
      <c r="A93" s="200" t="s">
        <v>2698</v>
      </c>
    </row>
    <row r="94" spans="1:1" ht="66" x14ac:dyDescent="0.3">
      <c r="A94" s="201" t="s">
        <v>2699</v>
      </c>
    </row>
    <row r="95" spans="1:1" s="192" customFormat="1" x14ac:dyDescent="0.3">
      <c r="A95" s="201" t="s">
        <v>582</v>
      </c>
    </row>
    <row r="96" spans="1:1" s="192" customFormat="1" x14ac:dyDescent="0.3">
      <c r="A96" s="201" t="s">
        <v>583</v>
      </c>
    </row>
    <row r="97" spans="1:1" s="192" customFormat="1" x14ac:dyDescent="0.3">
      <c r="A97" s="201" t="s">
        <v>584</v>
      </c>
    </row>
    <row r="98" spans="1:1" s="192" customFormat="1" x14ac:dyDescent="0.3">
      <c r="A98" s="201" t="s">
        <v>585</v>
      </c>
    </row>
    <row r="99" spans="1:1" s="192" customFormat="1" x14ac:dyDescent="0.3">
      <c r="A99" s="201" t="s">
        <v>2700</v>
      </c>
    </row>
    <row r="100" spans="1:1" s="192" customFormat="1" x14ac:dyDescent="0.3">
      <c r="A100" s="201" t="s">
        <v>586</v>
      </c>
    </row>
    <row r="101" spans="1:1" s="192" customFormat="1" x14ac:dyDescent="0.3">
      <c r="A101" s="201" t="s">
        <v>587</v>
      </c>
    </row>
    <row r="102" spans="1:1" s="192" customFormat="1" x14ac:dyDescent="0.3">
      <c r="A102" s="201" t="s">
        <v>588</v>
      </c>
    </row>
    <row r="103" spans="1:1" s="192" customFormat="1" x14ac:dyDescent="0.3">
      <c r="A103" s="201" t="s">
        <v>589</v>
      </c>
    </row>
    <row r="104" spans="1:1" s="192" customFormat="1" x14ac:dyDescent="0.3">
      <c r="A104" s="201" t="s">
        <v>590</v>
      </c>
    </row>
    <row r="105" spans="1:1" s="192" customFormat="1" ht="33" x14ac:dyDescent="0.3">
      <c r="A105" s="201" t="s">
        <v>2701</v>
      </c>
    </row>
    <row r="106" spans="1:1" s="192" customFormat="1" x14ac:dyDescent="0.3">
      <c r="A106" s="201" t="s">
        <v>591</v>
      </c>
    </row>
    <row r="107" spans="1:1" s="192" customFormat="1" x14ac:dyDescent="0.3">
      <c r="A107" s="201" t="s">
        <v>592</v>
      </c>
    </row>
    <row r="108" spans="1:1" s="192" customFormat="1" x14ac:dyDescent="0.3">
      <c r="A108" s="201" t="s">
        <v>593</v>
      </c>
    </row>
    <row r="109" spans="1:1" s="192" customFormat="1" x14ac:dyDescent="0.3">
      <c r="A109" s="201" t="s">
        <v>594</v>
      </c>
    </row>
    <row r="110" spans="1:1" ht="49.5" x14ac:dyDescent="0.3">
      <c r="A110" s="201" t="s">
        <v>595</v>
      </c>
    </row>
    <row r="111" spans="1:1" s="192" customFormat="1" x14ac:dyDescent="0.3">
      <c r="A111" s="201" t="s">
        <v>596</v>
      </c>
    </row>
    <row r="112" spans="1:1" s="192" customFormat="1" x14ac:dyDescent="0.3">
      <c r="A112" s="201" t="s">
        <v>597</v>
      </c>
    </row>
    <row r="113" spans="1:1" s="192" customFormat="1" x14ac:dyDescent="0.3">
      <c r="A113" s="201" t="s">
        <v>598</v>
      </c>
    </row>
    <row r="114" spans="1:1" s="192" customFormat="1" x14ac:dyDescent="0.3">
      <c r="A114" s="201" t="s">
        <v>599</v>
      </c>
    </row>
    <row r="115" spans="1:1" s="192" customFormat="1" x14ac:dyDescent="0.3">
      <c r="A115" s="201" t="s">
        <v>600</v>
      </c>
    </row>
    <row r="116" spans="1:1" s="192" customFormat="1" x14ac:dyDescent="0.3">
      <c r="A116" s="201" t="s">
        <v>2702</v>
      </c>
    </row>
    <row r="117" spans="1:1" s="192" customFormat="1" x14ac:dyDescent="0.3">
      <c r="A117" s="201" t="s">
        <v>601</v>
      </c>
    </row>
    <row r="118" spans="1:1" s="192" customFormat="1" x14ac:dyDescent="0.3">
      <c r="A118" s="201" t="s">
        <v>602</v>
      </c>
    </row>
    <row r="119" spans="1:1" s="192" customFormat="1" x14ac:dyDescent="0.3">
      <c r="A119" s="201" t="s">
        <v>603</v>
      </c>
    </row>
    <row r="120" spans="1:1" s="192" customFormat="1" x14ac:dyDescent="0.3">
      <c r="A120" s="201" t="s">
        <v>604</v>
      </c>
    </row>
    <row r="121" spans="1:1" s="192" customFormat="1" x14ac:dyDescent="0.3">
      <c r="A121" s="201" t="s">
        <v>2703</v>
      </c>
    </row>
    <row r="122" spans="1:1" s="192" customFormat="1" x14ac:dyDescent="0.3">
      <c r="A122" s="201" t="s">
        <v>605</v>
      </c>
    </row>
    <row r="123" spans="1:1" s="192" customFormat="1" x14ac:dyDescent="0.3">
      <c r="A123" s="201" t="s">
        <v>606</v>
      </c>
    </row>
    <row r="124" spans="1:1" s="192" customFormat="1" x14ac:dyDescent="0.3">
      <c r="A124" s="201" t="s">
        <v>607</v>
      </c>
    </row>
    <row r="125" spans="1:1" s="192" customFormat="1" x14ac:dyDescent="0.3">
      <c r="A125" s="201" t="s">
        <v>2704</v>
      </c>
    </row>
    <row r="126" spans="1:1" ht="33" x14ac:dyDescent="0.3">
      <c r="A126" s="200" t="s">
        <v>2705</v>
      </c>
    </row>
    <row r="127" spans="1:1" x14ac:dyDescent="0.3">
      <c r="A127" s="200" t="s">
        <v>2706</v>
      </c>
    </row>
    <row r="128" spans="1:1" ht="33" x14ac:dyDescent="0.3">
      <c r="A128" s="200" t="s">
        <v>2707</v>
      </c>
    </row>
    <row r="129" spans="1:1" x14ac:dyDescent="0.3">
      <c r="A129" s="200" t="s">
        <v>2708</v>
      </c>
    </row>
    <row r="130" spans="1:1" x14ac:dyDescent="0.3">
      <c r="A130" s="200" t="s">
        <v>2709</v>
      </c>
    </row>
    <row r="131" spans="1:1" x14ac:dyDescent="0.3">
      <c r="A131" s="200" t="s">
        <v>2710</v>
      </c>
    </row>
    <row r="132" spans="1:1" x14ac:dyDescent="0.3">
      <c r="A132" s="200" t="s">
        <v>2711</v>
      </c>
    </row>
    <row r="133" spans="1:1" ht="33" x14ac:dyDescent="0.3">
      <c r="A133" s="200" t="s">
        <v>2712</v>
      </c>
    </row>
    <row r="134" spans="1:1" x14ac:dyDescent="0.3">
      <c r="A134" s="200" t="s">
        <v>2713</v>
      </c>
    </row>
    <row r="135" spans="1:1" ht="33" x14ac:dyDescent="0.3">
      <c r="A135" s="200" t="s">
        <v>2714</v>
      </c>
    </row>
    <row r="136" spans="1:1" ht="49.5" x14ac:dyDescent="0.3">
      <c r="A136" s="200" t="s">
        <v>2715</v>
      </c>
    </row>
    <row r="137" spans="1:1" x14ac:dyDescent="0.3">
      <c r="A137" s="200" t="s">
        <v>2716</v>
      </c>
    </row>
    <row r="138" spans="1:1" x14ac:dyDescent="0.3">
      <c r="A138" s="200" t="s">
        <v>2717</v>
      </c>
    </row>
    <row r="139" spans="1:1" x14ac:dyDescent="0.3">
      <c r="A139" s="200" t="s">
        <v>2718</v>
      </c>
    </row>
    <row r="140" spans="1:1" ht="49.5" x14ac:dyDescent="0.3">
      <c r="A140" s="200" t="s">
        <v>2719</v>
      </c>
    </row>
    <row r="141" spans="1:1" ht="49.5" x14ac:dyDescent="0.3">
      <c r="A141" s="200" t="s">
        <v>2720</v>
      </c>
    </row>
    <row r="142" spans="1:1" ht="33" x14ac:dyDescent="0.3">
      <c r="A142" s="200" t="s">
        <v>2721</v>
      </c>
    </row>
    <row r="143" spans="1:1" ht="33" x14ac:dyDescent="0.3">
      <c r="A143" s="200" t="s">
        <v>2722</v>
      </c>
    </row>
    <row r="144" spans="1:1" x14ac:dyDescent="0.3">
      <c r="A144" s="200" t="s">
        <v>2723</v>
      </c>
    </row>
    <row r="145" spans="1:1" x14ac:dyDescent="0.3">
      <c r="A145" s="200" t="s">
        <v>2724</v>
      </c>
    </row>
    <row r="146" spans="1:1" x14ac:dyDescent="0.3">
      <c r="A146" s="200" t="s">
        <v>2725</v>
      </c>
    </row>
    <row r="147" spans="1:1" ht="33" x14ac:dyDescent="0.3">
      <c r="A147" s="200" t="s">
        <v>2726</v>
      </c>
    </row>
    <row r="148" spans="1:1" ht="33" x14ac:dyDescent="0.3">
      <c r="A148" s="200" t="s">
        <v>2727</v>
      </c>
    </row>
    <row r="149" spans="1:1" ht="33" x14ac:dyDescent="0.3">
      <c r="A149" s="200" t="s">
        <v>2728</v>
      </c>
    </row>
    <row r="150" spans="1:1" ht="33" x14ac:dyDescent="0.3">
      <c r="A150" s="200" t="s">
        <v>2729</v>
      </c>
    </row>
    <row r="151" spans="1:1" ht="33" x14ac:dyDescent="0.3">
      <c r="A151" s="200" t="s">
        <v>2730</v>
      </c>
    </row>
    <row r="152" spans="1:1" x14ac:dyDescent="0.3">
      <c r="A152" s="200" t="s">
        <v>2731</v>
      </c>
    </row>
    <row r="153" spans="1:1" ht="33" x14ac:dyDescent="0.3">
      <c r="A153" s="200" t="s">
        <v>2732</v>
      </c>
    </row>
    <row r="154" spans="1:1" x14ac:dyDescent="0.3">
      <c r="A154" s="200" t="s">
        <v>2733</v>
      </c>
    </row>
    <row r="155" spans="1:1" x14ac:dyDescent="0.3">
      <c r="A155" s="200" t="s">
        <v>2734</v>
      </c>
    </row>
    <row r="156" spans="1:1" ht="33" x14ac:dyDescent="0.3">
      <c r="A156" s="200" t="s">
        <v>2735</v>
      </c>
    </row>
    <row r="157" spans="1:1" x14ac:dyDescent="0.3">
      <c r="A157" s="200" t="s">
        <v>2736</v>
      </c>
    </row>
    <row r="158" spans="1:1" x14ac:dyDescent="0.3">
      <c r="A158" s="200" t="s">
        <v>2737</v>
      </c>
    </row>
    <row r="159" spans="1:1" ht="33" x14ac:dyDescent="0.3">
      <c r="A159" s="200" t="s">
        <v>2738</v>
      </c>
    </row>
    <row r="160" spans="1:1" x14ac:dyDescent="0.3">
      <c r="A160" s="200" t="s">
        <v>2739</v>
      </c>
    </row>
    <row r="161" spans="1:1" ht="33" x14ac:dyDescent="0.3">
      <c r="A161" s="200" t="s">
        <v>2740</v>
      </c>
    </row>
    <row r="162" spans="1:1" ht="33" x14ac:dyDescent="0.3">
      <c r="A162" s="200" t="s">
        <v>2741</v>
      </c>
    </row>
    <row r="163" spans="1:1" x14ac:dyDescent="0.3">
      <c r="A163" s="200" t="s">
        <v>2742</v>
      </c>
    </row>
    <row r="164" spans="1:1" ht="33" x14ac:dyDescent="0.3">
      <c r="A164" s="200" t="s">
        <v>2743</v>
      </c>
    </row>
    <row r="165" spans="1:1" ht="33" x14ac:dyDescent="0.3">
      <c r="A165" s="200" t="s">
        <v>2744</v>
      </c>
    </row>
    <row r="166" spans="1:1" ht="49.5" x14ac:dyDescent="0.3">
      <c r="A166" s="200" t="s">
        <v>2745</v>
      </c>
    </row>
    <row r="167" spans="1:1" x14ac:dyDescent="0.3">
      <c r="A167" s="200" t="s">
        <v>2746</v>
      </c>
    </row>
    <row r="168" spans="1:1" ht="49.5" x14ac:dyDescent="0.3">
      <c r="A168" s="200" t="s">
        <v>2747</v>
      </c>
    </row>
    <row r="169" spans="1:1" x14ac:dyDescent="0.3">
      <c r="A169" s="200" t="s">
        <v>2748</v>
      </c>
    </row>
    <row r="170" spans="1:1" x14ac:dyDescent="0.3">
      <c r="A170" s="200" t="s">
        <v>2749</v>
      </c>
    </row>
  </sheetData>
  <sheetProtection autoFilter="0"/>
  <conditionalFormatting sqref="A1:A1048576">
    <cfRule type="expression" dxfId="3" priority="1">
      <formula>IF(A1&lt;&gt;#REF!,TRUE,FALSE)</formula>
    </cfRule>
  </conditionalFormatting>
  <pageMargins left="0.23622047244094491" right="0.23622047244094491" top="0.74803149606299213" bottom="0.74803149606299213" header="0.31496062992125984" footer="0.31496062992125984"/>
  <pageSetup paperSize="9" orientation="portrait" r:id="rId1"/>
  <headerFooter>
    <oddHeader>&amp;L&amp;10 7th ed FACT-JACIE Standards&amp;C&amp;A&amp;R&amp;10&amp;D &amp;T</oddHeader>
    <oddFooter>&amp;L&amp;F&amp;C&amp;10&amp;P/&amp;N</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
    <tabColor rgb="FF7030A0"/>
  </sheetPr>
  <dimension ref="A1:D8"/>
  <sheetViews>
    <sheetView showGridLines="0" workbookViewId="0">
      <pane ySplit="1" topLeftCell="A2" activePane="bottomLeft" state="frozen"/>
      <selection activeCell="B1" sqref="A1:B1048576"/>
      <selection pane="bottomLeft" activeCell="B8" sqref="B8"/>
    </sheetView>
  </sheetViews>
  <sheetFormatPr baseColWidth="10" defaultColWidth="11.375" defaultRowHeight="12.75" x14ac:dyDescent="0.3"/>
  <cols>
    <col min="1" max="1" width="12" style="82" customWidth="1"/>
    <col min="2" max="2" width="36.875" style="79" customWidth="1"/>
    <col min="3" max="3" width="36.875" style="82" customWidth="1"/>
    <col min="4" max="4" width="18.75" style="82" customWidth="1"/>
    <col min="5" max="16384" width="11.375" style="77"/>
  </cols>
  <sheetData>
    <row r="1" spans="1:4" x14ac:dyDescent="0.3">
      <c r="A1" s="76" t="s">
        <v>578</v>
      </c>
      <c r="B1" s="225" t="s">
        <v>579</v>
      </c>
      <c r="C1" s="76" t="s">
        <v>726</v>
      </c>
      <c r="D1" s="76" t="s">
        <v>580</v>
      </c>
    </row>
    <row r="2" spans="1:4" s="80" customFormat="1" ht="38.25" x14ac:dyDescent="0.3">
      <c r="A2" s="78">
        <v>43165</v>
      </c>
      <c r="B2" s="79" t="s">
        <v>3583</v>
      </c>
      <c r="C2" s="79" t="s">
        <v>3580</v>
      </c>
      <c r="D2" s="79" t="s">
        <v>3581</v>
      </c>
    </row>
    <row r="3" spans="1:4" ht="25.5" x14ac:dyDescent="0.3">
      <c r="A3" s="78">
        <v>43165</v>
      </c>
      <c r="B3" s="79" t="s">
        <v>3582</v>
      </c>
      <c r="C3" s="82" t="s">
        <v>3580</v>
      </c>
      <c r="D3" s="82" t="s">
        <v>3581</v>
      </c>
    </row>
    <row r="4" spans="1:4" ht="25.5" x14ac:dyDescent="0.3">
      <c r="A4" s="81">
        <v>43213</v>
      </c>
      <c r="B4" s="79" t="s">
        <v>3627</v>
      </c>
      <c r="C4" s="82" t="s">
        <v>3580</v>
      </c>
      <c r="D4" s="82" t="s">
        <v>3581</v>
      </c>
    </row>
    <row r="5" spans="1:4" x14ac:dyDescent="0.3">
      <c r="A5" s="81">
        <v>43277</v>
      </c>
      <c r="B5" s="79" t="s">
        <v>3630</v>
      </c>
      <c r="C5" s="82" t="s">
        <v>3631</v>
      </c>
      <c r="D5" s="82" t="s">
        <v>3581</v>
      </c>
    </row>
    <row r="6" spans="1:4" ht="25.5" x14ac:dyDescent="0.3">
      <c r="A6" s="81">
        <v>43585</v>
      </c>
      <c r="B6" s="79" t="s">
        <v>3634</v>
      </c>
      <c r="C6" s="82" t="s">
        <v>3635</v>
      </c>
      <c r="D6" s="82" t="s">
        <v>3636</v>
      </c>
    </row>
    <row r="7" spans="1:4" ht="38.25" x14ac:dyDescent="0.3">
      <c r="A7" s="81">
        <v>43678</v>
      </c>
      <c r="B7" s="79" t="s">
        <v>3677</v>
      </c>
      <c r="C7" s="82" t="s">
        <v>3678</v>
      </c>
      <c r="D7" s="82" t="s">
        <v>3679</v>
      </c>
    </row>
    <row r="8" spans="1:4" ht="25.5" x14ac:dyDescent="0.3">
      <c r="A8" s="81">
        <v>43718</v>
      </c>
      <c r="B8" s="79" t="s">
        <v>3725</v>
      </c>
      <c r="C8" s="82" t="s">
        <v>3726</v>
      </c>
      <c r="D8" s="82" t="s">
        <v>3679</v>
      </c>
    </row>
  </sheetData>
  <pageMargins left="0.74803149606299213" right="0.74803149606299213" top="0.98425196850393704" bottom="0.98425196850393704" header="0" footer="0"/>
  <pageSetup paperSize="9" orientation="portrait" r:id="rId1"/>
  <headerFooter alignWithMargins="0">
    <oddHeader>&amp;L&amp;F</oddHeader>
    <oddFooter>&amp;L&amp;9&amp;D &amp;T&amp;R&amp;10&amp;P/&amp;N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tabColor theme="4" tint="0.79998168889431442"/>
    <pageSetUpPr fitToPage="1"/>
  </sheetPr>
  <dimension ref="A1:I38"/>
  <sheetViews>
    <sheetView showGridLines="0" zoomScale="90" zoomScaleNormal="90" workbookViewId="0">
      <selection activeCell="E20" sqref="E20"/>
    </sheetView>
  </sheetViews>
  <sheetFormatPr baseColWidth="10" defaultColWidth="10.75" defaultRowHeight="16.5" x14ac:dyDescent="0.3"/>
  <cols>
    <col min="1" max="1" width="38.375" style="109" customWidth="1"/>
    <col min="2" max="2" width="21" style="109" customWidth="1"/>
    <col min="3" max="3" width="35.5" style="68" customWidth="1"/>
    <col min="4" max="4" width="35.625" style="71" customWidth="1"/>
    <col min="5" max="5" width="39" style="68" customWidth="1"/>
    <col min="6" max="6" width="10.75" style="68"/>
    <col min="7" max="7" width="17" style="68" customWidth="1"/>
    <col min="8" max="16384" width="10.75" style="68"/>
  </cols>
  <sheetData>
    <row r="1" spans="1:4" s="69" customFormat="1" x14ac:dyDescent="0.3">
      <c r="A1" s="104" t="s">
        <v>705</v>
      </c>
      <c r="B1" s="104"/>
      <c r="D1" s="70"/>
    </row>
    <row r="2" spans="1:4" s="69" customFormat="1" x14ac:dyDescent="0.3">
      <c r="A2" s="104" t="s">
        <v>3689</v>
      </c>
      <c r="B2" s="104"/>
      <c r="D2" s="70"/>
    </row>
    <row r="3" spans="1:4" s="69" customFormat="1" x14ac:dyDescent="0.3">
      <c r="A3" s="104"/>
      <c r="B3" s="104"/>
      <c r="D3" s="70"/>
    </row>
    <row r="4" spans="1:4" ht="30" customHeight="1" x14ac:dyDescent="0.3">
      <c r="A4" s="68"/>
      <c r="B4" s="68"/>
      <c r="C4" s="339" t="s">
        <v>680</v>
      </c>
      <c r="D4" s="340"/>
    </row>
    <row r="5" spans="1:4" x14ac:dyDescent="0.3">
      <c r="A5" s="345" t="s">
        <v>657</v>
      </c>
      <c r="B5" s="346"/>
      <c r="C5" s="332"/>
      <c r="D5" s="332"/>
    </row>
    <row r="6" spans="1:4" x14ac:dyDescent="0.3">
      <c r="A6" s="345" t="s">
        <v>658</v>
      </c>
      <c r="B6" s="346"/>
      <c r="C6" s="332"/>
      <c r="D6" s="332"/>
    </row>
    <row r="7" spans="1:4" x14ac:dyDescent="0.3">
      <c r="A7" s="345" t="s">
        <v>659</v>
      </c>
      <c r="B7" s="346"/>
      <c r="C7" s="332"/>
      <c r="D7" s="332"/>
    </row>
    <row r="8" spans="1:4" x14ac:dyDescent="0.3">
      <c r="A8" s="345" t="s">
        <v>660</v>
      </c>
      <c r="B8" s="346"/>
      <c r="C8" s="332"/>
      <c r="D8" s="332"/>
    </row>
    <row r="9" spans="1:4" x14ac:dyDescent="0.3">
      <c r="A9" s="345" t="s">
        <v>661</v>
      </c>
      <c r="B9" s="346"/>
      <c r="C9" s="332"/>
      <c r="D9" s="332"/>
    </row>
    <row r="10" spans="1:4" x14ac:dyDescent="0.3">
      <c r="A10" s="32"/>
      <c r="B10" s="32"/>
      <c r="C10" s="41"/>
    </row>
    <row r="11" spans="1:4" x14ac:dyDescent="0.3">
      <c r="A11" s="240" t="s">
        <v>690</v>
      </c>
      <c r="B11" s="240"/>
      <c r="C11" s="337"/>
      <c r="D11" s="338"/>
    </row>
    <row r="12" spans="1:4" s="106" customFormat="1" ht="16.5" customHeight="1" x14ac:dyDescent="0.3">
      <c r="A12" s="343" t="s">
        <v>645</v>
      </c>
      <c r="B12" s="344"/>
      <c r="C12" s="333" t="s">
        <v>3685</v>
      </c>
      <c r="D12" s="334"/>
    </row>
    <row r="13" spans="1:4" s="106" customFormat="1" ht="16.5" customHeight="1" x14ac:dyDescent="0.3">
      <c r="A13" s="345" t="s">
        <v>647</v>
      </c>
      <c r="B13" s="346"/>
      <c r="C13" s="335" t="s">
        <v>3686</v>
      </c>
      <c r="D13" s="336"/>
    </row>
    <row r="14" spans="1:4" s="106" customFormat="1" ht="15" customHeight="1" x14ac:dyDescent="0.3">
      <c r="B14" s="249"/>
      <c r="C14" s="252" t="s">
        <v>3690</v>
      </c>
      <c r="D14" s="253" t="s">
        <v>3691</v>
      </c>
    </row>
    <row r="15" spans="1:4" s="106" customFormat="1" ht="14.25" customHeight="1" x14ac:dyDescent="0.3">
      <c r="A15" s="349" t="s">
        <v>694</v>
      </c>
      <c r="B15" s="268" t="s">
        <v>702</v>
      </c>
      <c r="C15" s="213"/>
      <c r="D15" s="107"/>
    </row>
    <row r="16" spans="1:4" s="106" customFormat="1" ht="14.25" x14ac:dyDescent="0.3">
      <c r="A16" s="350"/>
      <c r="B16" s="268" t="s">
        <v>703</v>
      </c>
      <c r="C16" s="213"/>
      <c r="D16" s="107"/>
    </row>
    <row r="17" spans="1:9" s="106" customFormat="1" ht="14.25" x14ac:dyDescent="0.3">
      <c r="A17" s="351"/>
      <c r="B17" s="268" t="s">
        <v>704</v>
      </c>
      <c r="C17" s="213"/>
      <c r="D17" s="107"/>
    </row>
    <row r="18" spans="1:9" s="106" customFormat="1" ht="14.25" customHeight="1" x14ac:dyDescent="0.2">
      <c r="A18" s="343" t="s">
        <v>646</v>
      </c>
      <c r="B18" s="344"/>
      <c r="C18" s="241" t="s">
        <v>3682</v>
      </c>
      <c r="D18" s="241" t="s">
        <v>3682</v>
      </c>
      <c r="E18" s="250"/>
    </row>
    <row r="19" spans="1:9" s="106" customFormat="1" ht="14.25" x14ac:dyDescent="0.3">
      <c r="A19" s="345" t="s">
        <v>648</v>
      </c>
      <c r="B19" s="346"/>
      <c r="C19" s="242" t="s">
        <v>3683</v>
      </c>
      <c r="D19" s="242" t="s">
        <v>3683</v>
      </c>
    </row>
    <row r="20" spans="1:9" s="106" customFormat="1" ht="28.5" customHeight="1" x14ac:dyDescent="0.3">
      <c r="A20" s="343" t="s">
        <v>649</v>
      </c>
      <c r="B20" s="344"/>
      <c r="C20" s="242" t="s">
        <v>3684</v>
      </c>
      <c r="D20" s="242" t="s">
        <v>3684</v>
      </c>
    </row>
    <row r="21" spans="1:9" s="106" customFormat="1" ht="14.25" x14ac:dyDescent="0.3">
      <c r="A21" s="343" t="s">
        <v>650</v>
      </c>
      <c r="B21" s="344"/>
      <c r="C21" s="242" t="s">
        <v>3684</v>
      </c>
      <c r="D21" s="242" t="s">
        <v>3684</v>
      </c>
    </row>
    <row r="22" spans="1:9" s="106" customFormat="1" ht="28.5" customHeight="1" x14ac:dyDescent="0.3">
      <c r="A22" s="343" t="s">
        <v>651</v>
      </c>
      <c r="B22" s="344"/>
      <c r="C22" s="242" t="s">
        <v>3683</v>
      </c>
      <c r="D22" s="242" t="s">
        <v>3683</v>
      </c>
    </row>
    <row r="23" spans="1:9" s="106" customFormat="1" ht="33" customHeight="1" x14ac:dyDescent="0.3">
      <c r="A23" s="343" t="s">
        <v>3475</v>
      </c>
      <c r="B23" s="344"/>
      <c r="C23" s="242" t="s">
        <v>3683</v>
      </c>
      <c r="D23" s="242" t="s">
        <v>3683</v>
      </c>
      <c r="H23" s="105"/>
      <c r="I23" s="105"/>
    </row>
    <row r="24" spans="1:9" s="106" customFormat="1" ht="15" x14ac:dyDescent="0.3">
      <c r="A24" s="61"/>
      <c r="B24" s="61"/>
      <c r="D24" s="108"/>
      <c r="H24" s="105"/>
      <c r="I24" s="105"/>
    </row>
    <row r="25" spans="1:9" x14ac:dyDescent="0.3">
      <c r="A25" s="347" t="s">
        <v>691</v>
      </c>
      <c r="B25" s="347"/>
      <c r="C25" s="347"/>
      <c r="D25" s="348"/>
    </row>
    <row r="26" spans="1:9" x14ac:dyDescent="0.3">
      <c r="A26" s="345" t="s">
        <v>679</v>
      </c>
      <c r="B26" s="346"/>
      <c r="C26" s="333" t="s">
        <v>3685</v>
      </c>
      <c r="D26" s="334"/>
    </row>
    <row r="27" spans="1:9" s="106" customFormat="1" ht="16.5" customHeight="1" x14ac:dyDescent="0.3">
      <c r="A27" s="345" t="s">
        <v>646</v>
      </c>
      <c r="B27" s="346"/>
      <c r="C27" s="333" t="s">
        <v>3681</v>
      </c>
      <c r="D27" s="334"/>
      <c r="E27" s="243"/>
      <c r="F27" s="105"/>
      <c r="G27" s="105"/>
      <c r="H27" s="105"/>
      <c r="I27" s="105"/>
    </row>
    <row r="28" spans="1:9" s="106" customFormat="1" ht="16.5" customHeight="1" x14ac:dyDescent="0.3">
      <c r="A28" s="345" t="s">
        <v>678</v>
      </c>
      <c r="B28" s="346"/>
      <c r="C28" s="333" t="s">
        <v>3692</v>
      </c>
      <c r="D28" s="334"/>
      <c r="E28" s="105"/>
      <c r="F28" s="105"/>
      <c r="G28" s="105"/>
      <c r="H28" s="105"/>
      <c r="I28" s="105"/>
    </row>
    <row r="29" spans="1:9" s="106" customFormat="1" ht="15" x14ac:dyDescent="0.3">
      <c r="A29" s="105"/>
      <c r="B29" s="105"/>
      <c r="C29" s="105"/>
      <c r="D29" s="105"/>
      <c r="E29" s="105"/>
      <c r="F29" s="105"/>
      <c r="G29" s="105"/>
      <c r="H29" s="105"/>
      <c r="I29" s="105"/>
    </row>
    <row r="30" spans="1:9" s="106" customFormat="1" ht="16.5" customHeight="1" x14ac:dyDescent="0.3">
      <c r="A30" s="341" t="s">
        <v>693</v>
      </c>
      <c r="B30" s="246"/>
      <c r="C30" s="244"/>
      <c r="D30" s="245"/>
      <c r="E30" s="105"/>
      <c r="F30" s="105"/>
      <c r="G30" s="105"/>
      <c r="H30" s="105"/>
      <c r="I30" s="105"/>
    </row>
    <row r="31" spans="1:9" s="106" customFormat="1" ht="15" x14ac:dyDescent="0.3">
      <c r="A31" s="342"/>
      <c r="B31" s="251"/>
      <c r="C31" s="247" t="s">
        <v>3661</v>
      </c>
      <c r="D31" s="248" t="s">
        <v>692</v>
      </c>
      <c r="E31" s="105"/>
      <c r="F31" s="105"/>
      <c r="G31" s="105"/>
      <c r="H31" s="105"/>
      <c r="I31" s="105"/>
    </row>
    <row r="32" spans="1:9" s="106" customFormat="1" ht="15" x14ac:dyDescent="0.3">
      <c r="A32" s="343" t="s">
        <v>675</v>
      </c>
      <c r="B32" s="344"/>
      <c r="C32" s="242" t="s">
        <v>3685</v>
      </c>
      <c r="D32" s="242" t="s">
        <v>3685</v>
      </c>
      <c r="E32" s="105"/>
      <c r="F32" s="105"/>
      <c r="G32" s="105"/>
      <c r="H32" s="105"/>
      <c r="I32" s="105"/>
    </row>
    <row r="33" spans="1:9" s="106" customFormat="1" ht="15" x14ac:dyDescent="0.2">
      <c r="A33" s="343" t="s">
        <v>646</v>
      </c>
      <c r="B33" s="344"/>
      <c r="C33" s="241" t="s">
        <v>3687</v>
      </c>
      <c r="D33" s="241" t="s">
        <v>3681</v>
      </c>
      <c r="E33" s="105"/>
      <c r="F33" s="105"/>
      <c r="G33" s="105"/>
      <c r="H33" s="105"/>
      <c r="I33" s="105"/>
    </row>
    <row r="34" spans="1:9" x14ac:dyDescent="0.3">
      <c r="A34" s="343" t="s">
        <v>676</v>
      </c>
      <c r="B34" s="344"/>
      <c r="C34" s="242" t="s">
        <v>3686</v>
      </c>
      <c r="D34" s="242" t="s">
        <v>3686</v>
      </c>
    </row>
    <row r="35" spans="1:9" x14ac:dyDescent="0.3">
      <c r="A35" s="343" t="s">
        <v>677</v>
      </c>
      <c r="B35" s="344"/>
      <c r="C35" s="242" t="s">
        <v>3688</v>
      </c>
      <c r="D35" s="242" t="s">
        <v>3688</v>
      </c>
    </row>
    <row r="36" spans="1:9" s="106" customFormat="1" ht="42.75" customHeight="1" x14ac:dyDescent="0.3">
      <c r="A36" s="343" t="s">
        <v>3476</v>
      </c>
      <c r="B36" s="344"/>
      <c r="C36" s="242" t="s">
        <v>3688</v>
      </c>
      <c r="D36" s="242" t="s">
        <v>3688</v>
      </c>
      <c r="E36" s="105"/>
      <c r="F36" s="105"/>
      <c r="G36" s="105"/>
      <c r="H36" s="105"/>
      <c r="I36" s="105"/>
    </row>
    <row r="37" spans="1:9" s="106" customFormat="1" ht="15" x14ac:dyDescent="0.3">
      <c r="E37" s="105"/>
      <c r="F37" s="105"/>
      <c r="G37" s="105"/>
      <c r="H37" s="105"/>
      <c r="I37" s="105"/>
    </row>
    <row r="38" spans="1:9" s="106" customFormat="1" ht="15" x14ac:dyDescent="0.3">
      <c r="E38" s="105"/>
      <c r="F38" s="105"/>
      <c r="G38" s="105"/>
      <c r="H38" s="105"/>
      <c r="I38" s="105"/>
    </row>
  </sheetData>
  <protectedRanges>
    <protectedRange sqref="C5:C10" name="Centre Details"/>
  </protectedRanges>
  <dataConsolidate/>
  <mergeCells count="36">
    <mergeCell ref="A34:B34"/>
    <mergeCell ref="A35:B35"/>
    <mergeCell ref="A36:B36"/>
    <mergeCell ref="A5:B5"/>
    <mergeCell ref="A6:B6"/>
    <mergeCell ref="A7:B7"/>
    <mergeCell ref="A8:B8"/>
    <mergeCell ref="A9:B9"/>
    <mergeCell ref="A15:A17"/>
    <mergeCell ref="A12:B12"/>
    <mergeCell ref="A13:B13"/>
    <mergeCell ref="A18:B18"/>
    <mergeCell ref="A19:B19"/>
    <mergeCell ref="A20:B20"/>
    <mergeCell ref="A21:B21"/>
    <mergeCell ref="A22:B22"/>
    <mergeCell ref="A23:B23"/>
    <mergeCell ref="A26:B26"/>
    <mergeCell ref="A27:B27"/>
    <mergeCell ref="A28:B28"/>
    <mergeCell ref="A25:D25"/>
    <mergeCell ref="A30:A31"/>
    <mergeCell ref="A32:B32"/>
    <mergeCell ref="A33:B33"/>
    <mergeCell ref="C26:D26"/>
    <mergeCell ref="C27:D27"/>
    <mergeCell ref="C28:D28"/>
    <mergeCell ref="C9:D9"/>
    <mergeCell ref="C12:D12"/>
    <mergeCell ref="C13:D13"/>
    <mergeCell ref="C11:D11"/>
    <mergeCell ref="C4:D4"/>
    <mergeCell ref="C5:D5"/>
    <mergeCell ref="C6:D6"/>
    <mergeCell ref="C7:D7"/>
    <mergeCell ref="C8:D8"/>
  </mergeCells>
  <conditionalFormatting sqref="D15:D17">
    <cfRule type="expression" dxfId="504" priority="26">
      <formula>IF(#REF!="Adults only",TRUE,FALSE)</formula>
    </cfRule>
  </conditionalFormatting>
  <conditionalFormatting sqref="C15:C17">
    <cfRule type="expression" dxfId="503" priority="27">
      <formula>IF(#REF!="Paeds only",TRUE,FALSE)</formula>
    </cfRule>
  </conditionalFormatting>
  <dataValidations disablePrompts="1" count="6">
    <dataValidation allowBlank="1" showInputMessage="1" showErrorMessage="1" sqref="IZ36:IZ38 WVL27:WVL33 WLP27:WLP33 WBT27:WBT33 VRX27:VRX33 VIB27:VIB33 UYF27:UYF33 UOJ27:UOJ33 UEN27:UEN33 TUR27:TUR33 TKV27:TKV33 TAZ27:TAZ33 SRD27:SRD33 SHH27:SHH33 RXL27:RXL33 RNP27:RNP33 RDT27:RDT33 QTX27:QTX33 QKB27:QKB33 QAF27:QAF33 PQJ27:PQJ33 PGN27:PGN33 OWR27:OWR33 OMV27:OMV33 OCZ27:OCZ33 NTD27:NTD33 NJH27:NJH33 MZL27:MZL33 MPP27:MPP33 MFT27:MFT33 LVX27:LVX33 LMB27:LMB33 LCF27:LCF33 KSJ27:KSJ33 KIN27:KIN33 JYR27:JYR33 JOV27:JOV33 JEZ27:JEZ33 IVD27:IVD33 ILH27:ILH33 IBL27:IBL33 HRP27:HRP33 HHT27:HHT33 GXX27:GXX33 GOB27:GOB33 GEF27:GEF33 FUJ27:FUJ33 FKN27:FKN33 FAR27:FAR33 EQV27:EQV33 EGZ27:EGZ33 DXD27:DXD33 DNH27:DNH33 DDL27:DDL33 CTP27:CTP33 CJT27:CJT33 BZX27:BZX33 BQB27:BQB33 BGF27:BGF33 AWJ27:AWJ33 AMN27:AMN33 ACR27:ACR33 SV27:SV33 IZ27:IZ33 WVL36:WVL38 WLP36:WLP38 WBT36:WBT38 VRX36:VRX38 VIB36:VIB38 UYF36:UYF38 UOJ36:UOJ38 UEN36:UEN38 TUR36:TUR38 TKV36:TKV38 TAZ36:TAZ38 SRD36:SRD38 SHH36:SHH38 RXL36:RXL38 RNP36:RNP38 RDT36:RDT38 QTX36:QTX38 QKB36:QKB38 QAF36:QAF38 PQJ36:PQJ38 PGN36:PGN38 OWR36:OWR38 OMV36:OMV38 OCZ36:OCZ38 NTD36:NTD38 NJH36:NJH38 MZL36:MZL38 MPP36:MPP38 MFT36:MFT38 LVX36:LVX38 LMB36:LMB38 LCF36:LCF38 KSJ36:KSJ38 KIN36:KIN38 JYR36:JYR38 JOV36:JOV38 JEZ36:JEZ38 IVD36:IVD38 ILH36:ILH38 IBL36:IBL38 HRP36:HRP38 HHT36:HHT38 GXX36:GXX38 GOB36:GOB38 GEF36:GEF38 FUJ36:FUJ38 FKN36:FKN38 FAR36:FAR38 EQV36:EQV38 EGZ36:EGZ38 DXD36:DXD38 DNH36:DNH38 DDL36:DDL38 CTP36:CTP38 CJT36:CJT38 BZX36:BZX38 BQB36:BQB38 BGF36:BGF38 AWJ36:AWJ38 AMN36:AMN38 ACR36:ACR38 SV36:SV38 WVL12:WVL24 WLP12:WLP24 WBT12:WBT24 VRX12:VRX24 VIB12:VIB24 UYF12:UYF24 UOJ12:UOJ24 UEN12:UEN24 TUR12:TUR24 TKV12:TKV24 TAZ12:TAZ24 SRD12:SRD24 SHH12:SHH24 RXL12:RXL24 RNP12:RNP24 RDT12:RDT24 QTX12:QTX24 QKB12:QKB24 QAF12:QAF24 PQJ12:PQJ24 PGN12:PGN24 OWR12:OWR24 OMV12:OMV24 OCZ12:OCZ24 NTD12:NTD24 NJH12:NJH24 MZL12:MZL24 MPP12:MPP24 MFT12:MFT24 LVX12:LVX24 LMB12:LMB24 LCF12:LCF24 KSJ12:KSJ24 KIN12:KIN24 JYR12:JYR24 JOV12:JOV24 JEZ12:JEZ24 IVD12:IVD24 ILH12:ILH24 IBL12:IBL24 HRP12:HRP24 HHT12:HHT24 GXX12:GXX24 GOB12:GOB24 GEF12:GEF24 FUJ12:FUJ24 FKN12:FKN24 FAR12:FAR24 EQV12:EQV24 EGZ12:EGZ24 DXD12:DXD24 DNH12:DNH24 DDL12:DDL24 CTP12:CTP24 CJT12:CJT24 BZX12:BZX24 BQB12:BQB24 BGF12:BGF24 AWJ12:AWJ24 AMN12:AMN24 ACR12:ACR24 SV12:SV24 IZ12:IZ24" xr:uid="{00000000-0002-0000-0200-000000000000}"/>
    <dataValidation type="list" allowBlank="1" showInputMessage="1" showErrorMessage="1" sqref="WVJ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29:WVJ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xr:uid="{00000000-0002-0000-0200-000001000000}">
      <formula1>$C$332:$C$334</formula1>
    </dataValidation>
    <dataValidation type="list" allowBlank="1" showInputMessage="1" showErrorMessage="1" sqref="IX14:IX17 ST14:ST17 ACP14:ACP17 AML14:AML17 AWH14:AWH17 BGD14:BGD17 BPZ14:BPZ17 BZV14:BZV17 CJR14:CJR17 CTN14:CTN17 DDJ14:DDJ17 DNF14:DNF17 DXB14:DXB17 EGX14:EGX17 EQT14:EQT17 FAP14:FAP17 FKL14:FKL17 FUH14:FUH17 GED14:GED17 GNZ14:GNZ17 GXV14:GXV17 HHR14:HHR17 HRN14:HRN17 IBJ14:IBJ17 ILF14:ILF17 IVB14:IVB17 JEX14:JEX17 JOT14:JOT17 JYP14:JYP17 KIL14:KIL17 KSH14:KSH17 LCD14:LCD17 LLZ14:LLZ17 LVV14:LVV17 MFR14:MFR17 MPN14:MPN17 MZJ14:MZJ17 NJF14:NJF17 NTB14:NTB17 OCX14:OCX17 OMT14:OMT17 OWP14:OWP17 PGL14:PGL17 PQH14:PQH17 QAD14:QAD17 QJZ14:QJZ17 QTV14:QTV17 RDR14:RDR17 RNN14:RNN17 RXJ14:RXJ17 SHF14:SHF17 SRB14:SRB17 TAX14:TAX17 TKT14:TKT17 TUP14:TUP17 UEL14:UEL17 UOH14:UOH17 UYD14:UYD17 VHZ14:VHZ17 VRV14:VRV17 WBR14:WBR17 WLN14:WLN17 WLN36 WVJ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12 WBR12 VRV12 VHZ12 UYD12 UOH12 UEL12 TUP12 TKT12 TAX12 SRB12 SHF12 RXJ12 RNN12 RDR12 QTV12 QJZ12 QAD12 PQH12 PGL12 OWP12 OMT12 OCX12 NTB12 NJF12 MZJ12 MPN12 MFR12 LVV12 LLZ12 LCD12 KSH12 KIL12 JYP12 JOT12 JEX12 IVB12 ILF12 IBJ12 HRN12 HHR12 GXV12 GNZ12 GED12 FUH12 FKL12 FAP12 EQT12 EGX12 DXB12 DNF12 DDJ12 CTN12 CJR12 BZV12 BPZ12 BGD12 AWH12 AML12 ACP12 ST12 IX12 WVJ12 WVJ14:WVJ17" xr:uid="{00000000-0002-0000-0200-000002000000}">
      <formula1>$C$328:$C$330</formula1>
    </dataValidation>
    <dataValidation type="list" allowBlank="1" showInputMessage="1" showErrorMessage="1" sqref="WVJ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xr:uid="{00000000-0002-0000-0200-000003000000}">
      <formula1>$C$324:$C$325</formula1>
    </dataValidation>
    <dataValidation type="list" allowBlank="1" showInputMessage="1" showErrorMessage="1" sqref="WBR38 ST19:ST24 ACP19:ACP24 AML19:AML24 AWH19:AWH24 BGD19:BGD24 BPZ19:BPZ24 BZV19:BZV24 CJR19:CJR24 CTN19:CTN24 DDJ19:DDJ24 DNF19:DNF24 DXB19:DXB24 EGX19:EGX24 EQT19:EQT24 FAP19:FAP24 FKL19:FKL24 FUH19:FUH24 GED19:GED24 GNZ19:GNZ24 GXV19:GXV24 HHR19:HHR24 HRN19:HRN24 IBJ19:IBJ24 ILF19:ILF24 IVB19:IVB24 JEX19:JEX24 JOT19:JOT24 JYP19:JYP24 KIL19:KIL24 KSH19:KSH24 LCD19:LCD24 LLZ19:LLZ24 LVV19:LVV24 MFR19:MFR24 MPN19:MPN24 MZJ19:MZJ24 NJF19:NJF24 NTB19:NTB24 OCX19:OCX24 OMT19:OMT24 OWP19:OWP24 PGL19:PGL24 PQH19:PQH24 QAD19:QAD24 QJZ19:QJZ24 QTV19:QTV24 RDR19:RDR24 RNN19:RNN24 RXJ19:RXJ24 SHF19:SHF24 SRB19:SRB24 TAX19:TAX24 TKT19:TKT24 TUP19:TUP24 UEL19:UEL24 UOH19:UOH24 UYD19:UYD24 VHZ19:VHZ24 VRV19:VRV24 WBR19:WBR24 WLN19:WLN24 WLN38 WVJ31:WVJ33 IX31:IX33 ST31:ST33 ACP31:ACP33 AML31:AML33 AWH31:AWH33 BGD31:BGD33 BPZ31:BPZ33 BZV31:BZV33 CJR31:CJR33 CTN31:CTN33 DDJ31:DDJ33 DNF31:DNF33 DXB31:DXB33 EGX31:EGX33 EQT31:EQT33 FAP31:FAP33 FKL31:FKL33 FUH31:FUH33 GED31:GED33 GNZ31:GNZ33 GXV31:GXV33 HHR31:HHR33 HRN31:HRN33 IBJ31:IBJ33 ILF31:ILF33 IVB31:IVB33 JEX31:JEX33 JOT31:JOT33 JYP31:JYP33 KIL31:KIL33 KSH31:KSH33 LCD31:LCD33 LLZ31:LLZ33 LVV31:LVV33 MFR31:MFR33 MPN31:MPN33 MZJ31:MZJ33 NJF31:NJF33 NTB31:NTB33 OCX31:OCX33 OMT31:OMT33 OWP31:OWP33 PGL31:PGL33 PQH31:PQH33 QAD31:QAD33 QJZ31:QJZ33 QTV31:QTV33 RDR31:RDR33 RNN31:RNN33 RXJ31:RXJ33 SHF31:SHF33 SRB31:SRB33 TAX31:TAX33 TKT31:TKT33 TUP31:TUP33 UEL31:UEL33 UOH31:UOH33 UYD31:UYD33 VHZ31:VHZ33 VRV31:VRV33 WBR31:WBR33 WLN31:WLN33 WVJ19:WVJ24 IX19:IX24 WVJ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xr:uid="{00000000-0002-0000-0200-000004000000}">
      <formula1>$C$319:$C$320</formula1>
    </dataValidation>
    <dataValidation type="list" allowBlank="1" showInputMessage="1" showErrorMessage="1" sqref="C24" xr:uid="{00000000-0002-0000-0200-000005000000}">
      <formula1>Yes_No</formula1>
    </dataValidation>
  </dataValidations>
  <pageMargins left="0.23622047244094491" right="0.23622047244094491" top="0.74803149606299213" bottom="0.74803149606299213" header="0.31496062992125984" footer="0.31496062992125984"/>
  <pageSetup paperSize="9" scale="70" orientation="portrait" r:id="rId1"/>
  <headerFooter>
    <oddHeader>&amp;L&amp;F&amp;C&amp;A&amp;R&amp;D &amp;T</oddHeader>
    <oddFooter>&amp;L&amp;F&amp;C&amp;P/&amp;N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70" r:id="rId4" name="Check Box 2">
              <controlPr defaultSize="0" autoFill="0" autoLine="0" autoPict="0">
                <anchor moveWithCells="1">
                  <from>
                    <xdr:col>2</xdr:col>
                    <xdr:colOff>95250</xdr:colOff>
                    <xdr:row>10</xdr:row>
                    <xdr:rowOff>171450</xdr:rowOff>
                  </from>
                  <to>
                    <xdr:col>2</xdr:col>
                    <xdr:colOff>314325</xdr:colOff>
                    <xdr:row>12</xdr:row>
                    <xdr:rowOff>38100</xdr:rowOff>
                  </to>
                </anchor>
              </controlPr>
            </control>
          </mc:Choice>
        </mc:AlternateContent>
        <mc:AlternateContent xmlns:mc="http://schemas.openxmlformats.org/markup-compatibility/2006">
          <mc:Choice Requires="x14">
            <control shapeId="32771" r:id="rId5" name="Check Box 3">
              <controlPr defaultSize="0" autoFill="0" autoLine="0" autoPict="0">
                <anchor moveWithCells="1">
                  <from>
                    <xdr:col>2</xdr:col>
                    <xdr:colOff>1085850</xdr:colOff>
                    <xdr:row>10</xdr:row>
                    <xdr:rowOff>161925</xdr:rowOff>
                  </from>
                  <to>
                    <xdr:col>2</xdr:col>
                    <xdr:colOff>1304925</xdr:colOff>
                    <xdr:row>12</xdr:row>
                    <xdr:rowOff>28575</xdr:rowOff>
                  </to>
                </anchor>
              </controlPr>
            </control>
          </mc:Choice>
        </mc:AlternateContent>
        <mc:AlternateContent xmlns:mc="http://schemas.openxmlformats.org/markup-compatibility/2006">
          <mc:Choice Requires="x14">
            <control shapeId="32772" r:id="rId6" name="Check Box 4">
              <controlPr defaultSize="0" autoFill="0" autoLine="0" autoPict="0">
                <anchor moveWithCells="1">
                  <from>
                    <xdr:col>2</xdr:col>
                    <xdr:colOff>95250</xdr:colOff>
                    <xdr:row>11</xdr:row>
                    <xdr:rowOff>171450</xdr:rowOff>
                  </from>
                  <to>
                    <xdr:col>2</xdr:col>
                    <xdr:colOff>314325</xdr:colOff>
                    <xdr:row>13</xdr:row>
                    <xdr:rowOff>38100</xdr:rowOff>
                  </to>
                </anchor>
              </controlPr>
            </control>
          </mc:Choice>
        </mc:AlternateContent>
        <mc:AlternateContent xmlns:mc="http://schemas.openxmlformats.org/markup-compatibility/2006">
          <mc:Choice Requires="x14">
            <control shapeId="32773" r:id="rId7" name="Check Box 5">
              <controlPr defaultSize="0" autoFill="0" autoLine="0" autoPict="0">
                <anchor moveWithCells="1">
                  <from>
                    <xdr:col>2</xdr:col>
                    <xdr:colOff>1085850</xdr:colOff>
                    <xdr:row>11</xdr:row>
                    <xdr:rowOff>171450</xdr:rowOff>
                  </from>
                  <to>
                    <xdr:col>2</xdr:col>
                    <xdr:colOff>1304925</xdr:colOff>
                    <xdr:row>13</xdr:row>
                    <xdr:rowOff>38100</xdr:rowOff>
                  </to>
                </anchor>
              </controlPr>
            </control>
          </mc:Choice>
        </mc:AlternateContent>
        <mc:AlternateContent xmlns:mc="http://schemas.openxmlformats.org/markup-compatibility/2006">
          <mc:Choice Requires="x14">
            <control shapeId="32774" r:id="rId8" name="Check Box 6">
              <controlPr defaultSize="0" autoFill="0" autoLine="0" autoPict="0">
                <anchor moveWithCells="1">
                  <from>
                    <xdr:col>2</xdr:col>
                    <xdr:colOff>85725</xdr:colOff>
                    <xdr:row>24</xdr:row>
                    <xdr:rowOff>171450</xdr:rowOff>
                  </from>
                  <to>
                    <xdr:col>2</xdr:col>
                    <xdr:colOff>304800</xdr:colOff>
                    <xdr:row>26</xdr:row>
                    <xdr:rowOff>38100</xdr:rowOff>
                  </to>
                </anchor>
              </controlPr>
            </control>
          </mc:Choice>
        </mc:AlternateContent>
        <mc:AlternateContent xmlns:mc="http://schemas.openxmlformats.org/markup-compatibility/2006">
          <mc:Choice Requires="x14">
            <control shapeId="32775" r:id="rId9" name="Check Box 7">
              <controlPr defaultSize="0" autoFill="0" autoLine="0" autoPict="0">
                <anchor moveWithCells="1">
                  <from>
                    <xdr:col>2</xdr:col>
                    <xdr:colOff>1104900</xdr:colOff>
                    <xdr:row>24</xdr:row>
                    <xdr:rowOff>161925</xdr:rowOff>
                  </from>
                  <to>
                    <xdr:col>2</xdr:col>
                    <xdr:colOff>1323975</xdr:colOff>
                    <xdr:row>26</xdr:row>
                    <xdr:rowOff>28575</xdr:rowOff>
                  </to>
                </anchor>
              </controlPr>
            </control>
          </mc:Choice>
        </mc:AlternateContent>
        <mc:AlternateContent xmlns:mc="http://schemas.openxmlformats.org/markup-compatibility/2006">
          <mc:Choice Requires="x14">
            <control shapeId="32776" r:id="rId10" name="Check Box 8">
              <controlPr defaultSize="0" autoFill="0" autoLine="0" autoPict="0">
                <anchor moveWithCells="1">
                  <from>
                    <xdr:col>2</xdr:col>
                    <xdr:colOff>85725</xdr:colOff>
                    <xdr:row>25</xdr:row>
                    <xdr:rowOff>171450</xdr:rowOff>
                  </from>
                  <to>
                    <xdr:col>2</xdr:col>
                    <xdr:colOff>304800</xdr:colOff>
                    <xdr:row>27</xdr:row>
                    <xdr:rowOff>38100</xdr:rowOff>
                  </to>
                </anchor>
              </controlPr>
            </control>
          </mc:Choice>
        </mc:AlternateContent>
        <mc:AlternateContent xmlns:mc="http://schemas.openxmlformats.org/markup-compatibility/2006">
          <mc:Choice Requires="x14">
            <control shapeId="32777" r:id="rId11" name="Check Box 9">
              <controlPr defaultSize="0" autoFill="0" autoLine="0" autoPict="0">
                <anchor moveWithCells="1">
                  <from>
                    <xdr:col>2</xdr:col>
                    <xdr:colOff>1104900</xdr:colOff>
                    <xdr:row>25</xdr:row>
                    <xdr:rowOff>161925</xdr:rowOff>
                  </from>
                  <to>
                    <xdr:col>2</xdr:col>
                    <xdr:colOff>1323975</xdr:colOff>
                    <xdr:row>27</xdr:row>
                    <xdr:rowOff>28575</xdr:rowOff>
                  </to>
                </anchor>
              </controlPr>
            </control>
          </mc:Choice>
        </mc:AlternateContent>
        <mc:AlternateContent xmlns:mc="http://schemas.openxmlformats.org/markup-compatibility/2006">
          <mc:Choice Requires="x14">
            <control shapeId="32778" r:id="rId12" name="Check Box 10">
              <controlPr defaultSize="0" autoFill="0" autoLine="0" autoPict="0">
                <anchor moveWithCells="1">
                  <from>
                    <xdr:col>2</xdr:col>
                    <xdr:colOff>85725</xdr:colOff>
                    <xdr:row>26</xdr:row>
                    <xdr:rowOff>171450</xdr:rowOff>
                  </from>
                  <to>
                    <xdr:col>2</xdr:col>
                    <xdr:colOff>304800</xdr:colOff>
                    <xdr:row>28</xdr:row>
                    <xdr:rowOff>38100</xdr:rowOff>
                  </to>
                </anchor>
              </controlPr>
            </control>
          </mc:Choice>
        </mc:AlternateContent>
        <mc:AlternateContent xmlns:mc="http://schemas.openxmlformats.org/markup-compatibility/2006">
          <mc:Choice Requires="x14">
            <control shapeId="32779" r:id="rId13" name="Check Box 11">
              <controlPr defaultSize="0" autoFill="0" autoLine="0" autoPict="0">
                <anchor moveWithCells="1">
                  <from>
                    <xdr:col>2</xdr:col>
                    <xdr:colOff>1104900</xdr:colOff>
                    <xdr:row>26</xdr:row>
                    <xdr:rowOff>161925</xdr:rowOff>
                  </from>
                  <to>
                    <xdr:col>2</xdr:col>
                    <xdr:colOff>1323975</xdr:colOff>
                    <xdr:row>28</xdr:row>
                    <xdr:rowOff>28575</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2</xdr:col>
                    <xdr:colOff>76200</xdr:colOff>
                    <xdr:row>16</xdr:row>
                    <xdr:rowOff>142875</xdr:rowOff>
                  </from>
                  <to>
                    <xdr:col>2</xdr:col>
                    <xdr:colOff>295275</xdr:colOff>
                    <xdr:row>18</xdr:row>
                    <xdr:rowOff>66675</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2</xdr:col>
                    <xdr:colOff>714375</xdr:colOff>
                    <xdr:row>16</xdr:row>
                    <xdr:rowOff>133350</xdr:rowOff>
                  </from>
                  <to>
                    <xdr:col>2</xdr:col>
                    <xdr:colOff>933450</xdr:colOff>
                    <xdr:row>18</xdr:row>
                    <xdr:rowOff>57150</xdr:rowOff>
                  </to>
                </anchor>
              </controlPr>
            </control>
          </mc:Choice>
        </mc:AlternateContent>
        <mc:AlternateContent xmlns:mc="http://schemas.openxmlformats.org/markup-compatibility/2006">
          <mc:Choice Requires="x14">
            <control shapeId="32786" r:id="rId16" name="Check Box 18">
              <controlPr defaultSize="0" autoFill="0" autoLine="0" autoPict="0">
                <anchor moveWithCells="1">
                  <from>
                    <xdr:col>2</xdr:col>
                    <xdr:colOff>76200</xdr:colOff>
                    <xdr:row>17</xdr:row>
                    <xdr:rowOff>133350</xdr:rowOff>
                  </from>
                  <to>
                    <xdr:col>2</xdr:col>
                    <xdr:colOff>295275</xdr:colOff>
                    <xdr:row>19</xdr:row>
                    <xdr:rowOff>57150</xdr:rowOff>
                  </to>
                </anchor>
              </controlPr>
            </control>
          </mc:Choice>
        </mc:AlternateContent>
        <mc:AlternateContent xmlns:mc="http://schemas.openxmlformats.org/markup-compatibility/2006">
          <mc:Choice Requires="x14">
            <control shapeId="32787" r:id="rId17" name="Check Box 19">
              <controlPr defaultSize="0" autoFill="0" autoLine="0" autoPict="0">
                <anchor moveWithCells="1">
                  <from>
                    <xdr:col>2</xdr:col>
                    <xdr:colOff>714375</xdr:colOff>
                    <xdr:row>17</xdr:row>
                    <xdr:rowOff>123825</xdr:rowOff>
                  </from>
                  <to>
                    <xdr:col>2</xdr:col>
                    <xdr:colOff>933450</xdr:colOff>
                    <xdr:row>19</xdr:row>
                    <xdr:rowOff>47625</xdr:rowOff>
                  </to>
                </anchor>
              </controlPr>
            </control>
          </mc:Choice>
        </mc:AlternateContent>
        <mc:AlternateContent xmlns:mc="http://schemas.openxmlformats.org/markup-compatibility/2006">
          <mc:Choice Requires="x14">
            <control shapeId="32790" r:id="rId18" name="Check Box 22">
              <controlPr defaultSize="0" autoFill="0" autoLine="0" autoPict="0">
                <anchor moveWithCells="1">
                  <from>
                    <xdr:col>3</xdr:col>
                    <xdr:colOff>76200</xdr:colOff>
                    <xdr:row>16</xdr:row>
                    <xdr:rowOff>142875</xdr:rowOff>
                  </from>
                  <to>
                    <xdr:col>3</xdr:col>
                    <xdr:colOff>295275</xdr:colOff>
                    <xdr:row>18</xdr:row>
                    <xdr:rowOff>66675</xdr:rowOff>
                  </to>
                </anchor>
              </controlPr>
            </control>
          </mc:Choice>
        </mc:AlternateContent>
        <mc:AlternateContent xmlns:mc="http://schemas.openxmlformats.org/markup-compatibility/2006">
          <mc:Choice Requires="x14">
            <control shapeId="32791" r:id="rId19" name="Check Box 23">
              <controlPr defaultSize="0" autoFill="0" autoLine="0" autoPict="0">
                <anchor moveWithCells="1">
                  <from>
                    <xdr:col>3</xdr:col>
                    <xdr:colOff>714375</xdr:colOff>
                    <xdr:row>16</xdr:row>
                    <xdr:rowOff>133350</xdr:rowOff>
                  </from>
                  <to>
                    <xdr:col>3</xdr:col>
                    <xdr:colOff>933450</xdr:colOff>
                    <xdr:row>18</xdr:row>
                    <xdr:rowOff>57150</xdr:rowOff>
                  </to>
                </anchor>
              </controlPr>
            </control>
          </mc:Choice>
        </mc:AlternateContent>
        <mc:AlternateContent xmlns:mc="http://schemas.openxmlformats.org/markup-compatibility/2006">
          <mc:Choice Requires="x14">
            <control shapeId="32792" r:id="rId20" name="Check Box 24">
              <controlPr defaultSize="0" autoFill="0" autoLine="0" autoPict="0">
                <anchor moveWithCells="1">
                  <from>
                    <xdr:col>3</xdr:col>
                    <xdr:colOff>76200</xdr:colOff>
                    <xdr:row>17</xdr:row>
                    <xdr:rowOff>133350</xdr:rowOff>
                  </from>
                  <to>
                    <xdr:col>3</xdr:col>
                    <xdr:colOff>295275</xdr:colOff>
                    <xdr:row>19</xdr:row>
                    <xdr:rowOff>57150</xdr:rowOff>
                  </to>
                </anchor>
              </controlPr>
            </control>
          </mc:Choice>
        </mc:AlternateContent>
        <mc:AlternateContent xmlns:mc="http://schemas.openxmlformats.org/markup-compatibility/2006">
          <mc:Choice Requires="x14">
            <control shapeId="32793" r:id="rId21" name="Check Box 25">
              <controlPr defaultSize="0" autoFill="0" autoLine="0" autoPict="0">
                <anchor moveWithCells="1">
                  <from>
                    <xdr:col>3</xdr:col>
                    <xdr:colOff>714375</xdr:colOff>
                    <xdr:row>17</xdr:row>
                    <xdr:rowOff>123825</xdr:rowOff>
                  </from>
                  <to>
                    <xdr:col>3</xdr:col>
                    <xdr:colOff>933450</xdr:colOff>
                    <xdr:row>19</xdr:row>
                    <xdr:rowOff>47625</xdr:rowOff>
                  </to>
                </anchor>
              </controlPr>
            </control>
          </mc:Choice>
        </mc:AlternateContent>
        <mc:AlternateContent xmlns:mc="http://schemas.openxmlformats.org/markup-compatibility/2006">
          <mc:Choice Requires="x14">
            <control shapeId="32794" r:id="rId22" name="Check Box 26">
              <controlPr defaultSize="0" autoFill="0" autoLine="0" autoPict="0">
                <anchor moveWithCells="1">
                  <from>
                    <xdr:col>2</xdr:col>
                    <xdr:colOff>76200</xdr:colOff>
                    <xdr:row>19</xdr:row>
                    <xdr:rowOff>47625</xdr:rowOff>
                  </from>
                  <to>
                    <xdr:col>2</xdr:col>
                    <xdr:colOff>295275</xdr:colOff>
                    <xdr:row>19</xdr:row>
                    <xdr:rowOff>333375</xdr:rowOff>
                  </to>
                </anchor>
              </controlPr>
            </control>
          </mc:Choice>
        </mc:AlternateContent>
        <mc:AlternateContent xmlns:mc="http://schemas.openxmlformats.org/markup-compatibility/2006">
          <mc:Choice Requires="x14">
            <control shapeId="32795" r:id="rId23" name="Check Box 27">
              <controlPr defaultSize="0" autoFill="0" autoLine="0" autoPict="0">
                <anchor moveWithCells="1">
                  <from>
                    <xdr:col>2</xdr:col>
                    <xdr:colOff>714375</xdr:colOff>
                    <xdr:row>19</xdr:row>
                    <xdr:rowOff>38100</xdr:rowOff>
                  </from>
                  <to>
                    <xdr:col>2</xdr:col>
                    <xdr:colOff>933450</xdr:colOff>
                    <xdr:row>19</xdr:row>
                    <xdr:rowOff>323850</xdr:rowOff>
                  </to>
                </anchor>
              </controlPr>
            </control>
          </mc:Choice>
        </mc:AlternateContent>
        <mc:AlternateContent xmlns:mc="http://schemas.openxmlformats.org/markup-compatibility/2006">
          <mc:Choice Requires="x14">
            <control shapeId="32796" r:id="rId24" name="Check Box 28">
              <controlPr defaultSize="0" autoFill="0" autoLine="0" autoPict="0">
                <anchor moveWithCells="1">
                  <from>
                    <xdr:col>2</xdr:col>
                    <xdr:colOff>1181100</xdr:colOff>
                    <xdr:row>19</xdr:row>
                    <xdr:rowOff>38100</xdr:rowOff>
                  </from>
                  <to>
                    <xdr:col>2</xdr:col>
                    <xdr:colOff>1400175</xdr:colOff>
                    <xdr:row>19</xdr:row>
                    <xdr:rowOff>323850</xdr:rowOff>
                  </to>
                </anchor>
              </controlPr>
            </control>
          </mc:Choice>
        </mc:AlternateContent>
        <mc:AlternateContent xmlns:mc="http://schemas.openxmlformats.org/markup-compatibility/2006">
          <mc:Choice Requires="x14">
            <control shapeId="32797" r:id="rId25" name="Check Box 29">
              <controlPr defaultSize="0" autoFill="0" autoLine="0" autoPict="0">
                <anchor moveWithCells="1">
                  <from>
                    <xdr:col>3</xdr:col>
                    <xdr:colOff>76200</xdr:colOff>
                    <xdr:row>19</xdr:row>
                    <xdr:rowOff>47625</xdr:rowOff>
                  </from>
                  <to>
                    <xdr:col>3</xdr:col>
                    <xdr:colOff>295275</xdr:colOff>
                    <xdr:row>19</xdr:row>
                    <xdr:rowOff>333375</xdr:rowOff>
                  </to>
                </anchor>
              </controlPr>
            </control>
          </mc:Choice>
        </mc:AlternateContent>
        <mc:AlternateContent xmlns:mc="http://schemas.openxmlformats.org/markup-compatibility/2006">
          <mc:Choice Requires="x14">
            <control shapeId="32798" r:id="rId26" name="Check Box 30">
              <controlPr defaultSize="0" autoFill="0" autoLine="0" autoPict="0">
                <anchor moveWithCells="1">
                  <from>
                    <xdr:col>3</xdr:col>
                    <xdr:colOff>714375</xdr:colOff>
                    <xdr:row>19</xdr:row>
                    <xdr:rowOff>38100</xdr:rowOff>
                  </from>
                  <to>
                    <xdr:col>3</xdr:col>
                    <xdr:colOff>933450</xdr:colOff>
                    <xdr:row>19</xdr:row>
                    <xdr:rowOff>323850</xdr:rowOff>
                  </to>
                </anchor>
              </controlPr>
            </control>
          </mc:Choice>
        </mc:AlternateContent>
        <mc:AlternateContent xmlns:mc="http://schemas.openxmlformats.org/markup-compatibility/2006">
          <mc:Choice Requires="x14">
            <control shapeId="32799" r:id="rId27" name="Check Box 31">
              <controlPr defaultSize="0" autoFill="0" autoLine="0" autoPict="0">
                <anchor moveWithCells="1">
                  <from>
                    <xdr:col>3</xdr:col>
                    <xdr:colOff>1181100</xdr:colOff>
                    <xdr:row>19</xdr:row>
                    <xdr:rowOff>38100</xdr:rowOff>
                  </from>
                  <to>
                    <xdr:col>3</xdr:col>
                    <xdr:colOff>1400175</xdr:colOff>
                    <xdr:row>19</xdr:row>
                    <xdr:rowOff>323850</xdr:rowOff>
                  </to>
                </anchor>
              </controlPr>
            </control>
          </mc:Choice>
        </mc:AlternateContent>
        <mc:AlternateContent xmlns:mc="http://schemas.openxmlformats.org/markup-compatibility/2006">
          <mc:Choice Requires="x14">
            <control shapeId="32800" r:id="rId28" name="Check Box 32">
              <controlPr defaultSize="0" autoFill="0" autoLine="0" autoPict="0">
                <anchor moveWithCells="1">
                  <from>
                    <xdr:col>2</xdr:col>
                    <xdr:colOff>76200</xdr:colOff>
                    <xdr:row>19</xdr:row>
                    <xdr:rowOff>314325</xdr:rowOff>
                  </from>
                  <to>
                    <xdr:col>2</xdr:col>
                    <xdr:colOff>295275</xdr:colOff>
                    <xdr:row>21</xdr:row>
                    <xdr:rowOff>57150</xdr:rowOff>
                  </to>
                </anchor>
              </controlPr>
            </control>
          </mc:Choice>
        </mc:AlternateContent>
        <mc:AlternateContent xmlns:mc="http://schemas.openxmlformats.org/markup-compatibility/2006">
          <mc:Choice Requires="x14">
            <control shapeId="32801" r:id="rId29" name="Check Box 33">
              <controlPr defaultSize="0" autoFill="0" autoLine="0" autoPict="0">
                <anchor moveWithCells="1">
                  <from>
                    <xdr:col>2</xdr:col>
                    <xdr:colOff>714375</xdr:colOff>
                    <xdr:row>19</xdr:row>
                    <xdr:rowOff>304800</xdr:rowOff>
                  </from>
                  <to>
                    <xdr:col>2</xdr:col>
                    <xdr:colOff>933450</xdr:colOff>
                    <xdr:row>21</xdr:row>
                    <xdr:rowOff>47625</xdr:rowOff>
                  </to>
                </anchor>
              </controlPr>
            </control>
          </mc:Choice>
        </mc:AlternateContent>
        <mc:AlternateContent xmlns:mc="http://schemas.openxmlformats.org/markup-compatibility/2006">
          <mc:Choice Requires="x14">
            <control shapeId="32802" r:id="rId30" name="Check Box 34">
              <controlPr defaultSize="0" autoFill="0" autoLine="0" autoPict="0">
                <anchor moveWithCells="1">
                  <from>
                    <xdr:col>2</xdr:col>
                    <xdr:colOff>1181100</xdr:colOff>
                    <xdr:row>19</xdr:row>
                    <xdr:rowOff>304800</xdr:rowOff>
                  </from>
                  <to>
                    <xdr:col>2</xdr:col>
                    <xdr:colOff>1400175</xdr:colOff>
                    <xdr:row>21</xdr:row>
                    <xdr:rowOff>47625</xdr:rowOff>
                  </to>
                </anchor>
              </controlPr>
            </control>
          </mc:Choice>
        </mc:AlternateContent>
        <mc:AlternateContent xmlns:mc="http://schemas.openxmlformats.org/markup-compatibility/2006">
          <mc:Choice Requires="x14">
            <control shapeId="32803" r:id="rId31" name="Check Box 35">
              <controlPr defaultSize="0" autoFill="0" autoLine="0" autoPict="0">
                <anchor moveWithCells="1">
                  <from>
                    <xdr:col>3</xdr:col>
                    <xdr:colOff>76200</xdr:colOff>
                    <xdr:row>19</xdr:row>
                    <xdr:rowOff>314325</xdr:rowOff>
                  </from>
                  <to>
                    <xdr:col>3</xdr:col>
                    <xdr:colOff>295275</xdr:colOff>
                    <xdr:row>21</xdr:row>
                    <xdr:rowOff>57150</xdr:rowOff>
                  </to>
                </anchor>
              </controlPr>
            </control>
          </mc:Choice>
        </mc:AlternateContent>
        <mc:AlternateContent xmlns:mc="http://schemas.openxmlformats.org/markup-compatibility/2006">
          <mc:Choice Requires="x14">
            <control shapeId="32804" r:id="rId32" name="Check Box 36">
              <controlPr defaultSize="0" autoFill="0" autoLine="0" autoPict="0">
                <anchor moveWithCells="1">
                  <from>
                    <xdr:col>3</xdr:col>
                    <xdr:colOff>714375</xdr:colOff>
                    <xdr:row>19</xdr:row>
                    <xdr:rowOff>304800</xdr:rowOff>
                  </from>
                  <to>
                    <xdr:col>3</xdr:col>
                    <xdr:colOff>933450</xdr:colOff>
                    <xdr:row>21</xdr:row>
                    <xdr:rowOff>47625</xdr:rowOff>
                  </to>
                </anchor>
              </controlPr>
            </control>
          </mc:Choice>
        </mc:AlternateContent>
        <mc:AlternateContent xmlns:mc="http://schemas.openxmlformats.org/markup-compatibility/2006">
          <mc:Choice Requires="x14">
            <control shapeId="32805" r:id="rId33" name="Check Box 37">
              <controlPr defaultSize="0" autoFill="0" autoLine="0" autoPict="0">
                <anchor moveWithCells="1">
                  <from>
                    <xdr:col>3</xdr:col>
                    <xdr:colOff>1181100</xdr:colOff>
                    <xdr:row>19</xdr:row>
                    <xdr:rowOff>304800</xdr:rowOff>
                  </from>
                  <to>
                    <xdr:col>3</xdr:col>
                    <xdr:colOff>1400175</xdr:colOff>
                    <xdr:row>21</xdr:row>
                    <xdr:rowOff>47625</xdr:rowOff>
                  </to>
                </anchor>
              </controlPr>
            </control>
          </mc:Choice>
        </mc:AlternateContent>
        <mc:AlternateContent xmlns:mc="http://schemas.openxmlformats.org/markup-compatibility/2006">
          <mc:Choice Requires="x14">
            <control shapeId="32806" r:id="rId34" name="Check Box 38">
              <controlPr defaultSize="0" autoFill="0" autoLine="0" autoPict="0">
                <anchor moveWithCells="1">
                  <from>
                    <xdr:col>2</xdr:col>
                    <xdr:colOff>76200</xdr:colOff>
                    <xdr:row>21</xdr:row>
                    <xdr:rowOff>57150</xdr:rowOff>
                  </from>
                  <to>
                    <xdr:col>2</xdr:col>
                    <xdr:colOff>295275</xdr:colOff>
                    <xdr:row>21</xdr:row>
                    <xdr:rowOff>342900</xdr:rowOff>
                  </to>
                </anchor>
              </controlPr>
            </control>
          </mc:Choice>
        </mc:AlternateContent>
        <mc:AlternateContent xmlns:mc="http://schemas.openxmlformats.org/markup-compatibility/2006">
          <mc:Choice Requires="x14">
            <control shapeId="32807" r:id="rId35" name="Check Box 39">
              <controlPr defaultSize="0" autoFill="0" autoLine="0" autoPict="0">
                <anchor moveWithCells="1">
                  <from>
                    <xdr:col>2</xdr:col>
                    <xdr:colOff>714375</xdr:colOff>
                    <xdr:row>21</xdr:row>
                    <xdr:rowOff>47625</xdr:rowOff>
                  </from>
                  <to>
                    <xdr:col>2</xdr:col>
                    <xdr:colOff>933450</xdr:colOff>
                    <xdr:row>21</xdr:row>
                    <xdr:rowOff>333375</xdr:rowOff>
                  </to>
                </anchor>
              </controlPr>
            </control>
          </mc:Choice>
        </mc:AlternateContent>
        <mc:AlternateContent xmlns:mc="http://schemas.openxmlformats.org/markup-compatibility/2006">
          <mc:Choice Requires="x14">
            <control shapeId="32810" r:id="rId36" name="Check Box 42">
              <controlPr defaultSize="0" autoFill="0" autoLine="0" autoPict="0">
                <anchor moveWithCells="1">
                  <from>
                    <xdr:col>2</xdr:col>
                    <xdr:colOff>76200</xdr:colOff>
                    <xdr:row>22</xdr:row>
                    <xdr:rowOff>57150</xdr:rowOff>
                  </from>
                  <to>
                    <xdr:col>2</xdr:col>
                    <xdr:colOff>295275</xdr:colOff>
                    <xdr:row>22</xdr:row>
                    <xdr:rowOff>342900</xdr:rowOff>
                  </to>
                </anchor>
              </controlPr>
            </control>
          </mc:Choice>
        </mc:AlternateContent>
        <mc:AlternateContent xmlns:mc="http://schemas.openxmlformats.org/markup-compatibility/2006">
          <mc:Choice Requires="x14">
            <control shapeId="32811" r:id="rId37" name="Check Box 43">
              <controlPr defaultSize="0" autoFill="0" autoLine="0" autoPict="0">
                <anchor moveWithCells="1">
                  <from>
                    <xdr:col>2</xdr:col>
                    <xdr:colOff>714375</xdr:colOff>
                    <xdr:row>22</xdr:row>
                    <xdr:rowOff>47625</xdr:rowOff>
                  </from>
                  <to>
                    <xdr:col>2</xdr:col>
                    <xdr:colOff>933450</xdr:colOff>
                    <xdr:row>22</xdr:row>
                    <xdr:rowOff>333375</xdr:rowOff>
                  </to>
                </anchor>
              </controlPr>
            </control>
          </mc:Choice>
        </mc:AlternateContent>
        <mc:AlternateContent xmlns:mc="http://schemas.openxmlformats.org/markup-compatibility/2006">
          <mc:Choice Requires="x14">
            <control shapeId="32812" r:id="rId38" name="Check Box 44">
              <controlPr defaultSize="0" autoFill="0" autoLine="0" autoPict="0">
                <anchor moveWithCells="1">
                  <from>
                    <xdr:col>3</xdr:col>
                    <xdr:colOff>76200</xdr:colOff>
                    <xdr:row>21</xdr:row>
                    <xdr:rowOff>57150</xdr:rowOff>
                  </from>
                  <to>
                    <xdr:col>3</xdr:col>
                    <xdr:colOff>295275</xdr:colOff>
                    <xdr:row>21</xdr:row>
                    <xdr:rowOff>342900</xdr:rowOff>
                  </to>
                </anchor>
              </controlPr>
            </control>
          </mc:Choice>
        </mc:AlternateContent>
        <mc:AlternateContent xmlns:mc="http://schemas.openxmlformats.org/markup-compatibility/2006">
          <mc:Choice Requires="x14">
            <control shapeId="32813" r:id="rId39" name="Check Box 45">
              <controlPr defaultSize="0" autoFill="0" autoLine="0" autoPict="0">
                <anchor moveWithCells="1">
                  <from>
                    <xdr:col>3</xdr:col>
                    <xdr:colOff>714375</xdr:colOff>
                    <xdr:row>21</xdr:row>
                    <xdr:rowOff>47625</xdr:rowOff>
                  </from>
                  <to>
                    <xdr:col>3</xdr:col>
                    <xdr:colOff>933450</xdr:colOff>
                    <xdr:row>21</xdr:row>
                    <xdr:rowOff>333375</xdr:rowOff>
                  </to>
                </anchor>
              </controlPr>
            </control>
          </mc:Choice>
        </mc:AlternateContent>
        <mc:AlternateContent xmlns:mc="http://schemas.openxmlformats.org/markup-compatibility/2006">
          <mc:Choice Requires="x14">
            <control shapeId="32814" r:id="rId40" name="Check Box 46">
              <controlPr defaultSize="0" autoFill="0" autoLine="0" autoPict="0">
                <anchor moveWithCells="1">
                  <from>
                    <xdr:col>3</xdr:col>
                    <xdr:colOff>76200</xdr:colOff>
                    <xdr:row>22</xdr:row>
                    <xdr:rowOff>57150</xdr:rowOff>
                  </from>
                  <to>
                    <xdr:col>3</xdr:col>
                    <xdr:colOff>295275</xdr:colOff>
                    <xdr:row>22</xdr:row>
                    <xdr:rowOff>342900</xdr:rowOff>
                  </to>
                </anchor>
              </controlPr>
            </control>
          </mc:Choice>
        </mc:AlternateContent>
        <mc:AlternateContent xmlns:mc="http://schemas.openxmlformats.org/markup-compatibility/2006">
          <mc:Choice Requires="x14">
            <control shapeId="32815" r:id="rId41" name="Check Box 47">
              <controlPr defaultSize="0" autoFill="0" autoLine="0" autoPict="0">
                <anchor moveWithCells="1">
                  <from>
                    <xdr:col>3</xdr:col>
                    <xdr:colOff>714375</xdr:colOff>
                    <xdr:row>22</xdr:row>
                    <xdr:rowOff>47625</xdr:rowOff>
                  </from>
                  <to>
                    <xdr:col>3</xdr:col>
                    <xdr:colOff>933450</xdr:colOff>
                    <xdr:row>22</xdr:row>
                    <xdr:rowOff>333375</xdr:rowOff>
                  </to>
                </anchor>
              </controlPr>
            </control>
          </mc:Choice>
        </mc:AlternateContent>
        <mc:AlternateContent xmlns:mc="http://schemas.openxmlformats.org/markup-compatibility/2006">
          <mc:Choice Requires="x14">
            <control shapeId="32816" r:id="rId42" name="Check Box 48">
              <controlPr defaultSize="0" autoFill="0" autoLine="0" autoPict="0">
                <anchor moveWithCells="1">
                  <from>
                    <xdr:col>2</xdr:col>
                    <xdr:colOff>95250</xdr:colOff>
                    <xdr:row>30</xdr:row>
                    <xdr:rowOff>152400</xdr:rowOff>
                  </from>
                  <to>
                    <xdr:col>2</xdr:col>
                    <xdr:colOff>314325</xdr:colOff>
                    <xdr:row>32</xdr:row>
                    <xdr:rowOff>57150</xdr:rowOff>
                  </to>
                </anchor>
              </controlPr>
            </control>
          </mc:Choice>
        </mc:AlternateContent>
        <mc:AlternateContent xmlns:mc="http://schemas.openxmlformats.org/markup-compatibility/2006">
          <mc:Choice Requires="x14">
            <control shapeId="32817" r:id="rId43" name="Check Box 49">
              <controlPr defaultSize="0" autoFill="0" autoLine="0" autoPict="0">
                <anchor moveWithCells="1">
                  <from>
                    <xdr:col>2</xdr:col>
                    <xdr:colOff>1085850</xdr:colOff>
                    <xdr:row>30</xdr:row>
                    <xdr:rowOff>152400</xdr:rowOff>
                  </from>
                  <to>
                    <xdr:col>2</xdr:col>
                    <xdr:colOff>1304925</xdr:colOff>
                    <xdr:row>32</xdr:row>
                    <xdr:rowOff>57150</xdr:rowOff>
                  </to>
                </anchor>
              </controlPr>
            </control>
          </mc:Choice>
        </mc:AlternateContent>
        <mc:AlternateContent xmlns:mc="http://schemas.openxmlformats.org/markup-compatibility/2006">
          <mc:Choice Requires="x14">
            <control shapeId="32818" r:id="rId44" name="Check Box 50">
              <controlPr defaultSize="0" autoFill="0" autoLine="0" autoPict="0">
                <anchor moveWithCells="1">
                  <from>
                    <xdr:col>3</xdr:col>
                    <xdr:colOff>95250</xdr:colOff>
                    <xdr:row>30</xdr:row>
                    <xdr:rowOff>152400</xdr:rowOff>
                  </from>
                  <to>
                    <xdr:col>3</xdr:col>
                    <xdr:colOff>314325</xdr:colOff>
                    <xdr:row>32</xdr:row>
                    <xdr:rowOff>57150</xdr:rowOff>
                  </to>
                </anchor>
              </controlPr>
            </control>
          </mc:Choice>
        </mc:AlternateContent>
        <mc:AlternateContent xmlns:mc="http://schemas.openxmlformats.org/markup-compatibility/2006">
          <mc:Choice Requires="x14">
            <control shapeId="32819" r:id="rId45" name="Check Box 51">
              <controlPr defaultSize="0" autoFill="0" autoLine="0" autoPict="0">
                <anchor moveWithCells="1">
                  <from>
                    <xdr:col>3</xdr:col>
                    <xdr:colOff>1085850</xdr:colOff>
                    <xdr:row>30</xdr:row>
                    <xdr:rowOff>152400</xdr:rowOff>
                  </from>
                  <to>
                    <xdr:col>3</xdr:col>
                    <xdr:colOff>1304925</xdr:colOff>
                    <xdr:row>32</xdr:row>
                    <xdr:rowOff>57150</xdr:rowOff>
                  </to>
                </anchor>
              </controlPr>
            </control>
          </mc:Choice>
        </mc:AlternateContent>
        <mc:AlternateContent xmlns:mc="http://schemas.openxmlformats.org/markup-compatibility/2006">
          <mc:Choice Requires="x14">
            <control shapeId="32820" r:id="rId46" name="Check Box 52">
              <controlPr defaultSize="0" autoFill="0" autoLine="0" autoPict="0">
                <anchor moveWithCells="1">
                  <from>
                    <xdr:col>2</xdr:col>
                    <xdr:colOff>95250</xdr:colOff>
                    <xdr:row>31</xdr:row>
                    <xdr:rowOff>142875</xdr:rowOff>
                  </from>
                  <to>
                    <xdr:col>2</xdr:col>
                    <xdr:colOff>314325</xdr:colOff>
                    <xdr:row>33</xdr:row>
                    <xdr:rowOff>47625</xdr:rowOff>
                  </to>
                </anchor>
              </controlPr>
            </control>
          </mc:Choice>
        </mc:AlternateContent>
        <mc:AlternateContent xmlns:mc="http://schemas.openxmlformats.org/markup-compatibility/2006">
          <mc:Choice Requires="x14">
            <control shapeId="32821" r:id="rId47" name="Check Box 53">
              <controlPr defaultSize="0" autoFill="0" autoLine="0" autoPict="0">
                <anchor moveWithCells="1">
                  <from>
                    <xdr:col>2</xdr:col>
                    <xdr:colOff>1085850</xdr:colOff>
                    <xdr:row>31</xdr:row>
                    <xdr:rowOff>133350</xdr:rowOff>
                  </from>
                  <to>
                    <xdr:col>2</xdr:col>
                    <xdr:colOff>1304925</xdr:colOff>
                    <xdr:row>33</xdr:row>
                    <xdr:rowOff>38100</xdr:rowOff>
                  </to>
                </anchor>
              </controlPr>
            </control>
          </mc:Choice>
        </mc:AlternateContent>
        <mc:AlternateContent xmlns:mc="http://schemas.openxmlformats.org/markup-compatibility/2006">
          <mc:Choice Requires="x14">
            <control shapeId="32822" r:id="rId48" name="Check Box 54">
              <controlPr defaultSize="0" autoFill="0" autoLine="0" autoPict="0">
                <anchor moveWithCells="1">
                  <from>
                    <xdr:col>3</xdr:col>
                    <xdr:colOff>95250</xdr:colOff>
                    <xdr:row>31</xdr:row>
                    <xdr:rowOff>142875</xdr:rowOff>
                  </from>
                  <to>
                    <xdr:col>3</xdr:col>
                    <xdr:colOff>314325</xdr:colOff>
                    <xdr:row>33</xdr:row>
                    <xdr:rowOff>47625</xdr:rowOff>
                  </to>
                </anchor>
              </controlPr>
            </control>
          </mc:Choice>
        </mc:AlternateContent>
        <mc:AlternateContent xmlns:mc="http://schemas.openxmlformats.org/markup-compatibility/2006">
          <mc:Choice Requires="x14">
            <control shapeId="32823" r:id="rId49" name="Check Box 55">
              <controlPr defaultSize="0" autoFill="0" autoLine="0" autoPict="0">
                <anchor moveWithCells="1">
                  <from>
                    <xdr:col>3</xdr:col>
                    <xdr:colOff>1085850</xdr:colOff>
                    <xdr:row>31</xdr:row>
                    <xdr:rowOff>133350</xdr:rowOff>
                  </from>
                  <to>
                    <xdr:col>3</xdr:col>
                    <xdr:colOff>1304925</xdr:colOff>
                    <xdr:row>33</xdr:row>
                    <xdr:rowOff>38100</xdr:rowOff>
                  </to>
                </anchor>
              </controlPr>
            </control>
          </mc:Choice>
        </mc:AlternateContent>
        <mc:AlternateContent xmlns:mc="http://schemas.openxmlformats.org/markup-compatibility/2006">
          <mc:Choice Requires="x14">
            <control shapeId="32824" r:id="rId50" name="Check Box 56">
              <controlPr defaultSize="0" autoFill="0" autoLine="0" autoPict="0">
                <anchor moveWithCells="1">
                  <from>
                    <xdr:col>2</xdr:col>
                    <xdr:colOff>95250</xdr:colOff>
                    <xdr:row>32</xdr:row>
                    <xdr:rowOff>161925</xdr:rowOff>
                  </from>
                  <to>
                    <xdr:col>2</xdr:col>
                    <xdr:colOff>314325</xdr:colOff>
                    <xdr:row>34</xdr:row>
                    <xdr:rowOff>47625</xdr:rowOff>
                  </to>
                </anchor>
              </controlPr>
            </control>
          </mc:Choice>
        </mc:AlternateContent>
        <mc:AlternateContent xmlns:mc="http://schemas.openxmlformats.org/markup-compatibility/2006">
          <mc:Choice Requires="x14">
            <control shapeId="32825" r:id="rId51" name="Check Box 57">
              <controlPr defaultSize="0" autoFill="0" autoLine="0" autoPict="0">
                <anchor moveWithCells="1">
                  <from>
                    <xdr:col>2</xdr:col>
                    <xdr:colOff>1085850</xdr:colOff>
                    <xdr:row>32</xdr:row>
                    <xdr:rowOff>152400</xdr:rowOff>
                  </from>
                  <to>
                    <xdr:col>2</xdr:col>
                    <xdr:colOff>1304925</xdr:colOff>
                    <xdr:row>34</xdr:row>
                    <xdr:rowOff>38100</xdr:rowOff>
                  </to>
                </anchor>
              </controlPr>
            </control>
          </mc:Choice>
        </mc:AlternateContent>
        <mc:AlternateContent xmlns:mc="http://schemas.openxmlformats.org/markup-compatibility/2006">
          <mc:Choice Requires="x14">
            <control shapeId="32826" r:id="rId52" name="Check Box 58">
              <controlPr defaultSize="0" autoFill="0" autoLine="0" autoPict="0">
                <anchor moveWithCells="1">
                  <from>
                    <xdr:col>2</xdr:col>
                    <xdr:colOff>95250</xdr:colOff>
                    <xdr:row>33</xdr:row>
                    <xdr:rowOff>180975</xdr:rowOff>
                  </from>
                  <to>
                    <xdr:col>2</xdr:col>
                    <xdr:colOff>314325</xdr:colOff>
                    <xdr:row>35</xdr:row>
                    <xdr:rowOff>47625</xdr:rowOff>
                  </to>
                </anchor>
              </controlPr>
            </control>
          </mc:Choice>
        </mc:AlternateContent>
        <mc:AlternateContent xmlns:mc="http://schemas.openxmlformats.org/markup-compatibility/2006">
          <mc:Choice Requires="x14">
            <control shapeId="32827" r:id="rId53" name="Check Box 59">
              <controlPr defaultSize="0" autoFill="0" autoLine="0" autoPict="0">
                <anchor moveWithCells="1">
                  <from>
                    <xdr:col>2</xdr:col>
                    <xdr:colOff>733425</xdr:colOff>
                    <xdr:row>33</xdr:row>
                    <xdr:rowOff>180975</xdr:rowOff>
                  </from>
                  <to>
                    <xdr:col>2</xdr:col>
                    <xdr:colOff>952500</xdr:colOff>
                    <xdr:row>35</xdr:row>
                    <xdr:rowOff>47625</xdr:rowOff>
                  </to>
                </anchor>
              </controlPr>
            </control>
          </mc:Choice>
        </mc:AlternateContent>
        <mc:AlternateContent xmlns:mc="http://schemas.openxmlformats.org/markup-compatibility/2006">
          <mc:Choice Requires="x14">
            <control shapeId="32828" r:id="rId54" name="Check Box 60">
              <controlPr defaultSize="0" autoFill="0" autoLine="0" autoPict="0">
                <anchor moveWithCells="1">
                  <from>
                    <xdr:col>2</xdr:col>
                    <xdr:colOff>95250</xdr:colOff>
                    <xdr:row>35</xdr:row>
                    <xdr:rowOff>142875</xdr:rowOff>
                  </from>
                  <to>
                    <xdr:col>2</xdr:col>
                    <xdr:colOff>314325</xdr:colOff>
                    <xdr:row>35</xdr:row>
                    <xdr:rowOff>428625</xdr:rowOff>
                  </to>
                </anchor>
              </controlPr>
            </control>
          </mc:Choice>
        </mc:AlternateContent>
        <mc:AlternateContent xmlns:mc="http://schemas.openxmlformats.org/markup-compatibility/2006">
          <mc:Choice Requires="x14">
            <control shapeId="32829" r:id="rId55" name="Check Box 61">
              <controlPr defaultSize="0" autoFill="0" autoLine="0" autoPict="0">
                <anchor moveWithCells="1">
                  <from>
                    <xdr:col>2</xdr:col>
                    <xdr:colOff>733425</xdr:colOff>
                    <xdr:row>35</xdr:row>
                    <xdr:rowOff>152400</xdr:rowOff>
                  </from>
                  <to>
                    <xdr:col>2</xdr:col>
                    <xdr:colOff>952500</xdr:colOff>
                    <xdr:row>35</xdr:row>
                    <xdr:rowOff>438150</xdr:rowOff>
                  </to>
                </anchor>
              </controlPr>
            </control>
          </mc:Choice>
        </mc:AlternateContent>
        <mc:AlternateContent xmlns:mc="http://schemas.openxmlformats.org/markup-compatibility/2006">
          <mc:Choice Requires="x14">
            <control shapeId="32830" r:id="rId56" name="Check Box 62">
              <controlPr defaultSize="0" autoFill="0" autoLine="0" autoPict="0">
                <anchor moveWithCells="1">
                  <from>
                    <xdr:col>3</xdr:col>
                    <xdr:colOff>95250</xdr:colOff>
                    <xdr:row>33</xdr:row>
                    <xdr:rowOff>180975</xdr:rowOff>
                  </from>
                  <to>
                    <xdr:col>3</xdr:col>
                    <xdr:colOff>314325</xdr:colOff>
                    <xdr:row>35</xdr:row>
                    <xdr:rowOff>47625</xdr:rowOff>
                  </to>
                </anchor>
              </controlPr>
            </control>
          </mc:Choice>
        </mc:AlternateContent>
        <mc:AlternateContent xmlns:mc="http://schemas.openxmlformats.org/markup-compatibility/2006">
          <mc:Choice Requires="x14">
            <control shapeId="32831" r:id="rId57" name="Check Box 63">
              <controlPr defaultSize="0" autoFill="0" autoLine="0" autoPict="0">
                <anchor moveWithCells="1">
                  <from>
                    <xdr:col>3</xdr:col>
                    <xdr:colOff>733425</xdr:colOff>
                    <xdr:row>33</xdr:row>
                    <xdr:rowOff>180975</xdr:rowOff>
                  </from>
                  <to>
                    <xdr:col>3</xdr:col>
                    <xdr:colOff>952500</xdr:colOff>
                    <xdr:row>35</xdr:row>
                    <xdr:rowOff>47625</xdr:rowOff>
                  </to>
                </anchor>
              </controlPr>
            </control>
          </mc:Choice>
        </mc:AlternateContent>
        <mc:AlternateContent xmlns:mc="http://schemas.openxmlformats.org/markup-compatibility/2006">
          <mc:Choice Requires="x14">
            <control shapeId="32832" r:id="rId58" name="Check Box 64">
              <controlPr defaultSize="0" autoFill="0" autoLine="0" autoPict="0">
                <anchor moveWithCells="1">
                  <from>
                    <xdr:col>3</xdr:col>
                    <xdr:colOff>95250</xdr:colOff>
                    <xdr:row>35</xdr:row>
                    <xdr:rowOff>142875</xdr:rowOff>
                  </from>
                  <to>
                    <xdr:col>3</xdr:col>
                    <xdr:colOff>314325</xdr:colOff>
                    <xdr:row>35</xdr:row>
                    <xdr:rowOff>428625</xdr:rowOff>
                  </to>
                </anchor>
              </controlPr>
            </control>
          </mc:Choice>
        </mc:AlternateContent>
        <mc:AlternateContent xmlns:mc="http://schemas.openxmlformats.org/markup-compatibility/2006">
          <mc:Choice Requires="x14">
            <control shapeId="32833" r:id="rId59" name="Check Box 65">
              <controlPr defaultSize="0" autoFill="0" autoLine="0" autoPict="0">
                <anchor moveWithCells="1">
                  <from>
                    <xdr:col>3</xdr:col>
                    <xdr:colOff>733425</xdr:colOff>
                    <xdr:row>35</xdr:row>
                    <xdr:rowOff>152400</xdr:rowOff>
                  </from>
                  <to>
                    <xdr:col>3</xdr:col>
                    <xdr:colOff>952500</xdr:colOff>
                    <xdr:row>35</xdr:row>
                    <xdr:rowOff>438150</xdr:rowOff>
                  </to>
                </anchor>
              </controlPr>
            </control>
          </mc:Choice>
        </mc:AlternateContent>
        <mc:AlternateContent xmlns:mc="http://schemas.openxmlformats.org/markup-compatibility/2006">
          <mc:Choice Requires="x14">
            <control shapeId="32834" r:id="rId60" name="Check Box 66">
              <controlPr defaultSize="0" autoFill="0" autoLine="0" autoPict="0">
                <anchor moveWithCells="1">
                  <from>
                    <xdr:col>3</xdr:col>
                    <xdr:colOff>95250</xdr:colOff>
                    <xdr:row>32</xdr:row>
                    <xdr:rowOff>152400</xdr:rowOff>
                  </from>
                  <to>
                    <xdr:col>3</xdr:col>
                    <xdr:colOff>314325</xdr:colOff>
                    <xdr:row>34</xdr:row>
                    <xdr:rowOff>38100</xdr:rowOff>
                  </to>
                </anchor>
              </controlPr>
            </control>
          </mc:Choice>
        </mc:AlternateContent>
        <mc:AlternateContent xmlns:mc="http://schemas.openxmlformats.org/markup-compatibility/2006">
          <mc:Choice Requires="x14">
            <control shapeId="32835" r:id="rId61" name="Check Box 67">
              <controlPr defaultSize="0" autoFill="0" autoLine="0" autoPict="0">
                <anchor moveWithCells="1">
                  <from>
                    <xdr:col>3</xdr:col>
                    <xdr:colOff>1085850</xdr:colOff>
                    <xdr:row>32</xdr:row>
                    <xdr:rowOff>152400</xdr:rowOff>
                  </from>
                  <to>
                    <xdr:col>3</xdr:col>
                    <xdr:colOff>1304925</xdr:colOff>
                    <xdr:row>34</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1"/>
  <dimension ref="A1:D61"/>
  <sheetViews>
    <sheetView topLeftCell="A4" workbookViewId="0">
      <selection activeCell="A16" sqref="A16:A19"/>
    </sheetView>
  </sheetViews>
  <sheetFormatPr baseColWidth="10" defaultColWidth="10.75" defaultRowHeight="14.25" x14ac:dyDescent="0.2"/>
  <cols>
    <col min="1" max="1" width="22" style="3" customWidth="1"/>
    <col min="2" max="2" width="10.75" style="3"/>
    <col min="3" max="3" width="34.75" style="3" customWidth="1"/>
    <col min="4" max="16384" width="10.75" style="3"/>
  </cols>
  <sheetData>
    <row r="1" spans="1:4" s="2" customFormat="1" ht="16.5" thickBot="1" x14ac:dyDescent="0.3">
      <c r="A1" s="1" t="s">
        <v>558</v>
      </c>
      <c r="C1" s="2" t="s">
        <v>559</v>
      </c>
      <c r="D1" s="2" t="s">
        <v>2507</v>
      </c>
    </row>
    <row r="2" spans="1:4" x14ac:dyDescent="0.2">
      <c r="A2" s="4" t="s">
        <v>560</v>
      </c>
      <c r="C2" s="4" t="s">
        <v>556</v>
      </c>
      <c r="D2" s="3">
        <v>10</v>
      </c>
    </row>
    <row r="3" spans="1:4" x14ac:dyDescent="0.2">
      <c r="A3" s="5" t="s">
        <v>561</v>
      </c>
      <c r="C3" s="5" t="s">
        <v>554</v>
      </c>
      <c r="D3" s="3">
        <v>5</v>
      </c>
    </row>
    <row r="4" spans="1:4" ht="15" thickBot="1" x14ac:dyDescent="0.25">
      <c r="A4" s="7" t="s">
        <v>562</v>
      </c>
      <c r="C4" s="5" t="s">
        <v>555</v>
      </c>
      <c r="D4" s="3">
        <v>0</v>
      </c>
    </row>
    <row r="5" spans="1:4" ht="15" thickBot="1" x14ac:dyDescent="0.25">
      <c r="A5" s="6"/>
      <c r="C5" s="7" t="s">
        <v>562</v>
      </c>
      <c r="D5" s="3" t="s">
        <v>213</v>
      </c>
    </row>
    <row r="6" spans="1:4" ht="15" thickBot="1" x14ac:dyDescent="0.25">
      <c r="A6" s="6"/>
      <c r="C6" s="6"/>
    </row>
    <row r="7" spans="1:4" x14ac:dyDescent="0.2">
      <c r="A7" s="4" t="s">
        <v>563</v>
      </c>
      <c r="C7" s="8" t="s">
        <v>564</v>
      </c>
    </row>
    <row r="8" spans="1:4" ht="15" thickBot="1" x14ac:dyDescent="0.25">
      <c r="A8" s="7" t="s">
        <v>565</v>
      </c>
      <c r="C8" s="9" t="s">
        <v>566</v>
      </c>
    </row>
    <row r="9" spans="1:4" ht="15" thickBot="1" x14ac:dyDescent="0.25">
      <c r="A9" s="6"/>
      <c r="C9" s="10" t="s">
        <v>567</v>
      </c>
    </row>
    <row r="10" spans="1:4" ht="15" thickBot="1" x14ac:dyDescent="0.25">
      <c r="A10" s="6"/>
      <c r="C10" s="6"/>
    </row>
    <row r="11" spans="1:4" x14ac:dyDescent="0.2">
      <c r="A11" s="4" t="s">
        <v>568</v>
      </c>
      <c r="C11" s="11" t="s">
        <v>560</v>
      </c>
    </row>
    <row r="12" spans="1:4" ht="15" thickBot="1" x14ac:dyDescent="0.25">
      <c r="A12" s="5" t="s">
        <v>569</v>
      </c>
      <c r="C12" s="12" t="s">
        <v>562</v>
      </c>
    </row>
    <row r="13" spans="1:4" x14ac:dyDescent="0.2">
      <c r="A13" s="5" t="s">
        <v>570</v>
      </c>
      <c r="C13" s="6"/>
    </row>
    <row r="14" spans="1:4" ht="15" thickBot="1" x14ac:dyDescent="0.25">
      <c r="A14" s="7" t="s">
        <v>562</v>
      </c>
      <c r="C14" s="6"/>
    </row>
    <row r="15" spans="1:4" ht="15" thickBot="1" x14ac:dyDescent="0.25">
      <c r="A15" s="6"/>
      <c r="C15" s="6"/>
    </row>
    <row r="16" spans="1:4" x14ac:dyDescent="0.2">
      <c r="A16" s="4" t="s">
        <v>571</v>
      </c>
      <c r="C16" s="13" t="s">
        <v>572</v>
      </c>
    </row>
    <row r="17" spans="1:3" x14ac:dyDescent="0.2">
      <c r="A17" s="5" t="s">
        <v>573</v>
      </c>
      <c r="C17" s="14" t="s">
        <v>574</v>
      </c>
    </row>
    <row r="18" spans="1:3" ht="25.5" x14ac:dyDescent="0.2">
      <c r="A18" s="5" t="s">
        <v>575</v>
      </c>
      <c r="C18" s="14" t="s">
        <v>576</v>
      </c>
    </row>
    <row r="19" spans="1:3" ht="15" thickBot="1" x14ac:dyDescent="0.25">
      <c r="A19" s="63" t="s">
        <v>562</v>
      </c>
      <c r="C19" s="16" t="s">
        <v>577</v>
      </c>
    </row>
    <row r="20" spans="1:3" x14ac:dyDescent="0.2">
      <c r="A20" s="15"/>
      <c r="C20" s="42"/>
    </row>
    <row r="21" spans="1:3" ht="15" thickBot="1" x14ac:dyDescent="0.25">
      <c r="A21" s="33" t="s">
        <v>664</v>
      </c>
    </row>
    <row r="22" spans="1:3" x14ac:dyDescent="0.2">
      <c r="A22" s="4" t="s">
        <v>560</v>
      </c>
      <c r="C22" s="64" t="s">
        <v>560</v>
      </c>
    </row>
    <row r="23" spans="1:3" ht="15" thickBot="1" x14ac:dyDescent="0.25">
      <c r="A23" s="5" t="s">
        <v>561</v>
      </c>
      <c r="C23" s="65" t="s">
        <v>561</v>
      </c>
    </row>
    <row r="24" spans="1:3" ht="15" thickBot="1" x14ac:dyDescent="0.25">
      <c r="A24" s="7" t="s">
        <v>665</v>
      </c>
    </row>
    <row r="25" spans="1:3" x14ac:dyDescent="0.2">
      <c r="A25" s="15"/>
      <c r="C25" s="66" t="s">
        <v>689</v>
      </c>
    </row>
    <row r="26" spans="1:3" x14ac:dyDescent="0.2">
      <c r="A26" s="15"/>
      <c r="C26" s="67" t="s">
        <v>698</v>
      </c>
    </row>
    <row r="27" spans="1:3" ht="15" thickBot="1" x14ac:dyDescent="0.25">
      <c r="A27" s="15"/>
      <c r="C27" s="65" t="s">
        <v>699</v>
      </c>
    </row>
    <row r="28" spans="1:3" x14ac:dyDescent="0.2">
      <c r="A28" s="15"/>
    </row>
    <row r="29" spans="1:3" x14ac:dyDescent="0.2">
      <c r="A29" s="15"/>
    </row>
    <row r="30" spans="1:3" x14ac:dyDescent="0.2">
      <c r="A30" s="15"/>
    </row>
    <row r="31" spans="1:3" x14ac:dyDescent="0.2">
      <c r="A31" s="15"/>
    </row>
    <row r="32" spans="1:3" x14ac:dyDescent="0.2">
      <c r="A32" s="15"/>
    </row>
    <row r="33" spans="1:1" x14ac:dyDescent="0.2">
      <c r="A33" s="15"/>
    </row>
    <row r="34" spans="1:1" x14ac:dyDescent="0.2">
      <c r="A34" s="15"/>
    </row>
    <row r="35" spans="1:1" x14ac:dyDescent="0.2">
      <c r="A35" s="15"/>
    </row>
    <row r="36" spans="1:1" x14ac:dyDescent="0.2">
      <c r="A36" s="15"/>
    </row>
    <row r="37" spans="1:1" x14ac:dyDescent="0.2">
      <c r="A37" s="15"/>
    </row>
    <row r="38" spans="1:1" x14ac:dyDescent="0.2">
      <c r="A38" s="15"/>
    </row>
    <row r="39" spans="1:1" x14ac:dyDescent="0.2">
      <c r="A39" s="15"/>
    </row>
    <row r="40" spans="1:1" x14ac:dyDescent="0.2">
      <c r="A40" s="15"/>
    </row>
    <row r="41" spans="1:1" x14ac:dyDescent="0.2">
      <c r="A41" s="15"/>
    </row>
    <row r="42" spans="1:1" x14ac:dyDescent="0.2">
      <c r="A42" s="15"/>
    </row>
    <row r="43" spans="1:1" x14ac:dyDescent="0.2">
      <c r="A43" s="15"/>
    </row>
    <row r="44" spans="1:1" x14ac:dyDescent="0.2">
      <c r="A44" s="15"/>
    </row>
    <row r="45" spans="1:1" x14ac:dyDescent="0.2">
      <c r="A45" s="15"/>
    </row>
    <row r="46" spans="1:1" x14ac:dyDescent="0.2">
      <c r="A46" s="15"/>
    </row>
    <row r="47" spans="1:1" x14ac:dyDescent="0.2">
      <c r="A47" s="15"/>
    </row>
    <row r="48" spans="1:1" x14ac:dyDescent="0.2">
      <c r="A48" s="15"/>
    </row>
    <row r="49" spans="1:1" x14ac:dyDescent="0.2">
      <c r="A49" s="15"/>
    </row>
    <row r="50" spans="1:1" x14ac:dyDescent="0.2">
      <c r="A50" s="15"/>
    </row>
    <row r="51" spans="1:1" x14ac:dyDescent="0.2">
      <c r="A51" s="15"/>
    </row>
    <row r="52" spans="1:1" x14ac:dyDescent="0.2">
      <c r="A52" s="15"/>
    </row>
    <row r="53" spans="1:1" x14ac:dyDescent="0.2">
      <c r="A53" s="15"/>
    </row>
    <row r="54" spans="1:1" x14ac:dyDescent="0.2">
      <c r="A54" s="15"/>
    </row>
    <row r="55" spans="1:1" x14ac:dyDescent="0.2">
      <c r="A55" s="15"/>
    </row>
    <row r="56" spans="1:1" x14ac:dyDescent="0.2">
      <c r="A56" s="15"/>
    </row>
    <row r="57" spans="1:1" x14ac:dyDescent="0.2">
      <c r="A57" s="15"/>
    </row>
    <row r="58" spans="1:1" x14ac:dyDescent="0.2">
      <c r="A58" s="15"/>
    </row>
    <row r="59" spans="1:1" x14ac:dyDescent="0.2">
      <c r="A59" s="15"/>
    </row>
    <row r="60" spans="1:1" x14ac:dyDescent="0.2">
      <c r="A60" s="15"/>
    </row>
    <row r="61" spans="1:1" x14ac:dyDescent="0.2">
      <c r="A61" s="15"/>
    </row>
  </sheetData>
  <dataConsolidate/>
  <pageMargins left="0.70866141732283472" right="0.70866141732283472" top="0.74803149606299213" bottom="0.74803149606299213" header="0.31496062992125984" footer="0.31496062992125984"/>
  <pageSetup paperSize="9" orientation="portrait"/>
  <headerFooter>
    <oddHeader>&amp;L&amp;F</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theme="4" tint="0.79998168889431442"/>
  </sheetPr>
  <dimension ref="A1:G46"/>
  <sheetViews>
    <sheetView zoomScaleNormal="100" workbookViewId="0">
      <selection activeCell="B6" sqref="B6:C6"/>
    </sheetView>
  </sheetViews>
  <sheetFormatPr baseColWidth="10" defaultColWidth="11" defaultRowHeight="16.5" x14ac:dyDescent="0.3"/>
  <cols>
    <col min="1" max="1" width="11" style="255"/>
    <col min="2" max="2" width="44" style="233" bestFit="1" customWidth="1"/>
    <col min="3" max="3" width="19.375" style="233" customWidth="1"/>
    <col min="4" max="4" width="40.625" style="258" customWidth="1"/>
    <col min="5" max="16384" width="11" style="228"/>
  </cols>
  <sheetData>
    <row r="1" spans="1:6" ht="18" x14ac:dyDescent="0.3">
      <c r="A1" s="254" t="s">
        <v>3662</v>
      </c>
    </row>
    <row r="3" spans="1:6" ht="17.25" thickBot="1" x14ac:dyDescent="0.35"/>
    <row r="4" spans="1:6" x14ac:dyDescent="0.3">
      <c r="A4" s="305" t="s">
        <v>3637</v>
      </c>
      <c r="B4" s="306"/>
      <c r="C4" s="307"/>
      <c r="D4" s="308" t="s">
        <v>3638</v>
      </c>
    </row>
    <row r="5" spans="1:6" x14ac:dyDescent="0.3">
      <c r="A5" s="309" t="s">
        <v>3657</v>
      </c>
      <c r="B5" s="256"/>
      <c r="C5" s="352"/>
      <c r="D5" s="353"/>
    </row>
    <row r="6" spans="1:6" ht="82.5" customHeight="1" x14ac:dyDescent="0.3">
      <c r="A6" s="310">
        <v>1</v>
      </c>
      <c r="B6" s="362" t="s">
        <v>3639</v>
      </c>
      <c r="C6" s="363"/>
      <c r="D6" s="311"/>
    </row>
    <row r="7" spans="1:6" ht="16.5" customHeight="1" x14ac:dyDescent="0.3">
      <c r="A7" s="356" t="s">
        <v>3665</v>
      </c>
      <c r="B7" s="359" t="s">
        <v>3640</v>
      </c>
      <c r="C7" s="234" t="s">
        <v>3693</v>
      </c>
      <c r="D7" s="311"/>
    </row>
    <row r="8" spans="1:6" x14ac:dyDescent="0.3">
      <c r="A8" s="357"/>
      <c r="B8" s="360"/>
      <c r="C8" s="234" t="s">
        <v>3694</v>
      </c>
      <c r="D8" s="311"/>
    </row>
    <row r="9" spans="1:6" x14ac:dyDescent="0.3">
      <c r="A9" s="357"/>
      <c r="B9" s="360"/>
      <c r="C9" s="234" t="s">
        <v>566</v>
      </c>
      <c r="D9" s="311"/>
    </row>
    <row r="10" spans="1:6" x14ac:dyDescent="0.3">
      <c r="A10" s="358"/>
      <c r="B10" s="361"/>
      <c r="C10" s="234" t="s">
        <v>3695</v>
      </c>
      <c r="D10" s="311"/>
    </row>
    <row r="11" spans="1:6" s="229" customFormat="1" ht="14.25" x14ac:dyDescent="0.2">
      <c r="A11" s="312" t="s">
        <v>3658</v>
      </c>
      <c r="B11" s="257"/>
      <c r="C11" s="257"/>
      <c r="D11" s="313"/>
    </row>
    <row r="12" spans="1:6" ht="33" customHeight="1" x14ac:dyDescent="0.3">
      <c r="A12" s="314">
        <v>1</v>
      </c>
      <c r="B12" s="364" t="s">
        <v>3641</v>
      </c>
      <c r="C12" s="365"/>
      <c r="D12" s="315"/>
    </row>
    <row r="13" spans="1:6" ht="33" customHeight="1" x14ac:dyDescent="0.3">
      <c r="A13" s="314">
        <v>2</v>
      </c>
      <c r="B13" s="364" t="s">
        <v>3642</v>
      </c>
      <c r="C13" s="365"/>
      <c r="D13" s="315"/>
      <c r="F13"/>
    </row>
    <row r="14" spans="1:6" ht="49.5" customHeight="1" x14ac:dyDescent="0.3">
      <c r="A14" s="314">
        <v>3</v>
      </c>
      <c r="B14" s="364" t="s">
        <v>3650</v>
      </c>
      <c r="C14" s="365"/>
      <c r="D14" s="316" t="s">
        <v>3696</v>
      </c>
    </row>
    <row r="15" spans="1:6" ht="33" customHeight="1" x14ac:dyDescent="0.3">
      <c r="A15" s="314">
        <v>3.1</v>
      </c>
      <c r="B15" s="364" t="s">
        <v>3643</v>
      </c>
      <c r="C15" s="365"/>
      <c r="D15" s="316" t="s">
        <v>3696</v>
      </c>
    </row>
    <row r="16" spans="1:6" x14ac:dyDescent="0.3">
      <c r="A16" s="314">
        <v>3.2</v>
      </c>
      <c r="B16" s="364" t="s">
        <v>3644</v>
      </c>
      <c r="C16" s="365"/>
      <c r="D16" s="315"/>
    </row>
    <row r="17" spans="1:4" s="229" customFormat="1" ht="14.25" x14ac:dyDescent="0.2">
      <c r="A17" s="366" t="s">
        <v>3659</v>
      </c>
      <c r="B17" s="367"/>
      <c r="C17" s="367"/>
      <c r="D17" s="317"/>
    </row>
    <row r="18" spans="1:4" ht="49.5" customHeight="1" x14ac:dyDescent="0.3">
      <c r="A18" s="314">
        <v>1</v>
      </c>
      <c r="B18" s="368" t="s">
        <v>3649</v>
      </c>
      <c r="C18" s="369"/>
      <c r="D18" s="318" t="s">
        <v>3696</v>
      </c>
    </row>
    <row r="19" spans="1:4" x14ac:dyDescent="0.3">
      <c r="A19" s="314">
        <v>1.1000000000000001</v>
      </c>
      <c r="B19" s="368" t="s">
        <v>3645</v>
      </c>
      <c r="C19" s="369"/>
      <c r="D19" s="319"/>
    </row>
    <row r="20" spans="1:4" s="229" customFormat="1" ht="14.25" x14ac:dyDescent="0.2">
      <c r="A20" s="354" t="s">
        <v>3660</v>
      </c>
      <c r="B20" s="355"/>
      <c r="C20" s="269"/>
      <c r="D20" s="320"/>
    </row>
    <row r="21" spans="1:4" ht="49.5" customHeight="1" x14ac:dyDescent="0.3">
      <c r="A21" s="376">
        <v>1</v>
      </c>
      <c r="B21" s="379" t="s">
        <v>3648</v>
      </c>
      <c r="C21" s="235" t="s">
        <v>3647</v>
      </c>
      <c r="D21" s="321"/>
    </row>
    <row r="22" spans="1:4" ht="33" x14ac:dyDescent="0.3">
      <c r="A22" s="377"/>
      <c r="B22" s="380"/>
      <c r="C22" s="235" t="s">
        <v>3646</v>
      </c>
      <c r="D22" s="321"/>
    </row>
    <row r="23" spans="1:4" ht="16.5" customHeight="1" x14ac:dyDescent="0.3">
      <c r="A23" s="376">
        <v>2</v>
      </c>
      <c r="B23" s="370" t="s">
        <v>3651</v>
      </c>
      <c r="C23" s="371"/>
      <c r="D23" s="321" t="s">
        <v>3698</v>
      </c>
    </row>
    <row r="24" spans="1:4" x14ac:dyDescent="0.3">
      <c r="A24" s="377"/>
      <c r="B24" s="372"/>
      <c r="C24" s="373"/>
      <c r="D24" s="321" t="s">
        <v>3697</v>
      </c>
    </row>
    <row r="25" spans="1:4" x14ac:dyDescent="0.3">
      <c r="A25" s="378"/>
      <c r="B25" s="374"/>
      <c r="C25" s="375"/>
      <c r="D25" s="321" t="s">
        <v>3699</v>
      </c>
    </row>
    <row r="26" spans="1:4" ht="16.5" customHeight="1" x14ac:dyDescent="0.3">
      <c r="A26" s="376" t="s">
        <v>3666</v>
      </c>
      <c r="B26" s="370" t="s">
        <v>3652</v>
      </c>
      <c r="C26" s="371"/>
      <c r="D26" s="321" t="s">
        <v>3700</v>
      </c>
    </row>
    <row r="27" spans="1:4" x14ac:dyDescent="0.3">
      <c r="A27" s="377"/>
      <c r="B27" s="372"/>
      <c r="C27" s="373"/>
      <c r="D27" s="321" t="s">
        <v>3701</v>
      </c>
    </row>
    <row r="28" spans="1:4" x14ac:dyDescent="0.3">
      <c r="A28" s="377"/>
      <c r="B28" s="372"/>
      <c r="C28" s="373"/>
      <c r="D28" s="321" t="s">
        <v>3702</v>
      </c>
    </row>
    <row r="29" spans="1:4" x14ac:dyDescent="0.3">
      <c r="A29" s="377"/>
      <c r="B29" s="372"/>
      <c r="C29" s="373"/>
      <c r="D29" s="321" t="s">
        <v>3703</v>
      </c>
    </row>
    <row r="30" spans="1:4" x14ac:dyDescent="0.3">
      <c r="A30" s="377"/>
      <c r="B30" s="372"/>
      <c r="C30" s="373"/>
      <c r="D30" s="321" t="s">
        <v>3704</v>
      </c>
    </row>
    <row r="31" spans="1:4" x14ac:dyDescent="0.3">
      <c r="A31" s="377"/>
      <c r="B31" s="372"/>
      <c r="C31" s="373"/>
      <c r="D31" s="321" t="s">
        <v>3705</v>
      </c>
    </row>
    <row r="32" spans="1:4" x14ac:dyDescent="0.3">
      <c r="A32" s="377"/>
      <c r="B32" s="372"/>
      <c r="C32" s="373"/>
      <c r="D32" s="321" t="s">
        <v>3706</v>
      </c>
    </row>
    <row r="33" spans="1:7" x14ac:dyDescent="0.3">
      <c r="A33" s="377"/>
      <c r="B33" s="372"/>
      <c r="C33" s="373"/>
      <c r="D33" s="321" t="s">
        <v>3707</v>
      </c>
    </row>
    <row r="34" spans="1:7" x14ac:dyDescent="0.3">
      <c r="A34" s="377"/>
      <c r="B34" s="372"/>
      <c r="C34" s="373"/>
      <c r="D34" s="321" t="s">
        <v>3708</v>
      </c>
    </row>
    <row r="35" spans="1:7" x14ac:dyDescent="0.3">
      <c r="A35" s="377"/>
      <c r="B35" s="372"/>
      <c r="C35" s="373"/>
      <c r="D35" s="321" t="s">
        <v>3709</v>
      </c>
    </row>
    <row r="36" spans="1:7" x14ac:dyDescent="0.3">
      <c r="A36" s="377"/>
      <c r="B36" s="372"/>
      <c r="C36" s="373"/>
      <c r="D36" s="321" t="s">
        <v>3710</v>
      </c>
    </row>
    <row r="37" spans="1:7" x14ac:dyDescent="0.3">
      <c r="A37" s="378"/>
      <c r="B37" s="374"/>
      <c r="C37" s="375"/>
      <c r="D37" s="321" t="s">
        <v>3711</v>
      </c>
    </row>
    <row r="38" spans="1:7" ht="33" customHeight="1" x14ac:dyDescent="0.3">
      <c r="A38" s="314">
        <v>4</v>
      </c>
      <c r="B38" s="381" t="s">
        <v>3653</v>
      </c>
      <c r="C38" s="382"/>
      <c r="D38" s="321"/>
      <c r="G38" s="233"/>
    </row>
    <row r="39" spans="1:7" ht="43.5" customHeight="1" x14ac:dyDescent="0.3">
      <c r="A39" s="314">
        <v>5</v>
      </c>
      <c r="B39" s="381" t="s">
        <v>3712</v>
      </c>
      <c r="C39" s="382"/>
      <c r="D39" s="322" t="s">
        <v>3713</v>
      </c>
    </row>
    <row r="40" spans="1:7" ht="33" customHeight="1" x14ac:dyDescent="0.3">
      <c r="A40" s="314">
        <v>5.0999999999999996</v>
      </c>
      <c r="B40" s="381" t="s">
        <v>3715</v>
      </c>
      <c r="C40" s="382"/>
      <c r="D40" s="322" t="s">
        <v>3714</v>
      </c>
    </row>
    <row r="41" spans="1:7" x14ac:dyDescent="0.3">
      <c r="A41" s="314" t="s">
        <v>2846</v>
      </c>
      <c r="B41" s="381" t="s">
        <v>3644</v>
      </c>
      <c r="C41" s="382"/>
      <c r="D41" s="321"/>
    </row>
    <row r="42" spans="1:7" ht="33" customHeight="1" x14ac:dyDescent="0.3">
      <c r="A42" s="314">
        <v>6</v>
      </c>
      <c r="B42" s="381" t="s">
        <v>3716</v>
      </c>
      <c r="C42" s="382"/>
      <c r="D42" s="322" t="s">
        <v>3713</v>
      </c>
    </row>
    <row r="43" spans="1:7" ht="49.5" customHeight="1" x14ac:dyDescent="0.3">
      <c r="A43" s="314">
        <v>6.1</v>
      </c>
      <c r="B43" s="381" t="s">
        <v>3717</v>
      </c>
      <c r="C43" s="382"/>
      <c r="D43" s="322" t="s">
        <v>3714</v>
      </c>
    </row>
    <row r="44" spans="1:7" ht="33" customHeight="1" x14ac:dyDescent="0.3">
      <c r="A44" s="314">
        <v>6.2</v>
      </c>
      <c r="B44" s="381" t="s">
        <v>3654</v>
      </c>
      <c r="C44" s="382"/>
      <c r="D44" s="321"/>
    </row>
    <row r="45" spans="1:7" ht="33" customHeight="1" x14ac:dyDescent="0.3">
      <c r="A45" s="314">
        <v>7</v>
      </c>
      <c r="B45" s="381" t="s">
        <v>3655</v>
      </c>
      <c r="C45" s="382"/>
      <c r="D45" s="321"/>
    </row>
    <row r="46" spans="1:7" ht="17.25" thickBot="1" x14ac:dyDescent="0.35">
      <c r="A46" s="323">
        <v>8</v>
      </c>
      <c r="B46" s="383" t="s">
        <v>3656</v>
      </c>
      <c r="C46" s="384"/>
      <c r="D46" s="324"/>
    </row>
  </sheetData>
  <mergeCells count="28">
    <mergeCell ref="B38:C38"/>
    <mergeCell ref="B44:C44"/>
    <mergeCell ref="B45:C45"/>
    <mergeCell ref="B46:C46"/>
    <mergeCell ref="B43:C43"/>
    <mergeCell ref="B42:C42"/>
    <mergeCell ref="B41:C41"/>
    <mergeCell ref="B40:C40"/>
    <mergeCell ref="B39:C39"/>
    <mergeCell ref="B26:C37"/>
    <mergeCell ref="A26:A37"/>
    <mergeCell ref="B23:C25"/>
    <mergeCell ref="A21:A22"/>
    <mergeCell ref="B21:B22"/>
    <mergeCell ref="A23:A25"/>
    <mergeCell ref="C5:D5"/>
    <mergeCell ref="A20:B20"/>
    <mergeCell ref="A7:A10"/>
    <mergeCell ref="B7:B10"/>
    <mergeCell ref="B6:C6"/>
    <mergeCell ref="B12:C12"/>
    <mergeCell ref="B13:C13"/>
    <mergeCell ref="B14:C14"/>
    <mergeCell ref="A17:C17"/>
    <mergeCell ref="B18:C18"/>
    <mergeCell ref="B19:C19"/>
    <mergeCell ref="B15:C15"/>
    <mergeCell ref="B16:C16"/>
  </mergeCells>
  <conditionalFormatting sqref="D4 A4">
    <cfRule type="containsText" dxfId="502" priority="1" operator="containsText" text="BLANK CELL">
      <formula>NOT(ISERROR(SEARCH("BLANK CELL",A4)))</formula>
    </cfRule>
    <cfRule type="containsText" dxfId="501" priority="2" operator="containsText" text="Partially compliant">
      <formula>NOT(ISERROR(SEARCH("Partially compliant",A4)))</formula>
    </cfRule>
    <cfRule type="containsText" dxfId="500" priority="3" operator="containsText" text="Not applicable">
      <formula>NOT(ISERROR(SEARCH("Not applicable",A4)))</formula>
    </cfRule>
    <cfRule type="containsText" dxfId="499" priority="4" operator="containsText" text="Non-compliant">
      <formula>NOT(ISERROR(SEARCH("Non-compliant",A4)))</formula>
    </cfRule>
    <cfRule type="containsText" dxfId="498" priority="5" operator="containsText" text="Compliant">
      <formula>NOT(ISERROR(SEARCH("Compliant",A4)))</formula>
    </cfRule>
  </conditionalFormatting>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11" r:id="rId4" name="Check Box 3">
              <controlPr defaultSize="0" autoFill="0" autoLine="0" autoPict="0">
                <anchor moveWithCells="1">
                  <from>
                    <xdr:col>3</xdr:col>
                    <xdr:colOff>85725</xdr:colOff>
                    <xdr:row>22</xdr:row>
                    <xdr:rowOff>180975</xdr:rowOff>
                  </from>
                  <to>
                    <xdr:col>3</xdr:col>
                    <xdr:colOff>352425</xdr:colOff>
                    <xdr:row>24</xdr:row>
                    <xdr:rowOff>19050</xdr:rowOff>
                  </to>
                </anchor>
              </controlPr>
            </control>
          </mc:Choice>
        </mc:AlternateContent>
        <mc:AlternateContent xmlns:mc="http://schemas.openxmlformats.org/markup-compatibility/2006">
          <mc:Choice Requires="x14">
            <control shapeId="17422" r:id="rId5" name="Check Box 14">
              <controlPr defaultSize="0" autoFill="0" autoLine="0" autoPict="0">
                <anchor moveWithCells="1">
                  <from>
                    <xdr:col>3</xdr:col>
                    <xdr:colOff>85725</xdr:colOff>
                    <xdr:row>27</xdr:row>
                    <xdr:rowOff>161925</xdr:rowOff>
                  </from>
                  <to>
                    <xdr:col>3</xdr:col>
                    <xdr:colOff>304800</xdr:colOff>
                    <xdr:row>29</xdr:row>
                    <xdr:rowOff>19050</xdr:rowOff>
                  </to>
                </anchor>
              </controlPr>
            </control>
          </mc:Choice>
        </mc:AlternateContent>
        <mc:AlternateContent xmlns:mc="http://schemas.openxmlformats.org/markup-compatibility/2006">
          <mc:Choice Requires="x14">
            <control shapeId="17426" r:id="rId6" name="Check Box 18">
              <controlPr defaultSize="0" autoFill="0" autoLine="0" autoPict="0">
                <anchor moveWithCells="1">
                  <from>
                    <xdr:col>3</xdr:col>
                    <xdr:colOff>85725</xdr:colOff>
                    <xdr:row>26</xdr:row>
                    <xdr:rowOff>161925</xdr:rowOff>
                  </from>
                  <to>
                    <xdr:col>3</xdr:col>
                    <xdr:colOff>323850</xdr:colOff>
                    <xdr:row>28</xdr:row>
                    <xdr:rowOff>19050</xdr:rowOff>
                  </to>
                </anchor>
              </controlPr>
            </control>
          </mc:Choice>
        </mc:AlternateContent>
        <mc:AlternateContent xmlns:mc="http://schemas.openxmlformats.org/markup-compatibility/2006">
          <mc:Choice Requires="x14">
            <control shapeId="17427" r:id="rId7" name="Check Box 19">
              <controlPr defaultSize="0" autoFill="0" autoLine="0" autoPict="0">
                <anchor moveWithCells="1">
                  <from>
                    <xdr:col>3</xdr:col>
                    <xdr:colOff>85725</xdr:colOff>
                    <xdr:row>30</xdr:row>
                    <xdr:rowOff>161925</xdr:rowOff>
                  </from>
                  <to>
                    <xdr:col>3</xdr:col>
                    <xdr:colOff>304800</xdr:colOff>
                    <xdr:row>32</xdr:row>
                    <xdr:rowOff>19050</xdr:rowOff>
                  </to>
                </anchor>
              </controlPr>
            </control>
          </mc:Choice>
        </mc:AlternateContent>
        <mc:AlternateContent xmlns:mc="http://schemas.openxmlformats.org/markup-compatibility/2006">
          <mc:Choice Requires="x14">
            <control shapeId="17428" r:id="rId8" name="Check Box 20">
              <controlPr defaultSize="0" autoFill="0" autoLine="0" autoPict="0">
                <anchor moveWithCells="1">
                  <from>
                    <xdr:col>3</xdr:col>
                    <xdr:colOff>85725</xdr:colOff>
                    <xdr:row>31</xdr:row>
                    <xdr:rowOff>161925</xdr:rowOff>
                  </from>
                  <to>
                    <xdr:col>3</xdr:col>
                    <xdr:colOff>285750</xdr:colOff>
                    <xdr:row>33</xdr:row>
                    <xdr:rowOff>19050</xdr:rowOff>
                  </to>
                </anchor>
              </controlPr>
            </control>
          </mc:Choice>
        </mc:AlternateContent>
        <mc:AlternateContent xmlns:mc="http://schemas.openxmlformats.org/markup-compatibility/2006">
          <mc:Choice Requires="x14">
            <control shapeId="17429" r:id="rId9" name="Check Box 21">
              <controlPr defaultSize="0" autoFill="0" autoLine="0" autoPict="0">
                <anchor moveWithCells="1">
                  <from>
                    <xdr:col>3</xdr:col>
                    <xdr:colOff>85725</xdr:colOff>
                    <xdr:row>29</xdr:row>
                    <xdr:rowOff>161925</xdr:rowOff>
                  </from>
                  <to>
                    <xdr:col>3</xdr:col>
                    <xdr:colOff>314325</xdr:colOff>
                    <xdr:row>31</xdr:row>
                    <xdr:rowOff>19050</xdr:rowOff>
                  </to>
                </anchor>
              </controlPr>
            </control>
          </mc:Choice>
        </mc:AlternateContent>
        <mc:AlternateContent xmlns:mc="http://schemas.openxmlformats.org/markup-compatibility/2006">
          <mc:Choice Requires="x14">
            <control shapeId="17430" r:id="rId10" name="Check Box 22">
              <controlPr defaultSize="0" autoFill="0" autoLine="0" autoPict="0">
                <anchor moveWithCells="1">
                  <from>
                    <xdr:col>3</xdr:col>
                    <xdr:colOff>85725</xdr:colOff>
                    <xdr:row>28</xdr:row>
                    <xdr:rowOff>161925</xdr:rowOff>
                  </from>
                  <to>
                    <xdr:col>3</xdr:col>
                    <xdr:colOff>304800</xdr:colOff>
                    <xdr:row>30</xdr:row>
                    <xdr:rowOff>19050</xdr:rowOff>
                  </to>
                </anchor>
              </controlPr>
            </control>
          </mc:Choice>
        </mc:AlternateContent>
        <mc:AlternateContent xmlns:mc="http://schemas.openxmlformats.org/markup-compatibility/2006">
          <mc:Choice Requires="x14">
            <control shapeId="17435" r:id="rId11" name="Check Box 27">
              <controlPr defaultSize="0" autoFill="0" autoLine="0" autoPict="0">
                <anchor moveWithCells="1">
                  <from>
                    <xdr:col>3</xdr:col>
                    <xdr:colOff>85725</xdr:colOff>
                    <xdr:row>32</xdr:row>
                    <xdr:rowOff>152400</xdr:rowOff>
                  </from>
                  <to>
                    <xdr:col>3</xdr:col>
                    <xdr:colOff>295275</xdr:colOff>
                    <xdr:row>34</xdr:row>
                    <xdr:rowOff>19050</xdr:rowOff>
                  </to>
                </anchor>
              </controlPr>
            </control>
          </mc:Choice>
        </mc:AlternateContent>
        <mc:AlternateContent xmlns:mc="http://schemas.openxmlformats.org/markup-compatibility/2006">
          <mc:Choice Requires="x14">
            <control shapeId="17437" r:id="rId12" name="Check Box 29">
              <controlPr defaultSize="0" autoFill="0" autoLine="0" autoPict="0">
                <anchor moveWithCells="1">
                  <from>
                    <xdr:col>3</xdr:col>
                    <xdr:colOff>85725</xdr:colOff>
                    <xdr:row>33</xdr:row>
                    <xdr:rowOff>152400</xdr:rowOff>
                  </from>
                  <to>
                    <xdr:col>3</xdr:col>
                    <xdr:colOff>314325</xdr:colOff>
                    <xdr:row>35</xdr:row>
                    <xdr:rowOff>19050</xdr:rowOff>
                  </to>
                </anchor>
              </controlPr>
            </control>
          </mc:Choice>
        </mc:AlternateContent>
        <mc:AlternateContent xmlns:mc="http://schemas.openxmlformats.org/markup-compatibility/2006">
          <mc:Choice Requires="x14">
            <control shapeId="17454" r:id="rId13" name="Check Box 46">
              <controlPr defaultSize="0" autoFill="0" autoLine="0" autoPict="0">
                <anchor moveWithCells="1">
                  <from>
                    <xdr:col>3</xdr:col>
                    <xdr:colOff>47625</xdr:colOff>
                    <xdr:row>13</xdr:row>
                    <xdr:rowOff>190500</xdr:rowOff>
                  </from>
                  <to>
                    <xdr:col>3</xdr:col>
                    <xdr:colOff>285750</xdr:colOff>
                    <xdr:row>13</xdr:row>
                    <xdr:rowOff>438150</xdr:rowOff>
                  </to>
                </anchor>
              </controlPr>
            </control>
          </mc:Choice>
        </mc:AlternateContent>
        <mc:AlternateContent xmlns:mc="http://schemas.openxmlformats.org/markup-compatibility/2006">
          <mc:Choice Requires="x14">
            <control shapeId="17456" r:id="rId14" name="Check Box 48">
              <controlPr defaultSize="0" autoFill="0" autoLine="0" autoPict="0">
                <anchor moveWithCells="1">
                  <from>
                    <xdr:col>3</xdr:col>
                    <xdr:colOff>609600</xdr:colOff>
                    <xdr:row>13</xdr:row>
                    <xdr:rowOff>190500</xdr:rowOff>
                  </from>
                  <to>
                    <xdr:col>3</xdr:col>
                    <xdr:colOff>847725</xdr:colOff>
                    <xdr:row>13</xdr:row>
                    <xdr:rowOff>438150</xdr:rowOff>
                  </to>
                </anchor>
              </controlPr>
            </control>
          </mc:Choice>
        </mc:AlternateContent>
        <mc:AlternateContent xmlns:mc="http://schemas.openxmlformats.org/markup-compatibility/2006">
          <mc:Choice Requires="x14">
            <control shapeId="17457" r:id="rId15" name="Check Box 49">
              <controlPr defaultSize="0" autoFill="0" autoLine="0" autoPict="0">
                <anchor moveWithCells="1">
                  <from>
                    <xdr:col>3</xdr:col>
                    <xdr:colOff>47625</xdr:colOff>
                    <xdr:row>14</xdr:row>
                    <xdr:rowOff>66675</xdr:rowOff>
                  </from>
                  <to>
                    <xdr:col>3</xdr:col>
                    <xdr:colOff>285750</xdr:colOff>
                    <xdr:row>14</xdr:row>
                    <xdr:rowOff>314325</xdr:rowOff>
                  </to>
                </anchor>
              </controlPr>
            </control>
          </mc:Choice>
        </mc:AlternateContent>
        <mc:AlternateContent xmlns:mc="http://schemas.openxmlformats.org/markup-compatibility/2006">
          <mc:Choice Requires="x14">
            <control shapeId="17458" r:id="rId16" name="Check Box 50">
              <controlPr defaultSize="0" autoFill="0" autoLine="0" autoPict="0">
                <anchor moveWithCells="1">
                  <from>
                    <xdr:col>3</xdr:col>
                    <xdr:colOff>609600</xdr:colOff>
                    <xdr:row>14</xdr:row>
                    <xdr:rowOff>66675</xdr:rowOff>
                  </from>
                  <to>
                    <xdr:col>3</xdr:col>
                    <xdr:colOff>847725</xdr:colOff>
                    <xdr:row>14</xdr:row>
                    <xdr:rowOff>314325</xdr:rowOff>
                  </to>
                </anchor>
              </controlPr>
            </control>
          </mc:Choice>
        </mc:AlternateContent>
        <mc:AlternateContent xmlns:mc="http://schemas.openxmlformats.org/markup-compatibility/2006">
          <mc:Choice Requires="x14">
            <control shapeId="17459" r:id="rId17" name="Check Box 51">
              <controlPr defaultSize="0" autoFill="0" autoLine="0" autoPict="0">
                <anchor moveWithCells="1">
                  <from>
                    <xdr:col>3</xdr:col>
                    <xdr:colOff>47625</xdr:colOff>
                    <xdr:row>17</xdr:row>
                    <xdr:rowOff>209550</xdr:rowOff>
                  </from>
                  <to>
                    <xdr:col>3</xdr:col>
                    <xdr:colOff>285750</xdr:colOff>
                    <xdr:row>17</xdr:row>
                    <xdr:rowOff>457200</xdr:rowOff>
                  </to>
                </anchor>
              </controlPr>
            </control>
          </mc:Choice>
        </mc:AlternateContent>
        <mc:AlternateContent xmlns:mc="http://schemas.openxmlformats.org/markup-compatibility/2006">
          <mc:Choice Requires="x14">
            <control shapeId="17460" r:id="rId18" name="Check Box 52">
              <controlPr defaultSize="0" autoFill="0" autoLine="0" autoPict="0">
                <anchor moveWithCells="1">
                  <from>
                    <xdr:col>3</xdr:col>
                    <xdr:colOff>609600</xdr:colOff>
                    <xdr:row>17</xdr:row>
                    <xdr:rowOff>209550</xdr:rowOff>
                  </from>
                  <to>
                    <xdr:col>3</xdr:col>
                    <xdr:colOff>847725</xdr:colOff>
                    <xdr:row>17</xdr:row>
                    <xdr:rowOff>457200</xdr:rowOff>
                  </to>
                </anchor>
              </controlPr>
            </control>
          </mc:Choice>
        </mc:AlternateContent>
        <mc:AlternateContent xmlns:mc="http://schemas.openxmlformats.org/markup-compatibility/2006">
          <mc:Choice Requires="x14">
            <control shapeId="17461" r:id="rId19" name="Check Box 53">
              <controlPr defaultSize="0" autoFill="0" autoLine="0" autoPict="0">
                <anchor moveWithCells="1">
                  <from>
                    <xdr:col>3</xdr:col>
                    <xdr:colOff>85725</xdr:colOff>
                    <xdr:row>21</xdr:row>
                    <xdr:rowOff>381000</xdr:rowOff>
                  </from>
                  <to>
                    <xdr:col>3</xdr:col>
                    <xdr:colOff>371475</xdr:colOff>
                    <xdr:row>23</xdr:row>
                    <xdr:rowOff>28575</xdr:rowOff>
                  </to>
                </anchor>
              </controlPr>
            </control>
          </mc:Choice>
        </mc:AlternateContent>
        <mc:AlternateContent xmlns:mc="http://schemas.openxmlformats.org/markup-compatibility/2006">
          <mc:Choice Requires="x14">
            <control shapeId="17463" r:id="rId20" name="Check Box 55">
              <controlPr defaultSize="0" autoFill="0" autoLine="0" autoPict="0">
                <anchor moveWithCells="1">
                  <from>
                    <xdr:col>3</xdr:col>
                    <xdr:colOff>85725</xdr:colOff>
                    <xdr:row>23</xdr:row>
                    <xdr:rowOff>180975</xdr:rowOff>
                  </from>
                  <to>
                    <xdr:col>3</xdr:col>
                    <xdr:colOff>352425</xdr:colOff>
                    <xdr:row>25</xdr:row>
                    <xdr:rowOff>19050</xdr:rowOff>
                  </to>
                </anchor>
              </controlPr>
            </control>
          </mc:Choice>
        </mc:AlternateContent>
        <mc:AlternateContent xmlns:mc="http://schemas.openxmlformats.org/markup-compatibility/2006">
          <mc:Choice Requires="x14">
            <control shapeId="17475" r:id="rId21" name="Check Box 67">
              <controlPr defaultSize="0" autoFill="0" autoLine="0" autoPict="0">
                <anchor moveWithCells="1">
                  <from>
                    <xdr:col>3</xdr:col>
                    <xdr:colOff>85725</xdr:colOff>
                    <xdr:row>25</xdr:row>
                    <xdr:rowOff>161925</xdr:rowOff>
                  </from>
                  <to>
                    <xdr:col>3</xdr:col>
                    <xdr:colOff>323850</xdr:colOff>
                    <xdr:row>27</xdr:row>
                    <xdr:rowOff>19050</xdr:rowOff>
                  </to>
                </anchor>
              </controlPr>
            </control>
          </mc:Choice>
        </mc:AlternateContent>
        <mc:AlternateContent xmlns:mc="http://schemas.openxmlformats.org/markup-compatibility/2006">
          <mc:Choice Requires="x14">
            <control shapeId="17476" r:id="rId22" name="Check Box 68">
              <controlPr defaultSize="0" autoFill="0" autoLine="0" autoPict="0">
                <anchor moveWithCells="1">
                  <from>
                    <xdr:col>3</xdr:col>
                    <xdr:colOff>85725</xdr:colOff>
                    <xdr:row>24</xdr:row>
                    <xdr:rowOff>161925</xdr:rowOff>
                  </from>
                  <to>
                    <xdr:col>3</xdr:col>
                    <xdr:colOff>323850</xdr:colOff>
                    <xdr:row>26</xdr:row>
                    <xdr:rowOff>19050</xdr:rowOff>
                  </to>
                </anchor>
              </controlPr>
            </control>
          </mc:Choice>
        </mc:AlternateContent>
        <mc:AlternateContent xmlns:mc="http://schemas.openxmlformats.org/markup-compatibility/2006">
          <mc:Choice Requires="x14">
            <control shapeId="17477" r:id="rId23" name="Check Box 69">
              <controlPr defaultSize="0" autoFill="0" autoLine="0" autoPict="0">
                <anchor moveWithCells="1">
                  <from>
                    <xdr:col>3</xdr:col>
                    <xdr:colOff>85725</xdr:colOff>
                    <xdr:row>34</xdr:row>
                    <xdr:rowOff>171450</xdr:rowOff>
                  </from>
                  <to>
                    <xdr:col>3</xdr:col>
                    <xdr:colOff>314325</xdr:colOff>
                    <xdr:row>36</xdr:row>
                    <xdr:rowOff>38100</xdr:rowOff>
                  </to>
                </anchor>
              </controlPr>
            </control>
          </mc:Choice>
        </mc:AlternateContent>
        <mc:AlternateContent xmlns:mc="http://schemas.openxmlformats.org/markup-compatibility/2006">
          <mc:Choice Requires="x14">
            <control shapeId="17478" r:id="rId24" name="Check Box 70">
              <controlPr defaultSize="0" autoFill="0" autoLine="0" autoPict="0">
                <anchor moveWithCells="1">
                  <from>
                    <xdr:col>3</xdr:col>
                    <xdr:colOff>85725</xdr:colOff>
                    <xdr:row>35</xdr:row>
                    <xdr:rowOff>171450</xdr:rowOff>
                  </from>
                  <to>
                    <xdr:col>3</xdr:col>
                    <xdr:colOff>314325</xdr:colOff>
                    <xdr:row>37</xdr:row>
                    <xdr:rowOff>38100</xdr:rowOff>
                  </to>
                </anchor>
              </controlPr>
            </control>
          </mc:Choice>
        </mc:AlternateContent>
        <mc:AlternateContent xmlns:mc="http://schemas.openxmlformats.org/markup-compatibility/2006">
          <mc:Choice Requires="x14">
            <control shapeId="17480" r:id="rId25" name="Check Box 72">
              <controlPr defaultSize="0" autoFill="0" autoLine="0" autoPict="0">
                <anchor moveWithCells="1">
                  <from>
                    <xdr:col>3</xdr:col>
                    <xdr:colOff>47625</xdr:colOff>
                    <xdr:row>38</xdr:row>
                    <xdr:rowOff>152400</xdr:rowOff>
                  </from>
                  <to>
                    <xdr:col>3</xdr:col>
                    <xdr:colOff>285750</xdr:colOff>
                    <xdr:row>38</xdr:row>
                    <xdr:rowOff>400050</xdr:rowOff>
                  </to>
                </anchor>
              </controlPr>
            </control>
          </mc:Choice>
        </mc:AlternateContent>
        <mc:AlternateContent xmlns:mc="http://schemas.openxmlformats.org/markup-compatibility/2006">
          <mc:Choice Requires="x14">
            <control shapeId="17481" r:id="rId26" name="Check Box 73">
              <controlPr defaultSize="0" autoFill="0" autoLine="0" autoPict="0">
                <anchor moveWithCells="1">
                  <from>
                    <xdr:col>3</xdr:col>
                    <xdr:colOff>609600</xdr:colOff>
                    <xdr:row>38</xdr:row>
                    <xdr:rowOff>152400</xdr:rowOff>
                  </from>
                  <to>
                    <xdr:col>3</xdr:col>
                    <xdr:colOff>847725</xdr:colOff>
                    <xdr:row>38</xdr:row>
                    <xdr:rowOff>400050</xdr:rowOff>
                  </to>
                </anchor>
              </controlPr>
            </control>
          </mc:Choice>
        </mc:AlternateContent>
        <mc:AlternateContent xmlns:mc="http://schemas.openxmlformats.org/markup-compatibility/2006">
          <mc:Choice Requires="x14">
            <control shapeId="17482" r:id="rId27" name="Check Box 74">
              <controlPr defaultSize="0" autoFill="0" autoLine="0" autoPict="0">
                <anchor moveWithCells="1">
                  <from>
                    <xdr:col>3</xdr:col>
                    <xdr:colOff>47625</xdr:colOff>
                    <xdr:row>39</xdr:row>
                    <xdr:rowOff>66675</xdr:rowOff>
                  </from>
                  <to>
                    <xdr:col>3</xdr:col>
                    <xdr:colOff>285750</xdr:colOff>
                    <xdr:row>39</xdr:row>
                    <xdr:rowOff>314325</xdr:rowOff>
                  </to>
                </anchor>
              </controlPr>
            </control>
          </mc:Choice>
        </mc:AlternateContent>
        <mc:AlternateContent xmlns:mc="http://schemas.openxmlformats.org/markup-compatibility/2006">
          <mc:Choice Requires="x14">
            <control shapeId="17483" r:id="rId28" name="Check Box 75">
              <controlPr defaultSize="0" autoFill="0" autoLine="0" autoPict="0">
                <anchor moveWithCells="1">
                  <from>
                    <xdr:col>3</xdr:col>
                    <xdr:colOff>638175</xdr:colOff>
                    <xdr:row>39</xdr:row>
                    <xdr:rowOff>76200</xdr:rowOff>
                  </from>
                  <to>
                    <xdr:col>3</xdr:col>
                    <xdr:colOff>876300</xdr:colOff>
                    <xdr:row>39</xdr:row>
                    <xdr:rowOff>323850</xdr:rowOff>
                  </to>
                </anchor>
              </controlPr>
            </control>
          </mc:Choice>
        </mc:AlternateContent>
        <mc:AlternateContent xmlns:mc="http://schemas.openxmlformats.org/markup-compatibility/2006">
          <mc:Choice Requires="x14">
            <control shapeId="17484" r:id="rId29" name="Check Box 76">
              <controlPr defaultSize="0" autoFill="0" autoLine="0" autoPict="0">
                <anchor moveWithCells="1">
                  <from>
                    <xdr:col>3</xdr:col>
                    <xdr:colOff>1133475</xdr:colOff>
                    <xdr:row>39</xdr:row>
                    <xdr:rowOff>76200</xdr:rowOff>
                  </from>
                  <to>
                    <xdr:col>3</xdr:col>
                    <xdr:colOff>1371600</xdr:colOff>
                    <xdr:row>39</xdr:row>
                    <xdr:rowOff>323850</xdr:rowOff>
                  </to>
                </anchor>
              </controlPr>
            </control>
          </mc:Choice>
        </mc:AlternateContent>
        <mc:AlternateContent xmlns:mc="http://schemas.openxmlformats.org/markup-compatibility/2006">
          <mc:Choice Requires="x14">
            <control shapeId="17485" r:id="rId30" name="Check Box 77">
              <controlPr defaultSize="0" autoFill="0" autoLine="0" autoPict="0">
                <anchor moveWithCells="1">
                  <from>
                    <xdr:col>3</xdr:col>
                    <xdr:colOff>47625</xdr:colOff>
                    <xdr:row>41</xdr:row>
                    <xdr:rowOff>66675</xdr:rowOff>
                  </from>
                  <to>
                    <xdr:col>3</xdr:col>
                    <xdr:colOff>285750</xdr:colOff>
                    <xdr:row>41</xdr:row>
                    <xdr:rowOff>314325</xdr:rowOff>
                  </to>
                </anchor>
              </controlPr>
            </control>
          </mc:Choice>
        </mc:AlternateContent>
        <mc:AlternateContent xmlns:mc="http://schemas.openxmlformats.org/markup-compatibility/2006">
          <mc:Choice Requires="x14">
            <control shapeId="17486" r:id="rId31" name="Check Box 78">
              <controlPr defaultSize="0" autoFill="0" autoLine="0" autoPict="0">
                <anchor moveWithCells="1">
                  <from>
                    <xdr:col>3</xdr:col>
                    <xdr:colOff>609600</xdr:colOff>
                    <xdr:row>41</xdr:row>
                    <xdr:rowOff>76200</xdr:rowOff>
                  </from>
                  <to>
                    <xdr:col>3</xdr:col>
                    <xdr:colOff>847725</xdr:colOff>
                    <xdr:row>41</xdr:row>
                    <xdr:rowOff>323850</xdr:rowOff>
                  </to>
                </anchor>
              </controlPr>
            </control>
          </mc:Choice>
        </mc:AlternateContent>
        <mc:AlternateContent xmlns:mc="http://schemas.openxmlformats.org/markup-compatibility/2006">
          <mc:Choice Requires="x14">
            <control shapeId="17487" r:id="rId32" name="Check Box 79">
              <controlPr defaultSize="0" autoFill="0" autoLine="0" autoPict="0">
                <anchor moveWithCells="1">
                  <from>
                    <xdr:col>3</xdr:col>
                    <xdr:colOff>47625</xdr:colOff>
                    <xdr:row>42</xdr:row>
                    <xdr:rowOff>190500</xdr:rowOff>
                  </from>
                  <to>
                    <xdr:col>3</xdr:col>
                    <xdr:colOff>285750</xdr:colOff>
                    <xdr:row>42</xdr:row>
                    <xdr:rowOff>438150</xdr:rowOff>
                  </to>
                </anchor>
              </controlPr>
            </control>
          </mc:Choice>
        </mc:AlternateContent>
        <mc:AlternateContent xmlns:mc="http://schemas.openxmlformats.org/markup-compatibility/2006">
          <mc:Choice Requires="x14">
            <control shapeId="17488" r:id="rId33" name="Check Box 80">
              <controlPr defaultSize="0" autoFill="0" autoLine="0" autoPict="0">
                <anchor moveWithCells="1">
                  <from>
                    <xdr:col>3</xdr:col>
                    <xdr:colOff>638175</xdr:colOff>
                    <xdr:row>42</xdr:row>
                    <xdr:rowOff>200025</xdr:rowOff>
                  </from>
                  <to>
                    <xdr:col>3</xdr:col>
                    <xdr:colOff>876300</xdr:colOff>
                    <xdr:row>42</xdr:row>
                    <xdr:rowOff>447675</xdr:rowOff>
                  </to>
                </anchor>
              </controlPr>
            </control>
          </mc:Choice>
        </mc:AlternateContent>
        <mc:AlternateContent xmlns:mc="http://schemas.openxmlformats.org/markup-compatibility/2006">
          <mc:Choice Requires="x14">
            <control shapeId="17489" r:id="rId34" name="Check Box 81">
              <controlPr defaultSize="0" autoFill="0" autoLine="0" autoPict="0">
                <anchor moveWithCells="1">
                  <from>
                    <xdr:col>3</xdr:col>
                    <xdr:colOff>1133475</xdr:colOff>
                    <xdr:row>42</xdr:row>
                    <xdr:rowOff>190500</xdr:rowOff>
                  </from>
                  <to>
                    <xdr:col>3</xdr:col>
                    <xdr:colOff>1371600</xdr:colOff>
                    <xdr:row>42</xdr:row>
                    <xdr:rowOff>438150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4" tint="0.79998168889431442"/>
  </sheetPr>
  <dimension ref="A1:D60"/>
  <sheetViews>
    <sheetView zoomScaleNormal="100" workbookViewId="0">
      <selection activeCell="B7" sqref="B7:C7"/>
    </sheetView>
  </sheetViews>
  <sheetFormatPr baseColWidth="10" defaultRowHeight="16.5" x14ac:dyDescent="0.3"/>
  <cols>
    <col min="1" max="1" width="11" style="265"/>
    <col min="2" max="2" width="27.625" style="266" customWidth="1"/>
    <col min="3" max="3" width="36.625" style="266" customWidth="1"/>
    <col min="4" max="4" width="40.625" style="267" customWidth="1"/>
  </cols>
  <sheetData>
    <row r="1" spans="1:4" ht="48" customHeight="1" x14ac:dyDescent="0.3">
      <c r="A1" s="262" t="s">
        <v>3676</v>
      </c>
      <c r="B1" s="236"/>
      <c r="C1" s="236"/>
      <c r="D1" s="229"/>
    </row>
    <row r="2" spans="1:4" ht="170.25" customHeight="1" x14ac:dyDescent="0.3">
      <c r="A2" s="393" t="s">
        <v>3663</v>
      </c>
      <c r="B2" s="393"/>
      <c r="C2" s="393"/>
      <c r="D2" s="393"/>
    </row>
    <row r="3" spans="1:4" ht="16.5" customHeight="1" x14ac:dyDescent="0.3">
      <c r="A3" s="259"/>
      <c r="B3" s="236"/>
      <c r="C3" s="236"/>
      <c r="D3" s="229"/>
    </row>
    <row r="4" spans="1:4" ht="17.25" thickBot="1" x14ac:dyDescent="0.35"/>
    <row r="5" spans="1:4" ht="16.5" customHeight="1" x14ac:dyDescent="0.3">
      <c r="A5" s="397" t="s">
        <v>3637</v>
      </c>
      <c r="B5" s="398"/>
      <c r="C5" s="325"/>
      <c r="D5" s="326" t="s">
        <v>3638</v>
      </c>
    </row>
    <row r="6" spans="1:4" x14ac:dyDescent="0.3">
      <c r="A6" s="395" t="s">
        <v>3664</v>
      </c>
      <c r="B6" s="396"/>
      <c r="C6" s="270"/>
      <c r="D6" s="327"/>
    </row>
    <row r="7" spans="1:4" ht="66" customHeight="1" x14ac:dyDescent="0.3">
      <c r="A7" s="328">
        <v>1</v>
      </c>
      <c r="B7" s="385" t="s">
        <v>3718</v>
      </c>
      <c r="C7" s="386"/>
      <c r="D7" s="329"/>
    </row>
    <row r="8" spans="1:4" ht="66" x14ac:dyDescent="0.3">
      <c r="A8" s="399" t="s">
        <v>3665</v>
      </c>
      <c r="B8" s="401" t="s">
        <v>3673</v>
      </c>
      <c r="C8" s="237" t="s">
        <v>3671</v>
      </c>
      <c r="D8" s="329"/>
    </row>
    <row r="9" spans="1:4" ht="66" x14ac:dyDescent="0.3">
      <c r="A9" s="400"/>
      <c r="B9" s="402"/>
      <c r="C9" s="237" t="s">
        <v>3672</v>
      </c>
      <c r="D9" s="329"/>
    </row>
    <row r="10" spans="1:4" ht="33" x14ac:dyDescent="0.3">
      <c r="A10" s="403" t="s">
        <v>3666</v>
      </c>
      <c r="B10" s="401" t="s">
        <v>3667</v>
      </c>
      <c r="C10" s="237" t="s">
        <v>3668</v>
      </c>
      <c r="D10" s="329"/>
    </row>
    <row r="11" spans="1:4" ht="49.5" x14ac:dyDescent="0.3">
      <c r="A11" s="399"/>
      <c r="B11" s="404"/>
      <c r="C11" s="237" t="s">
        <v>3669</v>
      </c>
      <c r="D11" s="329"/>
    </row>
    <row r="12" spans="1:4" ht="33" x14ac:dyDescent="0.3">
      <c r="A12" s="400"/>
      <c r="B12" s="402"/>
      <c r="C12" s="237" t="s">
        <v>3670</v>
      </c>
      <c r="D12" s="329"/>
    </row>
    <row r="13" spans="1:4" ht="16.5" customHeight="1" x14ac:dyDescent="0.3">
      <c r="A13" s="403" t="s">
        <v>3674</v>
      </c>
      <c r="B13" s="387" t="s">
        <v>3675</v>
      </c>
      <c r="C13" s="388"/>
      <c r="D13" s="329" t="s">
        <v>3719</v>
      </c>
    </row>
    <row r="14" spans="1:4" x14ac:dyDescent="0.3">
      <c r="A14" s="399"/>
      <c r="B14" s="389"/>
      <c r="C14" s="390"/>
      <c r="D14" s="329" t="s">
        <v>3720</v>
      </c>
    </row>
    <row r="15" spans="1:4" x14ac:dyDescent="0.3">
      <c r="A15" s="399"/>
      <c r="B15" s="389"/>
      <c r="C15" s="390"/>
      <c r="D15" s="329" t="s">
        <v>3721</v>
      </c>
    </row>
    <row r="16" spans="1:4" x14ac:dyDescent="0.3">
      <c r="A16" s="399"/>
      <c r="B16" s="389"/>
      <c r="C16" s="390"/>
      <c r="D16" s="329" t="s">
        <v>3722</v>
      </c>
    </row>
    <row r="17" spans="1:4" ht="17.25" thickBot="1" x14ac:dyDescent="0.35">
      <c r="A17" s="405"/>
      <c r="B17" s="391"/>
      <c r="C17" s="392"/>
      <c r="D17" s="330" t="s">
        <v>3723</v>
      </c>
    </row>
    <row r="18" spans="1:4" x14ac:dyDescent="0.3">
      <c r="A18" s="260"/>
      <c r="B18" s="238"/>
      <c r="C18" s="238"/>
      <c r="D18" s="230"/>
    </row>
    <row r="19" spans="1:4" x14ac:dyDescent="0.3">
      <c r="A19" s="260"/>
      <c r="B19" s="238"/>
      <c r="C19" s="238"/>
      <c r="D19" s="230"/>
    </row>
    <row r="20" spans="1:4" x14ac:dyDescent="0.3">
      <c r="A20" s="263"/>
      <c r="B20" s="264"/>
      <c r="C20" s="264"/>
      <c r="D20" s="230"/>
    </row>
    <row r="21" spans="1:4" x14ac:dyDescent="0.3">
      <c r="A21" s="394"/>
      <c r="B21" s="394"/>
      <c r="C21" s="232"/>
      <c r="D21" s="231"/>
    </row>
    <row r="22" spans="1:4" x14ac:dyDescent="0.3">
      <c r="A22" s="260"/>
      <c r="B22" s="238"/>
      <c r="C22" s="238"/>
      <c r="D22" s="230"/>
    </row>
    <row r="23" spans="1:4" x14ac:dyDescent="0.3">
      <c r="A23" s="260"/>
      <c r="B23" s="238"/>
      <c r="C23" s="238"/>
      <c r="D23" s="230"/>
    </row>
    <row r="24" spans="1:4" x14ac:dyDescent="0.3">
      <c r="A24" s="260"/>
      <c r="B24" s="238"/>
      <c r="C24" s="238"/>
      <c r="D24" s="230"/>
    </row>
    <row r="25" spans="1:4" x14ac:dyDescent="0.3">
      <c r="A25" s="260"/>
      <c r="B25" s="238"/>
      <c r="C25" s="238"/>
      <c r="D25" s="230"/>
    </row>
    <row r="26" spans="1:4" x14ac:dyDescent="0.3">
      <c r="A26" s="260"/>
      <c r="B26" s="238"/>
      <c r="C26" s="238"/>
      <c r="D26" s="230"/>
    </row>
    <row r="27" spans="1:4" x14ac:dyDescent="0.3">
      <c r="A27" s="261"/>
      <c r="B27" s="238"/>
      <c r="C27" s="238"/>
      <c r="D27" s="230"/>
    </row>
    <row r="28" spans="1:4" x14ac:dyDescent="0.3">
      <c r="A28" s="394"/>
      <c r="B28" s="394"/>
      <c r="C28" s="232"/>
      <c r="D28" s="231"/>
    </row>
    <row r="29" spans="1:4" x14ac:dyDescent="0.3">
      <c r="A29" s="260"/>
      <c r="B29" s="238"/>
      <c r="C29" s="238"/>
      <c r="D29" s="230"/>
    </row>
    <row r="30" spans="1:4" x14ac:dyDescent="0.3">
      <c r="A30" s="260"/>
      <c r="B30" s="238"/>
      <c r="C30" s="238"/>
      <c r="D30" s="230"/>
    </row>
    <row r="31" spans="1:4" x14ac:dyDescent="0.3">
      <c r="A31" s="394"/>
      <c r="B31" s="394"/>
      <c r="C31" s="232"/>
      <c r="D31" s="231"/>
    </row>
    <row r="32" spans="1:4" x14ac:dyDescent="0.3">
      <c r="A32" s="260"/>
      <c r="B32" s="238"/>
      <c r="C32" s="238"/>
      <c r="D32" s="230"/>
    </row>
    <row r="33" spans="1:4" x14ac:dyDescent="0.3">
      <c r="A33" s="260"/>
      <c r="B33" s="238"/>
      <c r="C33" s="238"/>
      <c r="D33" s="230"/>
    </row>
    <row r="34" spans="1:4" x14ac:dyDescent="0.3">
      <c r="A34" s="260"/>
      <c r="B34" s="238"/>
      <c r="C34" s="238"/>
      <c r="D34" s="230"/>
    </row>
    <row r="35" spans="1:4" x14ac:dyDescent="0.3">
      <c r="A35" s="260"/>
      <c r="B35" s="238"/>
      <c r="C35" s="238"/>
      <c r="D35" s="230"/>
    </row>
    <row r="36" spans="1:4" x14ac:dyDescent="0.3">
      <c r="A36" s="260"/>
      <c r="B36" s="238"/>
      <c r="C36" s="238"/>
      <c r="D36" s="230"/>
    </row>
    <row r="37" spans="1:4" x14ac:dyDescent="0.3">
      <c r="A37" s="260"/>
      <c r="B37" s="238"/>
      <c r="C37" s="238"/>
      <c r="D37" s="230"/>
    </row>
    <row r="38" spans="1:4" x14ac:dyDescent="0.3">
      <c r="A38" s="260"/>
      <c r="B38" s="238"/>
      <c r="C38" s="238"/>
      <c r="D38" s="230"/>
    </row>
    <row r="39" spans="1:4" x14ac:dyDescent="0.3">
      <c r="A39" s="260"/>
      <c r="B39" s="238"/>
      <c r="C39" s="238"/>
      <c r="D39" s="230"/>
    </row>
    <row r="40" spans="1:4" x14ac:dyDescent="0.3">
      <c r="A40" s="260"/>
      <c r="B40" s="238"/>
      <c r="C40" s="238"/>
      <c r="D40" s="230"/>
    </row>
    <row r="41" spans="1:4" x14ac:dyDescent="0.3">
      <c r="A41" s="260"/>
      <c r="B41" s="238"/>
      <c r="C41" s="238"/>
      <c r="D41" s="230"/>
    </row>
    <row r="42" spans="1:4" x14ac:dyDescent="0.3">
      <c r="A42" s="260"/>
      <c r="B42" s="238"/>
      <c r="C42" s="238"/>
      <c r="D42" s="230"/>
    </row>
    <row r="43" spans="1:4" x14ac:dyDescent="0.3">
      <c r="A43" s="260"/>
      <c r="B43" s="238"/>
      <c r="C43" s="238"/>
      <c r="D43" s="230"/>
    </row>
    <row r="44" spans="1:4" x14ac:dyDescent="0.3">
      <c r="A44" s="260"/>
      <c r="B44" s="238"/>
      <c r="C44" s="238"/>
      <c r="D44" s="230"/>
    </row>
    <row r="45" spans="1:4" x14ac:dyDescent="0.3">
      <c r="A45" s="260"/>
      <c r="B45" s="238"/>
      <c r="C45" s="238"/>
      <c r="D45" s="230"/>
    </row>
    <row r="46" spans="1:4" x14ac:dyDescent="0.3">
      <c r="A46" s="260"/>
      <c r="B46" s="238"/>
      <c r="C46" s="238"/>
      <c r="D46" s="230"/>
    </row>
    <row r="47" spans="1:4" x14ac:dyDescent="0.3">
      <c r="A47" s="260"/>
      <c r="B47" s="238"/>
      <c r="C47" s="238"/>
      <c r="D47" s="230"/>
    </row>
    <row r="48" spans="1:4" x14ac:dyDescent="0.3">
      <c r="A48" s="260"/>
      <c r="B48" s="238"/>
      <c r="C48" s="238"/>
      <c r="D48" s="230"/>
    </row>
    <row r="49" spans="1:4" x14ac:dyDescent="0.3">
      <c r="A49" s="260"/>
      <c r="B49" s="238"/>
      <c r="C49" s="238"/>
      <c r="D49" s="230"/>
    </row>
    <row r="50" spans="1:4" x14ac:dyDescent="0.3">
      <c r="A50" s="260"/>
      <c r="B50" s="238"/>
      <c r="C50" s="238"/>
      <c r="D50" s="230"/>
    </row>
    <row r="51" spans="1:4" x14ac:dyDescent="0.3">
      <c r="A51" s="260"/>
      <c r="B51" s="238"/>
      <c r="C51" s="238"/>
      <c r="D51" s="230"/>
    </row>
    <row r="52" spans="1:4" x14ac:dyDescent="0.3">
      <c r="A52" s="260"/>
      <c r="B52" s="238"/>
      <c r="C52" s="238"/>
      <c r="D52" s="230"/>
    </row>
    <row r="53" spans="1:4" x14ac:dyDescent="0.3">
      <c r="A53" s="260"/>
      <c r="B53" s="238"/>
      <c r="C53" s="238"/>
      <c r="D53" s="230"/>
    </row>
    <row r="54" spans="1:4" x14ac:dyDescent="0.3">
      <c r="A54" s="260"/>
      <c r="B54" s="238"/>
      <c r="C54" s="238"/>
      <c r="D54" s="230"/>
    </row>
    <row r="55" spans="1:4" x14ac:dyDescent="0.3">
      <c r="A55" s="260"/>
      <c r="B55" s="238"/>
      <c r="C55" s="238"/>
      <c r="D55" s="230"/>
    </row>
    <row r="56" spans="1:4" x14ac:dyDescent="0.3">
      <c r="A56" s="260"/>
      <c r="B56" s="238"/>
      <c r="C56" s="238"/>
      <c r="D56" s="230"/>
    </row>
    <row r="57" spans="1:4" x14ac:dyDescent="0.3">
      <c r="A57" s="260"/>
      <c r="B57" s="238"/>
      <c r="C57" s="238"/>
      <c r="D57" s="230"/>
    </row>
    <row r="58" spans="1:4" x14ac:dyDescent="0.3">
      <c r="A58" s="260"/>
      <c r="B58" s="238"/>
      <c r="C58" s="238"/>
      <c r="D58" s="230"/>
    </row>
    <row r="59" spans="1:4" x14ac:dyDescent="0.3">
      <c r="A59" s="260"/>
      <c r="B59" s="238"/>
      <c r="C59" s="238"/>
      <c r="D59" s="230"/>
    </row>
    <row r="60" spans="1:4" x14ac:dyDescent="0.3">
      <c r="A60" s="260"/>
      <c r="B60" s="239"/>
      <c r="C60" s="239"/>
      <c r="D60" s="230"/>
    </row>
  </sheetData>
  <mergeCells count="13">
    <mergeCell ref="B7:C7"/>
    <mergeCell ref="B13:C17"/>
    <mergeCell ref="A2:D2"/>
    <mergeCell ref="A31:B31"/>
    <mergeCell ref="A6:B6"/>
    <mergeCell ref="A21:B21"/>
    <mergeCell ref="A28:B28"/>
    <mergeCell ref="A5:B5"/>
    <mergeCell ref="A8:A9"/>
    <mergeCell ref="B8:B9"/>
    <mergeCell ref="A10:A12"/>
    <mergeCell ref="B10:B12"/>
    <mergeCell ref="A13:A17"/>
  </mergeCells>
  <conditionalFormatting sqref="A5">
    <cfRule type="containsText" dxfId="497" priority="11" operator="containsText" text="BLANK CELL">
      <formula>NOT(ISERROR(SEARCH("BLANK CELL",A5)))</formula>
    </cfRule>
    <cfRule type="containsText" dxfId="496" priority="12" operator="containsText" text="Partially compliant">
      <formula>NOT(ISERROR(SEARCH("Partially compliant",A5)))</formula>
    </cfRule>
    <cfRule type="containsText" dxfId="495" priority="13" operator="containsText" text="Not applicable">
      <formula>NOT(ISERROR(SEARCH("Not applicable",A5)))</formula>
    </cfRule>
    <cfRule type="containsText" dxfId="494" priority="14" operator="containsText" text="Non-compliant">
      <formula>NOT(ISERROR(SEARCH("Non-compliant",A5)))</formula>
    </cfRule>
    <cfRule type="containsText" dxfId="493" priority="15" operator="containsText" text="Compliant">
      <formula>NOT(ISERROR(SEARCH("Compliant",A5)))</formula>
    </cfRule>
  </conditionalFormatting>
  <dataValidations disablePrompts="1" count="1">
    <dataValidation type="list" allowBlank="1" showInputMessage="1" showErrorMessage="1" sqref="D24:D25 D29 D53:D54 D56:D57" xr:uid="{00000000-0002-0000-0500-000000000000}">
      <formula1>Yes_No</formula1>
    </dataValidation>
  </dataValidation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8434" r:id="rId4" name="Check Box 2">
              <controlPr defaultSize="0" autoFill="0" autoLine="0" autoPict="0">
                <anchor moveWithCells="1">
                  <from>
                    <xdr:col>3</xdr:col>
                    <xdr:colOff>104775</xdr:colOff>
                    <xdr:row>12</xdr:row>
                    <xdr:rowOff>0</xdr:rowOff>
                  </from>
                  <to>
                    <xdr:col>3</xdr:col>
                    <xdr:colOff>371475</xdr:colOff>
                    <xdr:row>13</xdr:row>
                    <xdr:rowOff>19050</xdr:rowOff>
                  </to>
                </anchor>
              </controlPr>
            </control>
          </mc:Choice>
        </mc:AlternateContent>
        <mc:AlternateContent xmlns:mc="http://schemas.openxmlformats.org/markup-compatibility/2006">
          <mc:Choice Requires="x14">
            <control shapeId="18435" r:id="rId5" name="Check Box 3">
              <controlPr defaultSize="0" autoFill="0" autoLine="0" autoPict="0">
                <anchor moveWithCells="1">
                  <from>
                    <xdr:col>3</xdr:col>
                    <xdr:colOff>104775</xdr:colOff>
                    <xdr:row>14</xdr:row>
                    <xdr:rowOff>200025</xdr:rowOff>
                  </from>
                  <to>
                    <xdr:col>3</xdr:col>
                    <xdr:colOff>647700</xdr:colOff>
                    <xdr:row>15</xdr:row>
                    <xdr:rowOff>190500</xdr:rowOff>
                  </to>
                </anchor>
              </controlPr>
            </control>
          </mc:Choice>
        </mc:AlternateContent>
        <mc:AlternateContent xmlns:mc="http://schemas.openxmlformats.org/markup-compatibility/2006">
          <mc:Choice Requires="x14">
            <control shapeId="18436" r:id="rId6" name="Check Box 4">
              <controlPr defaultSize="0" autoFill="0" autoLine="0" autoPict="0">
                <anchor moveWithCells="1">
                  <from>
                    <xdr:col>3</xdr:col>
                    <xdr:colOff>104775</xdr:colOff>
                    <xdr:row>13</xdr:row>
                    <xdr:rowOff>200025</xdr:rowOff>
                  </from>
                  <to>
                    <xdr:col>3</xdr:col>
                    <xdr:colOff>647700</xdr:colOff>
                    <xdr:row>14</xdr:row>
                    <xdr:rowOff>190500</xdr:rowOff>
                  </to>
                </anchor>
              </controlPr>
            </control>
          </mc:Choice>
        </mc:AlternateContent>
        <mc:AlternateContent xmlns:mc="http://schemas.openxmlformats.org/markup-compatibility/2006">
          <mc:Choice Requires="x14">
            <control shapeId="18437" r:id="rId7" name="Check Box 5">
              <controlPr defaultSize="0" autoFill="0" autoLine="0" autoPict="0">
                <anchor moveWithCells="1">
                  <from>
                    <xdr:col>3</xdr:col>
                    <xdr:colOff>104775</xdr:colOff>
                    <xdr:row>12</xdr:row>
                    <xdr:rowOff>200025</xdr:rowOff>
                  </from>
                  <to>
                    <xdr:col>3</xdr:col>
                    <xdr:colOff>647700</xdr:colOff>
                    <xdr:row>13</xdr:row>
                    <xdr:rowOff>190500</xdr:rowOff>
                  </to>
                </anchor>
              </controlPr>
            </control>
          </mc:Choice>
        </mc:AlternateContent>
        <mc:AlternateContent xmlns:mc="http://schemas.openxmlformats.org/markup-compatibility/2006">
          <mc:Choice Requires="x14">
            <control shapeId="18438" r:id="rId8" name="Check Box 6">
              <controlPr defaultSize="0" autoFill="0" autoLine="0" autoPict="0">
                <anchor moveWithCells="1">
                  <from>
                    <xdr:col>3</xdr:col>
                    <xdr:colOff>104775</xdr:colOff>
                    <xdr:row>15</xdr:row>
                    <xdr:rowOff>200025</xdr:rowOff>
                  </from>
                  <to>
                    <xdr:col>3</xdr:col>
                    <xdr:colOff>647700</xdr:colOff>
                    <xdr:row>16</xdr:row>
                    <xdr:rowOff>190500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6"/>
  </sheetPr>
  <dimension ref="A1:R331"/>
  <sheetViews>
    <sheetView tabSelected="1" topLeftCell="E136" zoomScaleNormal="100" workbookViewId="0">
      <selection activeCell="G89" sqref="G89"/>
    </sheetView>
  </sheetViews>
  <sheetFormatPr baseColWidth="10" defaultColWidth="11" defaultRowHeight="16.5" x14ac:dyDescent="0.3"/>
  <cols>
    <col min="1" max="1" width="21.25" style="288" hidden="1" customWidth="1"/>
    <col min="2" max="2" width="12.625" style="154" hidden="1" customWidth="1"/>
    <col min="3" max="3" width="10.375" style="289" hidden="1" customWidth="1"/>
    <col min="4" max="4" width="11" style="289" hidden="1" customWidth="1"/>
    <col min="5" max="5" width="5.375" style="289" customWidth="1"/>
    <col min="6" max="6" width="11" style="284" customWidth="1"/>
    <col min="7" max="7" width="30.625" style="289" customWidth="1"/>
    <col min="8" max="8" width="20.625" style="289" customWidth="1"/>
    <col min="9" max="9" width="20.625" style="156" customWidth="1"/>
    <col min="10" max="10" width="20.625" style="289" customWidth="1"/>
    <col min="11" max="11" width="20.625" style="290" customWidth="1"/>
    <col min="12" max="20" width="15.625" style="284" customWidth="1"/>
    <col min="21" max="16384" width="11" style="284"/>
  </cols>
  <sheetData>
    <row r="1" spans="1:18" s="271" customFormat="1" ht="28.5" x14ac:dyDescent="0.3">
      <c r="A1" s="136"/>
      <c r="B1" s="137"/>
      <c r="D1" s="272"/>
      <c r="E1" s="137" t="s">
        <v>3471</v>
      </c>
      <c r="G1" s="272"/>
      <c r="H1" s="272"/>
      <c r="I1" s="273" t="s">
        <v>674</v>
      </c>
      <c r="J1" s="272"/>
      <c r="L1" s="127" t="s">
        <v>581</v>
      </c>
    </row>
    <row r="2" spans="1:18" s="278" customFormat="1" ht="71.25" x14ac:dyDescent="0.3">
      <c r="A2" s="274" t="s">
        <v>3463</v>
      </c>
      <c r="B2" s="275" t="s">
        <v>3464</v>
      </c>
      <c r="C2" s="275" t="s">
        <v>3465</v>
      </c>
      <c r="D2" s="275" t="s">
        <v>2506</v>
      </c>
      <c r="E2" s="275" t="s">
        <v>3724</v>
      </c>
      <c r="F2" s="275" t="s">
        <v>1405</v>
      </c>
      <c r="G2" s="275" t="s">
        <v>3480</v>
      </c>
      <c r="H2" s="276" t="s">
        <v>672</v>
      </c>
      <c r="I2" s="275" t="s">
        <v>673</v>
      </c>
      <c r="J2" s="276" t="s">
        <v>552</v>
      </c>
      <c r="K2" s="277" t="s">
        <v>3570</v>
      </c>
      <c r="L2" s="277" t="s">
        <v>553</v>
      </c>
      <c r="M2" s="277" t="s">
        <v>666</v>
      </c>
      <c r="N2" s="277" t="s">
        <v>667</v>
      </c>
      <c r="O2" s="277" t="s">
        <v>668</v>
      </c>
      <c r="P2" s="277" t="s">
        <v>669</v>
      </c>
      <c r="Q2" s="277" t="s">
        <v>670</v>
      </c>
      <c r="R2" s="277" t="s">
        <v>671</v>
      </c>
    </row>
    <row r="3" spans="1:18" x14ac:dyDescent="0.3">
      <c r="A3" s="279">
        <f t="array" aca="1" ref="A3" ca="1">SUM((TRIM(MID(SUBSTITUTE(C3,".",REPT(" ",256)),(ROW(INDIRECT("1:"&amp;LEN(C3)-LEN(SUBSTITUTE(C3,".",""))+1))-1)*256+1,256)))*(10^((10-ROW(INDIRECT("1:"&amp;LEN(C3)-LEN(SUBSTITUTE(C3,".",""))+1)))*2)))</f>
        <v>1E+18</v>
      </c>
      <c r="B3" s="280" t="s">
        <v>2750</v>
      </c>
      <c r="C3" s="280">
        <v>1</v>
      </c>
      <c r="D3" s="281" t="s">
        <v>1406</v>
      </c>
      <c r="E3" s="281"/>
      <c r="F3" s="282" t="s">
        <v>727</v>
      </c>
      <c r="G3" s="282" t="s">
        <v>0</v>
      </c>
      <c r="H3" s="283" t="str">
        <f>IF(OR(PartB2[[#This Row],[Format (hide)]]="HEAD",PartB2[[#This Row],[Format (hide)]]="LIST"),"BLANK CELL","")</f>
        <v>BLANK CELL</v>
      </c>
      <c r="I3" s="283" t="str">
        <f>IF(OR(PartB2[[#This Row],[Format (hide)]]="HEAD",PartB2[[#This Row],[Format (hide)]]="LIST"),"BLANK CELL","")</f>
        <v>BLANK CELL</v>
      </c>
      <c r="J3" s="283" t="str">
        <f>IF(OR(PartB2[[#This Row],[Format (hide)]]="HEAD",PartB2[[#This Row],[Format (hide)]]="LIST"),"BLANK CELL","")</f>
        <v>BLANK CELL</v>
      </c>
      <c r="K3" s="281" t="str">
        <f>IF(OR(PartB2[[#This Row],[Format (hide)]]="HEAD",PartB2[[#This Row],[Format (hide)]]="LIST"),"BLANK CELL","")</f>
        <v>BLANK CELL</v>
      </c>
      <c r="L3" s="281" t="str">
        <f>IF(OR(PartB2[[#This Row],[Format (hide)]]="HEAD",PartB2[[#This Row],[Format (hide)]]="LIST"),"BLANK CELL","")</f>
        <v>BLANK CELL</v>
      </c>
      <c r="M3" s="281" t="str">
        <f>IF(OR(PartB2[[#This Row],[Format (hide)]]="HEAD",PartB2[[#This Row],[Format (hide)]]="LIST"),"BLANK CELL","")</f>
        <v>BLANK CELL</v>
      </c>
      <c r="N3" s="281" t="str">
        <f>IF(OR(PartB2[[#This Row],[Format (hide)]]="HEAD",PartB2[[#This Row],[Format (hide)]]="LIST"),"BLANK CELL","")</f>
        <v>BLANK CELL</v>
      </c>
      <c r="O3" s="281" t="str">
        <f>IF(OR(PartB2[[#This Row],[Format (hide)]]="HEAD",PartB2[[#This Row],[Format (hide)]]="LIST"),"BLANK CELL","")</f>
        <v>BLANK CELL</v>
      </c>
      <c r="P3" s="281" t="str">
        <f>IF(OR(PartB2[[#This Row],[Format (hide)]]="HEAD",PartB2[[#This Row],[Format (hide)]]="LIST"),"BLANK CELL","")</f>
        <v>BLANK CELL</v>
      </c>
      <c r="Q3" s="281" t="str">
        <f>IF(OR(PartB2[[#This Row],[Format (hide)]]="HEAD",PartB2[[#This Row],[Format (hide)]]="LIST"),"BLANK CELL","")</f>
        <v>BLANK CELL</v>
      </c>
      <c r="R3" s="281" t="str">
        <f>IF(OR(PartB2[[#This Row],[Format (hide)]]="HEAD",PartB2[[#This Row],[Format (hide)]]="LIST"),"BLANK CELL","")</f>
        <v>BLANK CELL</v>
      </c>
    </row>
    <row r="4" spans="1:18" ht="82.5" x14ac:dyDescent="0.3">
      <c r="A4" s="279">
        <f t="array" aca="1" ref="A4" ca="1">SUM((TRIM(MID(SUBSTITUTE(C4,".",REPT(" ",256)),(ROW(INDIRECT("1:"&amp;LEN(C4)-LEN(SUBSTITUTE(C4,".",""))+1))-1)*256+1,256)))*(10^((10-ROW(INDIRECT("1:"&amp;LEN(C4)-LEN(SUBSTITUTE(C4,".",""))+1)))*2)))</f>
        <v>1.01E+18</v>
      </c>
      <c r="B4" s="280" t="s">
        <v>2750</v>
      </c>
      <c r="C4" s="280" t="s">
        <v>2862</v>
      </c>
      <c r="D4" s="281"/>
      <c r="E4" s="281"/>
      <c r="F4" s="280" t="s">
        <v>728</v>
      </c>
      <c r="G4" s="280" t="s">
        <v>1</v>
      </c>
      <c r="H4" s="285"/>
      <c r="I4" s="283" t="s">
        <v>2508</v>
      </c>
      <c r="J4" s="285"/>
      <c r="K4" s="227"/>
      <c r="L4" s="227" t="str">
        <f>IF(OR(PartB2[[#This Row],[Format (hide)]]="HEAD",PartB2[[#This Row],[Format (hide)]]="LIST"),"BLANK CELL","")</f>
        <v/>
      </c>
      <c r="M4" s="285" t="str">
        <f>IF(OR(PartB2[[#This Row],[Format (hide)]]="HEAD",PartB2[[#This Row],[Format (hide)]]="LIST"),"BLANK CELL","")</f>
        <v/>
      </c>
      <c r="N4" s="285" t="str">
        <f>IF(OR(PartB2[[#This Row],[Format (hide)]]="HEAD",PartB2[[#This Row],[Format (hide)]]="LIST"),"BLANK CELL","")</f>
        <v/>
      </c>
      <c r="O4" s="285" t="str">
        <f>IF(OR(PartB2[[#This Row],[Format (hide)]]="HEAD",PartB2[[#This Row],[Format (hide)]]="LIST"),"BLANK CELL","")</f>
        <v/>
      </c>
      <c r="P4" s="285" t="str">
        <f>IF(OR(PartB2[[#This Row],[Format (hide)]]="HEAD",PartB2[[#This Row],[Format (hide)]]="LIST"),"BLANK CELL","")</f>
        <v/>
      </c>
      <c r="Q4" s="285" t="str">
        <f>IF(OR(PartB2[[#This Row],[Format (hide)]]="HEAD",PartB2[[#This Row],[Format (hide)]]="LIST"),"BLANK CELL","")</f>
        <v/>
      </c>
      <c r="R4" s="285" t="str">
        <f>IF(OR(PartB2[[#This Row],[Format (hide)]]="HEAD",PartB2[[#This Row],[Format (hide)]]="LIST"),"BLANK CELL","")</f>
        <v/>
      </c>
    </row>
    <row r="5" spans="1:18" ht="132" x14ac:dyDescent="0.3">
      <c r="A5" s="279">
        <f t="array" aca="1" ref="A5" ca="1">SUM((TRIM(MID(SUBSTITUTE(C5,".",REPT(" ",256)),(ROW(INDIRECT("1:"&amp;LEN(C5)-LEN(SUBSTITUTE(C5,".",""))+1))-1)*256+1,256)))*(10^((10-ROW(INDIRECT("1:"&amp;LEN(C5)-LEN(SUBSTITUTE(C5,".",""))+1)))*2)))</f>
        <v>1.0101E+18</v>
      </c>
      <c r="B5" s="280" t="s">
        <v>2750</v>
      </c>
      <c r="C5" s="280" t="s">
        <v>2863</v>
      </c>
      <c r="D5" s="281"/>
      <c r="E5" s="281"/>
      <c r="F5" s="280" t="s">
        <v>729</v>
      </c>
      <c r="G5" s="280" t="s">
        <v>730</v>
      </c>
      <c r="H5" s="285"/>
      <c r="I5" s="283" t="s">
        <v>2508</v>
      </c>
      <c r="J5" s="285" t="str">
        <f>IF($J$1="Yes","Compliant","")</f>
        <v/>
      </c>
      <c r="K5" s="227"/>
      <c r="L5" s="227" t="str">
        <f>IF(OR(PartB2[[#This Row],[Format (hide)]]="HEAD",PartB2[[#This Row],[Format (hide)]]="LIST"),"BLANK CELL","")</f>
        <v/>
      </c>
      <c r="M5" s="285" t="str">
        <f>IF(OR(PartB2[[#This Row],[Format (hide)]]="HEAD",PartB2[[#This Row],[Format (hide)]]="LIST"),"BLANK CELL","")</f>
        <v/>
      </c>
      <c r="N5" s="285" t="str">
        <f>IF(OR(PartB2[[#This Row],[Format (hide)]]="HEAD",PartB2[[#This Row],[Format (hide)]]="LIST"),"BLANK CELL","")</f>
        <v/>
      </c>
      <c r="O5" s="285" t="str">
        <f>IF(OR(PartB2[[#This Row],[Format (hide)]]="HEAD",PartB2[[#This Row],[Format (hide)]]="LIST"),"BLANK CELL","")</f>
        <v/>
      </c>
      <c r="P5" s="285" t="str">
        <f>IF(OR(PartB2[[#This Row],[Format (hide)]]="HEAD",PartB2[[#This Row],[Format (hide)]]="LIST"),"BLANK CELL","")</f>
        <v/>
      </c>
      <c r="Q5" s="285" t="str">
        <f>IF(OR(PartB2[[#This Row],[Format (hide)]]="HEAD",PartB2[[#This Row],[Format (hide)]]="LIST"),"BLANK CELL","")</f>
        <v/>
      </c>
      <c r="R5" s="285" t="str">
        <f>IF(OR(PartB2[[#This Row],[Format (hide)]]="HEAD",PartB2[[#This Row],[Format (hide)]]="LIST"),"BLANK CELL","")</f>
        <v/>
      </c>
    </row>
    <row r="6" spans="1:18" ht="99" x14ac:dyDescent="0.3">
      <c r="A6" s="279">
        <f t="array" aca="1" ref="A6" ca="1">SUM((TRIM(MID(SUBSTITUTE(C6,".",REPT(" ",256)),(ROW(INDIRECT("1:"&amp;LEN(C6)-LEN(SUBSTITUTE(C6,".",""))+1))-1)*256+1,256)))*(10^((10-ROW(INDIRECT("1:"&amp;LEN(C6)-LEN(SUBSTITUTE(C6,".",""))+1)))*2)))</f>
        <v>1.02E+18</v>
      </c>
      <c r="B6" s="280" t="s">
        <v>2750</v>
      </c>
      <c r="C6" s="280" t="s">
        <v>2864</v>
      </c>
      <c r="D6" s="281"/>
      <c r="E6" s="281"/>
      <c r="F6" s="280" t="s">
        <v>731</v>
      </c>
      <c r="G6" s="280" t="s">
        <v>2</v>
      </c>
      <c r="H6" s="285"/>
      <c r="I6" s="283" t="s">
        <v>2508</v>
      </c>
      <c r="J6" s="285" t="str">
        <f>IF($J$1="Yes","Compliant","")</f>
        <v/>
      </c>
      <c r="K6" s="227" t="str">
        <f>IF(OR(PartB2[[#This Row],[Format (hide)]]="HEAD",PartB2[[#This Row],[Format (hide)]]="LIST"),"BLANK CELL","")</f>
        <v/>
      </c>
      <c r="L6" s="227" t="str">
        <f>IF(OR(PartB2[[#This Row],[Format (hide)]]="HEAD",PartB2[[#This Row],[Format (hide)]]="LIST"),"BLANK CELL","")</f>
        <v/>
      </c>
      <c r="M6" s="285" t="str">
        <f>IF(OR(PartB2[[#This Row],[Format (hide)]]="HEAD",PartB2[[#This Row],[Format (hide)]]="LIST"),"BLANK CELL","")</f>
        <v/>
      </c>
      <c r="N6" s="285" t="str">
        <f>IF(OR(PartB2[[#This Row],[Format (hide)]]="HEAD",PartB2[[#This Row],[Format (hide)]]="LIST"),"BLANK CELL","")</f>
        <v/>
      </c>
      <c r="O6" s="285" t="str">
        <f>IF(OR(PartB2[[#This Row],[Format (hide)]]="HEAD",PartB2[[#This Row],[Format (hide)]]="LIST"),"BLANK CELL","")</f>
        <v/>
      </c>
      <c r="P6" s="285" t="str">
        <f>IF(OR(PartB2[[#This Row],[Format (hide)]]="HEAD",PartB2[[#This Row],[Format (hide)]]="LIST"),"BLANK CELL","")</f>
        <v/>
      </c>
      <c r="Q6" s="285" t="str">
        <f>IF(OR(PartB2[[#This Row],[Format (hide)]]="HEAD",PartB2[[#This Row],[Format (hide)]]="LIST"),"BLANK CELL","")</f>
        <v/>
      </c>
      <c r="R6" s="285" t="str">
        <f>IF(OR(PartB2[[#This Row],[Format (hide)]]="HEAD",PartB2[[#This Row],[Format (hide)]]="LIST"),"BLANK CELL","")</f>
        <v/>
      </c>
    </row>
    <row r="7" spans="1:18" ht="132" x14ac:dyDescent="0.3">
      <c r="A7" s="279">
        <f t="array" aca="1" ref="A7" ca="1">SUM((TRIM(MID(SUBSTITUTE(C7,".",REPT(" ",256)),(ROW(INDIRECT("1:"&amp;LEN(C7)-LEN(SUBSTITUTE(C7,".",""))+1))-1)*256+1,256)))*(10^((10-ROW(INDIRECT("1:"&amp;LEN(C7)-LEN(SUBSTITUTE(C7,".",""))+1)))*2)))</f>
        <v>1.0201E+18</v>
      </c>
      <c r="B7" s="280" t="s">
        <v>2750</v>
      </c>
      <c r="C7" s="280" t="s">
        <v>2865</v>
      </c>
      <c r="D7" s="281" t="s">
        <v>557</v>
      </c>
      <c r="E7" s="281" t="s">
        <v>3724</v>
      </c>
      <c r="F7" s="280" t="s">
        <v>732</v>
      </c>
      <c r="G7" s="280" t="s">
        <v>733</v>
      </c>
      <c r="H7" s="285" t="str">
        <f>IF(OR(PartB2[[#This Row],[Format (hide)]]="HEAD",PartB2[[#This Row],[Format (hide)]]="LIST"),"BLANK CELL","")</f>
        <v>BLANK CELL</v>
      </c>
      <c r="I7" s="283" t="str">
        <f>IF(OR(PartB2[[#This Row],[Format (hide)]]="HEAD",PartB2[[#This Row],[Format (hide)]]="LIST"),"BLANK CELL","")</f>
        <v>BLANK CELL</v>
      </c>
      <c r="J7" s="285" t="str">
        <f>IF(OR(PartB2[[#This Row],[Format (hide)]]="HEAD",PartB2[[#This Row],[Format (hide)]]="LIST"),"BLANK CELL","")</f>
        <v>BLANK CELL</v>
      </c>
      <c r="K7" s="227" t="str">
        <f>IF(OR(PartB2[[#This Row],[Format (hide)]]="HEAD",PartB2[[#This Row],[Format (hide)]]="LIST"),"BLANK CELL","")</f>
        <v>BLANK CELL</v>
      </c>
      <c r="L7" s="227" t="str">
        <f>IF(OR(PartB2[[#This Row],[Format (hide)]]="HEAD",PartB2[[#This Row],[Format (hide)]]="LIST"),"BLANK CELL","")</f>
        <v>BLANK CELL</v>
      </c>
      <c r="M7" s="285" t="str">
        <f>IF(OR(PartB2[[#This Row],[Format (hide)]]="HEAD",PartB2[[#This Row],[Format (hide)]]="LIST"),"BLANK CELL","")</f>
        <v>BLANK CELL</v>
      </c>
      <c r="N7" s="285" t="str">
        <f>IF(OR(PartB2[[#This Row],[Format (hide)]]="HEAD",PartB2[[#This Row],[Format (hide)]]="LIST"),"BLANK CELL","")</f>
        <v>BLANK CELL</v>
      </c>
      <c r="O7" s="285" t="str">
        <f>IF(OR(PartB2[[#This Row],[Format (hide)]]="HEAD",PartB2[[#This Row],[Format (hide)]]="LIST"),"BLANK CELL","")</f>
        <v>BLANK CELL</v>
      </c>
      <c r="P7" s="285" t="str">
        <f>IF(OR(PartB2[[#This Row],[Format (hide)]]="HEAD",PartB2[[#This Row],[Format (hide)]]="LIST"),"BLANK CELL","")</f>
        <v>BLANK CELL</v>
      </c>
      <c r="Q7" s="285" t="str">
        <f>IF(OR(PartB2[[#This Row],[Format (hide)]]="HEAD",PartB2[[#This Row],[Format (hide)]]="LIST"),"BLANK CELL","")</f>
        <v>BLANK CELL</v>
      </c>
      <c r="R7" s="285" t="str">
        <f>IF(OR(PartB2[[#This Row],[Format (hide)]]="HEAD",PartB2[[#This Row],[Format (hide)]]="LIST"),"BLANK CELL","")</f>
        <v>BLANK CELL</v>
      </c>
    </row>
    <row r="8" spans="1:18" ht="66" x14ac:dyDescent="0.3">
      <c r="A8" s="279">
        <f t="array" aca="1" ref="A8" ca="1">SUM((TRIM(MID(SUBSTITUTE(C8,".",REPT(" ",256)),(ROW(INDIRECT("1:"&amp;LEN(C8)-LEN(SUBSTITUTE(C8,".",""))+1))-1)*256+1,256)))*(10^((10-ROW(INDIRECT("1:"&amp;LEN(C8)-LEN(SUBSTITUTE(C8,".",""))+1)))*2)))</f>
        <v>1.020101E+18</v>
      </c>
      <c r="B8" s="280" t="s">
        <v>2750</v>
      </c>
      <c r="C8" s="280" t="s">
        <v>2866</v>
      </c>
      <c r="D8" s="281"/>
      <c r="E8" s="281" t="s">
        <v>3724</v>
      </c>
      <c r="F8" s="280" t="s">
        <v>734</v>
      </c>
      <c r="G8" s="280" t="s">
        <v>709</v>
      </c>
      <c r="H8" s="283"/>
      <c r="I8" s="283" t="s">
        <v>2508</v>
      </c>
      <c r="J8" s="283" t="str">
        <f t="shared" ref="J8:J16" si="0">IF($J$1="Yes","Compliant","")</f>
        <v/>
      </c>
      <c r="K8" s="227" t="str">
        <f>IF(OR(PartB2[[#This Row],[Format (hide)]]="HEAD",PartB2[[#This Row],[Format (hide)]]="LIST"),"BLANK CELL","")</f>
        <v/>
      </c>
      <c r="L8" s="227" t="str">
        <f>IF(OR(PartB2[[#This Row],[Format (hide)]]="HEAD",PartB2[[#This Row],[Format (hide)]]="LIST"),"BLANK CELL","")</f>
        <v/>
      </c>
      <c r="M8" s="281" t="str">
        <f>IF(OR(PartB2[[#This Row],[Format (hide)]]="HEAD",PartB2[[#This Row],[Format (hide)]]="LIST"),"BLANK CELL","")</f>
        <v/>
      </c>
      <c r="N8" s="281" t="str">
        <f>IF(OR(PartB2[[#This Row],[Format (hide)]]="HEAD",PartB2[[#This Row],[Format (hide)]]="LIST"),"BLANK CELL","")</f>
        <v/>
      </c>
      <c r="O8" s="281" t="str">
        <f>IF(OR(PartB2[[#This Row],[Format (hide)]]="HEAD",PartB2[[#This Row],[Format (hide)]]="LIST"),"BLANK CELL","")</f>
        <v/>
      </c>
      <c r="P8" s="281" t="str">
        <f>IF(OR(PartB2[[#This Row],[Format (hide)]]="HEAD",PartB2[[#This Row],[Format (hide)]]="LIST"),"BLANK CELL","")</f>
        <v/>
      </c>
      <c r="Q8" s="281" t="str">
        <f>IF(OR(PartB2[[#This Row],[Format (hide)]]="HEAD",PartB2[[#This Row],[Format (hide)]]="LIST"),"BLANK CELL","")</f>
        <v/>
      </c>
      <c r="R8" s="281" t="str">
        <f>IF(OR(PartB2[[#This Row],[Format (hide)]]="HEAD",PartB2[[#This Row],[Format (hide)]]="LIST"),"BLANK CELL","")</f>
        <v/>
      </c>
    </row>
    <row r="9" spans="1:18" ht="66" x14ac:dyDescent="0.3">
      <c r="A9" s="279">
        <f t="array" aca="1" ref="A9" ca="1">SUM((TRIM(MID(SUBSTITUTE(C9,".",REPT(" ",256)),(ROW(INDIRECT("1:"&amp;LEN(C9)-LEN(SUBSTITUTE(C9,".",""))+1))-1)*256+1,256)))*(10^((10-ROW(INDIRECT("1:"&amp;LEN(C9)-LEN(SUBSTITUTE(C9,".",""))+1)))*2)))</f>
        <v>1.020102E+18</v>
      </c>
      <c r="B9" s="280" t="s">
        <v>2750</v>
      </c>
      <c r="C9" s="280" t="s">
        <v>2867</v>
      </c>
      <c r="D9" s="281"/>
      <c r="E9" s="281" t="s">
        <v>3724</v>
      </c>
      <c r="F9" s="280" t="s">
        <v>735</v>
      </c>
      <c r="G9" s="280" t="s">
        <v>710</v>
      </c>
      <c r="H9" s="285"/>
      <c r="I9" s="283" t="s">
        <v>2508</v>
      </c>
      <c r="J9" s="285" t="str">
        <f t="shared" si="0"/>
        <v/>
      </c>
      <c r="K9" s="227" t="str">
        <f>IF(OR(PartB2[[#This Row],[Format (hide)]]="HEAD",PartB2[[#This Row],[Format (hide)]]="LIST"),"BLANK CELL","")</f>
        <v/>
      </c>
      <c r="L9" s="227" t="str">
        <f>IF(OR(PartB2[[#This Row],[Format (hide)]]="HEAD",PartB2[[#This Row],[Format (hide)]]="LIST"),"BLANK CELL","")</f>
        <v/>
      </c>
      <c r="M9" s="285" t="str">
        <f>IF(OR(PartB2[[#This Row],[Format (hide)]]="HEAD",PartB2[[#This Row],[Format (hide)]]="LIST"),"BLANK CELL","")</f>
        <v/>
      </c>
      <c r="N9" s="285" t="str">
        <f>IF(OR(PartB2[[#This Row],[Format (hide)]]="HEAD",PartB2[[#This Row],[Format (hide)]]="LIST"),"BLANK CELL","")</f>
        <v/>
      </c>
      <c r="O9" s="285" t="str">
        <f>IF(OR(PartB2[[#This Row],[Format (hide)]]="HEAD",PartB2[[#This Row],[Format (hide)]]="LIST"),"BLANK CELL","")</f>
        <v/>
      </c>
      <c r="P9" s="285" t="str">
        <f>IF(OR(PartB2[[#This Row],[Format (hide)]]="HEAD",PartB2[[#This Row],[Format (hide)]]="LIST"),"BLANK CELL","")</f>
        <v/>
      </c>
      <c r="Q9" s="285" t="str">
        <f>IF(OR(PartB2[[#This Row],[Format (hide)]]="HEAD",PartB2[[#This Row],[Format (hide)]]="LIST"),"BLANK CELL","")</f>
        <v/>
      </c>
      <c r="R9" s="285" t="str">
        <f>IF(OR(PartB2[[#This Row],[Format (hide)]]="HEAD",PartB2[[#This Row],[Format (hide)]]="LIST"),"BLANK CELL","")</f>
        <v/>
      </c>
    </row>
    <row r="10" spans="1:18" ht="66" x14ac:dyDescent="0.3">
      <c r="A10" s="279">
        <f t="array" aca="1" ref="A10" ca="1">SUM((TRIM(MID(SUBSTITUTE(C10,".",REPT(" ",256)),(ROW(INDIRECT("1:"&amp;LEN(C10)-LEN(SUBSTITUTE(C10,".",""))+1))-1)*256+1,256)))*(10^((10-ROW(INDIRECT("1:"&amp;LEN(C10)-LEN(SUBSTITUTE(C10,".",""))+1)))*2)))</f>
        <v>1.020103E+18</v>
      </c>
      <c r="B10" s="280" t="s">
        <v>2750</v>
      </c>
      <c r="C10" s="280" t="s">
        <v>2868</v>
      </c>
      <c r="D10" s="281"/>
      <c r="E10" s="281" t="s">
        <v>3724</v>
      </c>
      <c r="F10" s="280" t="s">
        <v>736</v>
      </c>
      <c r="G10" s="280" t="s">
        <v>711</v>
      </c>
      <c r="H10" s="285"/>
      <c r="I10" s="283" t="s">
        <v>2508</v>
      </c>
      <c r="J10" s="285" t="str">
        <f t="shared" si="0"/>
        <v/>
      </c>
      <c r="K10" s="227" t="str">
        <f>IF(OR(PartB2[[#This Row],[Format (hide)]]="HEAD",PartB2[[#This Row],[Format (hide)]]="LIST"),"BLANK CELL","")</f>
        <v/>
      </c>
      <c r="L10" s="227" t="str">
        <f>IF(OR(PartB2[[#This Row],[Format (hide)]]="HEAD",PartB2[[#This Row],[Format (hide)]]="LIST"),"BLANK CELL","")</f>
        <v/>
      </c>
      <c r="M10" s="285" t="str">
        <f>IF(OR(PartB2[[#This Row],[Format (hide)]]="HEAD",PartB2[[#This Row],[Format (hide)]]="LIST"),"BLANK CELL","")</f>
        <v/>
      </c>
      <c r="N10" s="285" t="str">
        <f>IF(OR(PartB2[[#This Row],[Format (hide)]]="HEAD",PartB2[[#This Row],[Format (hide)]]="LIST"),"BLANK CELL","")</f>
        <v/>
      </c>
      <c r="O10" s="285" t="str">
        <f>IF(OR(PartB2[[#This Row],[Format (hide)]]="HEAD",PartB2[[#This Row],[Format (hide)]]="LIST"),"BLANK CELL","")</f>
        <v/>
      </c>
      <c r="P10" s="285" t="str">
        <f>IF(OR(PartB2[[#This Row],[Format (hide)]]="HEAD",PartB2[[#This Row],[Format (hide)]]="LIST"),"BLANK CELL","")</f>
        <v/>
      </c>
      <c r="Q10" s="285" t="str">
        <f>IF(OR(PartB2[[#This Row],[Format (hide)]]="HEAD",PartB2[[#This Row],[Format (hide)]]="LIST"),"BLANK CELL","")</f>
        <v/>
      </c>
      <c r="R10" s="285" t="str">
        <f>IF(OR(PartB2[[#This Row],[Format (hide)]]="HEAD",PartB2[[#This Row],[Format (hide)]]="LIST"),"BLANK CELL","")</f>
        <v/>
      </c>
    </row>
    <row r="11" spans="1:18" ht="66" x14ac:dyDescent="0.3">
      <c r="A11" s="279">
        <f t="array" aca="1" ref="A11" ca="1">SUM((TRIM(MID(SUBSTITUTE(C11,".",REPT(" ",256)),(ROW(INDIRECT("1:"&amp;LEN(C11)-LEN(SUBSTITUTE(C11,".",""))+1))-1)*256+1,256)))*(10^((10-ROW(INDIRECT("1:"&amp;LEN(C11)-LEN(SUBSTITUTE(C11,".",""))+1)))*2)))</f>
        <v>1.020104E+18</v>
      </c>
      <c r="B11" s="280" t="s">
        <v>2750</v>
      </c>
      <c r="C11" s="280" t="s">
        <v>2869</v>
      </c>
      <c r="D11" s="281"/>
      <c r="E11" s="281" t="s">
        <v>3724</v>
      </c>
      <c r="F11" s="280" t="s">
        <v>737</v>
      </c>
      <c r="G11" s="280" t="s">
        <v>738</v>
      </c>
      <c r="H11" s="285"/>
      <c r="I11" s="283" t="s">
        <v>2508</v>
      </c>
      <c r="J11" s="285" t="str">
        <f t="shared" si="0"/>
        <v/>
      </c>
      <c r="K11" s="227" t="str">
        <f>IF(OR(PartB2[[#This Row],[Format (hide)]]="HEAD",PartB2[[#This Row],[Format (hide)]]="LIST"),"BLANK CELL","")</f>
        <v/>
      </c>
      <c r="L11" s="227" t="str">
        <f>IF(OR(PartB2[[#This Row],[Format (hide)]]="HEAD",PartB2[[#This Row],[Format (hide)]]="LIST"),"BLANK CELL","")</f>
        <v/>
      </c>
      <c r="M11" s="285" t="str">
        <f>IF(OR(PartB2[[#This Row],[Format (hide)]]="HEAD",PartB2[[#This Row],[Format (hide)]]="LIST"),"BLANK CELL","")</f>
        <v/>
      </c>
      <c r="N11" s="285" t="str">
        <f>IF(OR(PartB2[[#This Row],[Format (hide)]]="HEAD",PartB2[[#This Row],[Format (hide)]]="LIST"),"BLANK CELL","")</f>
        <v/>
      </c>
      <c r="O11" s="285" t="str">
        <f>IF(OR(PartB2[[#This Row],[Format (hide)]]="HEAD",PartB2[[#This Row],[Format (hide)]]="LIST"),"BLANK CELL","")</f>
        <v/>
      </c>
      <c r="P11" s="285" t="str">
        <f>IF(OR(PartB2[[#This Row],[Format (hide)]]="HEAD",PartB2[[#This Row],[Format (hide)]]="LIST"),"BLANK CELL","")</f>
        <v/>
      </c>
      <c r="Q11" s="285" t="str">
        <f>IF(OR(PartB2[[#This Row],[Format (hide)]]="HEAD",PartB2[[#This Row],[Format (hide)]]="LIST"),"BLANK CELL","")</f>
        <v/>
      </c>
      <c r="R11" s="285" t="str">
        <f>IF(OR(PartB2[[#This Row],[Format (hide)]]="HEAD",PartB2[[#This Row],[Format (hide)]]="LIST"),"BLANK CELL","")</f>
        <v/>
      </c>
    </row>
    <row r="12" spans="1:18" ht="66" x14ac:dyDescent="0.3">
      <c r="A12" s="279">
        <f t="array" aca="1" ref="A12" ca="1">SUM((TRIM(MID(SUBSTITUTE(C12,".",REPT(" ",256)),(ROW(INDIRECT("1:"&amp;LEN(C12)-LEN(SUBSTITUTE(C12,".",""))+1))-1)*256+1,256)))*(10^((10-ROW(INDIRECT("1:"&amp;LEN(C12)-LEN(SUBSTITUTE(C12,".",""))+1)))*2)))</f>
        <v>1.020105E+18</v>
      </c>
      <c r="B12" s="280" t="s">
        <v>2750</v>
      </c>
      <c r="C12" s="280" t="s">
        <v>2870</v>
      </c>
      <c r="D12" s="281"/>
      <c r="E12" s="281" t="s">
        <v>3724</v>
      </c>
      <c r="F12" s="280" t="s">
        <v>739</v>
      </c>
      <c r="G12" s="280" t="s">
        <v>740</v>
      </c>
      <c r="H12" s="285"/>
      <c r="I12" s="283" t="s">
        <v>2508</v>
      </c>
      <c r="J12" s="285" t="str">
        <f t="shared" si="0"/>
        <v/>
      </c>
      <c r="K12" s="227" t="str">
        <f>IF(OR(PartB2[[#This Row],[Format (hide)]]="HEAD",PartB2[[#This Row],[Format (hide)]]="LIST"),"BLANK CELL","")</f>
        <v/>
      </c>
      <c r="L12" s="227" t="str">
        <f>IF(OR(PartB2[[#This Row],[Format (hide)]]="HEAD",PartB2[[#This Row],[Format (hide)]]="LIST"),"BLANK CELL","")</f>
        <v/>
      </c>
      <c r="M12" s="285" t="str">
        <f>IF(OR(PartB2[[#This Row],[Format (hide)]]="HEAD",PartB2[[#This Row],[Format (hide)]]="LIST"),"BLANK CELL","")</f>
        <v/>
      </c>
      <c r="N12" s="285" t="str">
        <f>IF(OR(PartB2[[#This Row],[Format (hide)]]="HEAD",PartB2[[#This Row],[Format (hide)]]="LIST"),"BLANK CELL","")</f>
        <v/>
      </c>
      <c r="O12" s="285" t="str">
        <f>IF(OR(PartB2[[#This Row],[Format (hide)]]="HEAD",PartB2[[#This Row],[Format (hide)]]="LIST"),"BLANK CELL","")</f>
        <v/>
      </c>
      <c r="P12" s="285" t="str">
        <f>IF(OR(PartB2[[#This Row],[Format (hide)]]="HEAD",PartB2[[#This Row],[Format (hide)]]="LIST"),"BLANK CELL","")</f>
        <v/>
      </c>
      <c r="Q12" s="285" t="str">
        <f>IF(OR(PartB2[[#This Row],[Format (hide)]]="HEAD",PartB2[[#This Row],[Format (hide)]]="LIST"),"BLANK CELL","")</f>
        <v/>
      </c>
      <c r="R12" s="285" t="str">
        <f>IF(OR(PartB2[[#This Row],[Format (hide)]]="HEAD",PartB2[[#This Row],[Format (hide)]]="LIST"),"BLANK CELL","")</f>
        <v/>
      </c>
    </row>
    <row r="13" spans="1:18" ht="82.5" x14ac:dyDescent="0.3">
      <c r="A13" s="279">
        <f t="array" aca="1" ref="A13" ca="1">SUM((TRIM(MID(SUBSTITUTE(C13,".",REPT(" ",256)),(ROW(INDIRECT("1:"&amp;LEN(C13)-LEN(SUBSTITUTE(C13,".",""))+1))-1)*256+1,256)))*(10^((10-ROW(INDIRECT("1:"&amp;LEN(C13)-LEN(SUBSTITUTE(C13,".",""))+1)))*2)))</f>
        <v>1.020106E+18</v>
      </c>
      <c r="B13" s="280" t="s">
        <v>2750</v>
      </c>
      <c r="C13" s="280" t="s">
        <v>2871</v>
      </c>
      <c r="D13" s="281"/>
      <c r="E13" s="281" t="s">
        <v>3724</v>
      </c>
      <c r="F13" s="280" t="s">
        <v>741</v>
      </c>
      <c r="G13" s="280" t="s">
        <v>742</v>
      </c>
      <c r="H13" s="285"/>
      <c r="I13" s="283" t="s">
        <v>2508</v>
      </c>
      <c r="J13" s="285" t="str">
        <f t="shared" si="0"/>
        <v/>
      </c>
      <c r="K13" s="227" t="str">
        <f>IF(OR(PartB2[[#This Row],[Format (hide)]]="HEAD",PartB2[[#This Row],[Format (hide)]]="LIST"),"BLANK CELL","")</f>
        <v/>
      </c>
      <c r="L13" s="227" t="str">
        <f>IF(OR(PartB2[[#This Row],[Format (hide)]]="HEAD",PartB2[[#This Row],[Format (hide)]]="LIST"),"BLANK CELL","")</f>
        <v/>
      </c>
      <c r="M13" s="285" t="str">
        <f>IF(OR(PartB2[[#This Row],[Format (hide)]]="HEAD",PartB2[[#This Row],[Format (hide)]]="LIST"),"BLANK CELL","")</f>
        <v/>
      </c>
      <c r="N13" s="285" t="str">
        <f>IF(OR(PartB2[[#This Row],[Format (hide)]]="HEAD",PartB2[[#This Row],[Format (hide)]]="LIST"),"BLANK CELL","")</f>
        <v/>
      </c>
      <c r="O13" s="285" t="str">
        <f>IF(OR(PartB2[[#This Row],[Format (hide)]]="HEAD",PartB2[[#This Row],[Format (hide)]]="LIST"),"BLANK CELL","")</f>
        <v/>
      </c>
      <c r="P13" s="285" t="str">
        <f>IF(OR(PartB2[[#This Row],[Format (hide)]]="HEAD",PartB2[[#This Row],[Format (hide)]]="LIST"),"BLANK CELL","")</f>
        <v/>
      </c>
      <c r="Q13" s="285" t="str">
        <f>IF(OR(PartB2[[#This Row],[Format (hide)]]="HEAD",PartB2[[#This Row],[Format (hide)]]="LIST"),"BLANK CELL","")</f>
        <v/>
      </c>
      <c r="R13" s="285" t="str">
        <f>IF(OR(PartB2[[#This Row],[Format (hide)]]="HEAD",PartB2[[#This Row],[Format (hide)]]="LIST"),"BLANK CELL","")</f>
        <v/>
      </c>
    </row>
    <row r="14" spans="1:18" ht="66" x14ac:dyDescent="0.3">
      <c r="A14" s="279">
        <f t="array" aca="1" ref="A14" ca="1">SUM((TRIM(MID(SUBSTITUTE(C14,".",REPT(" ",256)),(ROW(INDIRECT("1:"&amp;LEN(C14)-LEN(SUBSTITUTE(C14,".",""))+1))-1)*256+1,256)))*(10^((10-ROW(INDIRECT("1:"&amp;LEN(C14)-LEN(SUBSTITUTE(C14,".",""))+1)))*2)))</f>
        <v>1.03E+18</v>
      </c>
      <c r="B14" s="280" t="s">
        <v>2750</v>
      </c>
      <c r="C14" s="280" t="s">
        <v>2872</v>
      </c>
      <c r="D14" s="281"/>
      <c r="E14" s="281"/>
      <c r="F14" s="280" t="s">
        <v>743</v>
      </c>
      <c r="G14" s="280" t="s">
        <v>3</v>
      </c>
      <c r="H14" s="285"/>
      <c r="I14" s="283" t="s">
        <v>2508</v>
      </c>
      <c r="J14" s="285" t="str">
        <f t="shared" si="0"/>
        <v/>
      </c>
      <c r="K14" s="227" t="str">
        <f>IF(OR(PartB2[[#This Row],[Format (hide)]]="HEAD",PartB2[[#This Row],[Format (hide)]]="LIST"),"BLANK CELL","")</f>
        <v/>
      </c>
      <c r="L14" s="227" t="str">
        <f>IF(OR(PartB2[[#This Row],[Format (hide)]]="HEAD",PartB2[[#This Row],[Format (hide)]]="LIST"),"BLANK CELL","")</f>
        <v/>
      </c>
      <c r="M14" s="285" t="str">
        <f>IF(OR(PartB2[[#This Row],[Format (hide)]]="HEAD",PartB2[[#This Row],[Format (hide)]]="LIST"),"BLANK CELL","")</f>
        <v/>
      </c>
      <c r="N14" s="285" t="str">
        <f>IF(OR(PartB2[[#This Row],[Format (hide)]]="HEAD",PartB2[[#This Row],[Format (hide)]]="LIST"),"BLANK CELL","")</f>
        <v/>
      </c>
      <c r="O14" s="285" t="str">
        <f>IF(OR(PartB2[[#This Row],[Format (hide)]]="HEAD",PartB2[[#This Row],[Format (hide)]]="LIST"),"BLANK CELL","")</f>
        <v/>
      </c>
      <c r="P14" s="285" t="str">
        <f>IF(OR(PartB2[[#This Row],[Format (hide)]]="HEAD",PartB2[[#This Row],[Format (hide)]]="LIST"),"BLANK CELL","")</f>
        <v/>
      </c>
      <c r="Q14" s="285" t="str">
        <f>IF(OR(PartB2[[#This Row],[Format (hide)]]="HEAD",PartB2[[#This Row],[Format (hide)]]="LIST"),"BLANK CELL","")</f>
        <v/>
      </c>
      <c r="R14" s="285" t="str">
        <f>IF(OR(PartB2[[#This Row],[Format (hide)]]="HEAD",PartB2[[#This Row],[Format (hide)]]="LIST"),"BLANK CELL","")</f>
        <v/>
      </c>
    </row>
    <row r="15" spans="1:18" ht="99" x14ac:dyDescent="0.3">
      <c r="A15" s="279">
        <f t="array" aca="1" ref="A15" ca="1">SUM((TRIM(MID(SUBSTITUTE(C15,".",REPT(" ",256)),(ROW(INDIRECT("1:"&amp;LEN(C15)-LEN(SUBSTITUTE(C15,".",""))+1))-1)*256+1,256)))*(10^((10-ROW(INDIRECT("1:"&amp;LEN(C15)-LEN(SUBSTITUTE(C15,".",""))+1)))*2)))</f>
        <v>1.0301E+18</v>
      </c>
      <c r="B15" s="280" t="s">
        <v>2750</v>
      </c>
      <c r="C15" s="280" t="s">
        <v>2873</v>
      </c>
      <c r="D15" s="281"/>
      <c r="E15" s="281"/>
      <c r="F15" s="280" t="s">
        <v>744</v>
      </c>
      <c r="G15" s="280" t="s">
        <v>4</v>
      </c>
      <c r="H15" s="285"/>
      <c r="I15" s="283" t="s">
        <v>2508</v>
      </c>
      <c r="J15" s="285" t="str">
        <f t="shared" si="0"/>
        <v/>
      </c>
      <c r="K15" s="227" t="str">
        <f>IF(OR(PartB2[[#This Row],[Format (hide)]]="HEAD",PartB2[[#This Row],[Format (hide)]]="LIST"),"BLANK CELL","")</f>
        <v/>
      </c>
      <c r="L15" s="227" t="str">
        <f>IF(OR(PartB2[[#This Row],[Format (hide)]]="HEAD",PartB2[[#This Row],[Format (hide)]]="LIST"),"BLANK CELL","")</f>
        <v/>
      </c>
      <c r="M15" s="285" t="str">
        <f>IF(OR(PartB2[[#This Row],[Format (hide)]]="HEAD",PartB2[[#This Row],[Format (hide)]]="LIST"),"BLANK CELL","")</f>
        <v/>
      </c>
      <c r="N15" s="285" t="str">
        <f>IF(OR(PartB2[[#This Row],[Format (hide)]]="HEAD",PartB2[[#This Row],[Format (hide)]]="LIST"),"BLANK CELL","")</f>
        <v/>
      </c>
      <c r="O15" s="285" t="str">
        <f>IF(OR(PartB2[[#This Row],[Format (hide)]]="HEAD",PartB2[[#This Row],[Format (hide)]]="LIST"),"BLANK CELL","")</f>
        <v/>
      </c>
      <c r="P15" s="285" t="str">
        <f>IF(OR(PartB2[[#This Row],[Format (hide)]]="HEAD",PartB2[[#This Row],[Format (hide)]]="LIST"),"BLANK CELL","")</f>
        <v/>
      </c>
      <c r="Q15" s="285" t="str">
        <f>IF(OR(PartB2[[#This Row],[Format (hide)]]="HEAD",PartB2[[#This Row],[Format (hide)]]="LIST"),"BLANK CELL","")</f>
        <v/>
      </c>
      <c r="R15" s="285" t="str">
        <f>IF(OR(PartB2[[#This Row],[Format (hide)]]="HEAD",PartB2[[#This Row],[Format (hide)]]="LIST"),"BLANK CELL","")</f>
        <v/>
      </c>
    </row>
    <row r="16" spans="1:18" ht="198" x14ac:dyDescent="0.3">
      <c r="A16" s="279">
        <f t="array" aca="1" ref="A16" ca="1">SUM((TRIM(MID(SUBSTITUTE(C16,".",REPT(" ",256)),(ROW(INDIRECT("1:"&amp;LEN(C16)-LEN(SUBSTITUTE(C16,".",""))+1))-1)*256+1,256)))*(10^((10-ROW(INDIRECT("1:"&amp;LEN(C16)-LEN(SUBSTITUTE(C16,".",""))+1)))*2)))</f>
        <v>1.04E+18</v>
      </c>
      <c r="B16" s="280" t="s">
        <v>2750</v>
      </c>
      <c r="C16" s="280" t="s">
        <v>2874</v>
      </c>
      <c r="D16" s="281"/>
      <c r="E16" s="281"/>
      <c r="F16" s="280" t="s">
        <v>745</v>
      </c>
      <c r="G16" s="280" t="s">
        <v>746</v>
      </c>
      <c r="H16" s="285"/>
      <c r="I16" s="283" t="s">
        <v>2508</v>
      </c>
      <c r="J16" s="285" t="str">
        <f t="shared" si="0"/>
        <v/>
      </c>
      <c r="K16" s="227" t="str">
        <f>IF(OR(PartB2[[#This Row],[Format (hide)]]="HEAD",PartB2[[#This Row],[Format (hide)]]="LIST"),"BLANK CELL","")</f>
        <v/>
      </c>
      <c r="L16" s="227" t="str">
        <f>IF(OR(PartB2[[#This Row],[Format (hide)]]="HEAD",PartB2[[#This Row],[Format (hide)]]="LIST"),"BLANK CELL","")</f>
        <v/>
      </c>
      <c r="M16" s="285" t="str">
        <f>IF(OR(PartB2[[#This Row],[Format (hide)]]="HEAD",PartB2[[#This Row],[Format (hide)]]="LIST"),"BLANK CELL","")</f>
        <v/>
      </c>
      <c r="N16" s="285" t="str">
        <f>IF(OR(PartB2[[#This Row],[Format (hide)]]="HEAD",PartB2[[#This Row],[Format (hide)]]="LIST"),"BLANK CELL","")</f>
        <v/>
      </c>
      <c r="O16" s="285" t="str">
        <f>IF(OR(PartB2[[#This Row],[Format (hide)]]="HEAD",PartB2[[#This Row],[Format (hide)]]="LIST"),"BLANK CELL","")</f>
        <v/>
      </c>
      <c r="P16" s="285" t="str">
        <f>IF(OR(PartB2[[#This Row],[Format (hide)]]="HEAD",PartB2[[#This Row],[Format (hide)]]="LIST"),"BLANK CELL","")</f>
        <v/>
      </c>
      <c r="Q16" s="285" t="str">
        <f>IF(OR(PartB2[[#This Row],[Format (hide)]]="HEAD",PartB2[[#This Row],[Format (hide)]]="LIST"),"BLANK CELL","")</f>
        <v/>
      </c>
      <c r="R16" s="285" t="str">
        <f>IF(OR(PartB2[[#This Row],[Format (hide)]]="HEAD",PartB2[[#This Row],[Format (hide)]]="LIST"),"BLANK CELL","")</f>
        <v/>
      </c>
    </row>
    <row r="17" spans="1:18" ht="82.5" x14ac:dyDescent="0.3">
      <c r="A17" s="279">
        <f t="array" aca="1" ref="A17" ca="1">SUM((TRIM(MID(SUBSTITUTE(C17,".",REPT(" ",256)),(ROW(INDIRECT("1:"&amp;LEN(C17)-LEN(SUBSTITUTE(C17,".",""))+1))-1)*256+1,256)))*(10^((10-ROW(INDIRECT("1:"&amp;LEN(C17)-LEN(SUBSTITUTE(C17,".",""))+1)))*2)))</f>
        <v>1.05E+18</v>
      </c>
      <c r="B17" s="280" t="s">
        <v>2750</v>
      </c>
      <c r="C17" s="280" t="s">
        <v>2875</v>
      </c>
      <c r="D17" s="281"/>
      <c r="E17" s="281"/>
      <c r="F17" s="280" t="s">
        <v>747</v>
      </c>
      <c r="G17" s="280" t="s">
        <v>748</v>
      </c>
      <c r="H17" s="285"/>
      <c r="I17" s="283" t="s">
        <v>2508</v>
      </c>
      <c r="J17" s="285"/>
      <c r="K17" s="227" t="str">
        <f>IF(OR(PartB2[[#This Row],[Format (hide)]]="HEAD",PartB2[[#This Row],[Format (hide)]]="LIST"),"BLANK CELL","")</f>
        <v/>
      </c>
      <c r="L17" s="227" t="str">
        <f>IF(OR(PartB2[[#This Row],[Format (hide)]]="HEAD",PartB2[[#This Row],[Format (hide)]]="LIST"),"BLANK CELL","")</f>
        <v/>
      </c>
      <c r="M17" s="285" t="str">
        <f>IF(OR(PartB2[[#This Row],[Format (hide)]]="HEAD",PartB2[[#This Row],[Format (hide)]]="LIST"),"BLANK CELL","")</f>
        <v/>
      </c>
      <c r="N17" s="285" t="str">
        <f>IF(OR(PartB2[[#This Row],[Format (hide)]]="HEAD",PartB2[[#This Row],[Format (hide)]]="LIST"),"BLANK CELL","")</f>
        <v/>
      </c>
      <c r="O17" s="285" t="str">
        <f>IF(OR(PartB2[[#This Row],[Format (hide)]]="HEAD",PartB2[[#This Row],[Format (hide)]]="LIST"),"BLANK CELL","")</f>
        <v/>
      </c>
      <c r="P17" s="285" t="str">
        <f>IF(OR(PartB2[[#This Row],[Format (hide)]]="HEAD",PartB2[[#This Row],[Format (hide)]]="LIST"),"BLANK CELL","")</f>
        <v/>
      </c>
      <c r="Q17" s="285" t="str">
        <f>IF(OR(PartB2[[#This Row],[Format (hide)]]="HEAD",PartB2[[#This Row],[Format (hide)]]="LIST"),"BLANK CELL","")</f>
        <v/>
      </c>
      <c r="R17" s="285" t="str">
        <f>IF(OR(PartB2[[#This Row],[Format (hide)]]="HEAD",PartB2[[#This Row],[Format (hide)]]="LIST"),"BLANK CELL","")</f>
        <v/>
      </c>
    </row>
    <row r="18" spans="1:18" x14ac:dyDescent="0.3">
      <c r="A18" s="279">
        <f t="array" aca="1" ref="A18" ca="1">SUM((TRIM(MID(SUBSTITUTE(C18,".",REPT(" ",256)),(ROW(INDIRECT("1:"&amp;LEN(C18)-LEN(SUBSTITUTE(C18,".",""))+1))-1)*256+1,256)))*(10^((10-ROW(INDIRECT("1:"&amp;LEN(C18)-LEN(SUBSTITUTE(C18,".",""))+1)))*2)))</f>
        <v>2E+18</v>
      </c>
      <c r="B18" s="280" t="s">
        <v>2750</v>
      </c>
      <c r="C18" s="280">
        <v>2</v>
      </c>
      <c r="D18" s="281" t="s">
        <v>1406</v>
      </c>
      <c r="E18" s="281"/>
      <c r="F18" s="282" t="s">
        <v>749</v>
      </c>
      <c r="G18" s="282" t="s">
        <v>5</v>
      </c>
      <c r="H18" s="285" t="str">
        <f>IF(OR(PartB2[[#This Row],[Format (hide)]]="HEAD",PartB2[[#This Row],[Format (hide)]]="LIST"),"BLANK CELL","")</f>
        <v>BLANK CELL</v>
      </c>
      <c r="I18" s="283" t="str">
        <f>IF(OR(PartB2[[#This Row],[Format (hide)]]="HEAD",PartB2[[#This Row],[Format (hide)]]="LIST"),"BLANK CELL","")</f>
        <v>BLANK CELL</v>
      </c>
      <c r="J18" s="285" t="str">
        <f>IF(OR(PartB2[[#This Row],[Format (hide)]]="HEAD",PartB2[[#This Row],[Format (hide)]]="LIST"),"BLANK CELL","")</f>
        <v>BLANK CELL</v>
      </c>
      <c r="K18" s="227" t="str">
        <f>IF(OR(PartB2[[#This Row],[Format (hide)]]="HEAD",PartB2[[#This Row],[Format (hide)]]="LIST"),"BLANK CELL","")</f>
        <v>BLANK CELL</v>
      </c>
      <c r="L18" s="227" t="str">
        <f>IF(OR(PartB2[[#This Row],[Format (hide)]]="HEAD",PartB2[[#This Row],[Format (hide)]]="LIST"),"BLANK CELL","")</f>
        <v>BLANK CELL</v>
      </c>
      <c r="M18" s="285" t="str">
        <f>IF(OR(PartB2[[#This Row],[Format (hide)]]="HEAD",PartB2[[#This Row],[Format (hide)]]="LIST"),"BLANK CELL","")</f>
        <v>BLANK CELL</v>
      </c>
      <c r="N18" s="285" t="str">
        <f>IF(OR(PartB2[[#This Row],[Format (hide)]]="HEAD",PartB2[[#This Row],[Format (hide)]]="LIST"),"BLANK CELL","")</f>
        <v>BLANK CELL</v>
      </c>
      <c r="O18" s="285" t="str">
        <f>IF(OR(PartB2[[#This Row],[Format (hide)]]="HEAD",PartB2[[#This Row],[Format (hide)]]="LIST"),"BLANK CELL","")</f>
        <v>BLANK CELL</v>
      </c>
      <c r="P18" s="285" t="str">
        <f>IF(OR(PartB2[[#This Row],[Format (hide)]]="HEAD",PartB2[[#This Row],[Format (hide)]]="LIST"),"BLANK CELL","")</f>
        <v>BLANK CELL</v>
      </c>
      <c r="Q18" s="285" t="str">
        <f>IF(OR(PartB2[[#This Row],[Format (hide)]]="HEAD",PartB2[[#This Row],[Format (hide)]]="LIST"),"BLANK CELL","")</f>
        <v>BLANK CELL</v>
      </c>
      <c r="R18" s="285" t="str">
        <f>IF(OR(PartB2[[#This Row],[Format (hide)]]="HEAD",PartB2[[#This Row],[Format (hide)]]="LIST"),"BLANK CELL","")</f>
        <v>BLANK CELL</v>
      </c>
    </row>
    <row r="19" spans="1:18" ht="99" x14ac:dyDescent="0.3">
      <c r="A19" s="279">
        <f t="array" aca="1" ref="A19" ca="1">SUM((TRIM(MID(SUBSTITUTE(C19,".",REPT(" ",256)),(ROW(INDIRECT("1:"&amp;LEN(C19)-LEN(SUBSTITUTE(C19,".",""))+1))-1)*256+1,256)))*(10^((10-ROW(INDIRECT("1:"&amp;LEN(C19)-LEN(SUBSTITUTE(C19,".",""))+1)))*2)))</f>
        <v>2.01E+18</v>
      </c>
      <c r="B19" s="280" t="s">
        <v>2750</v>
      </c>
      <c r="C19" s="280" t="s">
        <v>2876</v>
      </c>
      <c r="D19" s="281"/>
      <c r="E19" s="281"/>
      <c r="F19" s="280" t="s">
        <v>750</v>
      </c>
      <c r="G19" s="280" t="s">
        <v>6</v>
      </c>
      <c r="H19" s="285"/>
      <c r="I19" s="283" t="s">
        <v>2508</v>
      </c>
      <c r="J19" s="285"/>
      <c r="K19" s="227" t="str">
        <f>IF(OR(PartB2[[#This Row],[Format (hide)]]="HEAD",PartB2[[#This Row],[Format (hide)]]="LIST"),"BLANK CELL","")</f>
        <v/>
      </c>
      <c r="L19" s="227" t="str">
        <f>IF(OR(PartB2[[#This Row],[Format (hide)]]="HEAD",PartB2[[#This Row],[Format (hide)]]="LIST"),"BLANK CELL","")</f>
        <v/>
      </c>
      <c r="M19" s="285" t="str">
        <f>IF(OR(PartB2[[#This Row],[Format (hide)]]="HEAD",PartB2[[#This Row],[Format (hide)]]="LIST"),"BLANK CELL","")</f>
        <v/>
      </c>
      <c r="N19" s="285" t="str">
        <f>IF(OR(PartB2[[#This Row],[Format (hide)]]="HEAD",PartB2[[#This Row],[Format (hide)]]="LIST"),"BLANK CELL","")</f>
        <v/>
      </c>
      <c r="O19" s="285" t="str">
        <f>IF(OR(PartB2[[#This Row],[Format (hide)]]="HEAD",PartB2[[#This Row],[Format (hide)]]="LIST"),"BLANK CELL","")</f>
        <v/>
      </c>
      <c r="P19" s="285" t="str">
        <f>IF(OR(PartB2[[#This Row],[Format (hide)]]="HEAD",PartB2[[#This Row],[Format (hide)]]="LIST"),"BLANK CELL","")</f>
        <v/>
      </c>
      <c r="Q19" s="285" t="str">
        <f>IF(OR(PartB2[[#This Row],[Format (hide)]]="HEAD",PartB2[[#This Row],[Format (hide)]]="LIST"),"BLANK CELL","")</f>
        <v/>
      </c>
      <c r="R19" s="285" t="str">
        <f>IF(OR(PartB2[[#This Row],[Format (hide)]]="HEAD",PartB2[[#This Row],[Format (hide)]]="LIST"),"BLANK CELL","")</f>
        <v/>
      </c>
    </row>
    <row r="20" spans="1:18" ht="165" x14ac:dyDescent="0.3">
      <c r="A20" s="279">
        <f t="array" aca="1" ref="A20" ca="1">SUM((TRIM(MID(SUBSTITUTE(C20,".",REPT(" ",256)),(ROW(INDIRECT("1:"&amp;LEN(C20)-LEN(SUBSTITUTE(C20,".",""))+1))-1)*256+1,256)))*(10^((10-ROW(INDIRECT("1:"&amp;LEN(C20)-LEN(SUBSTITUTE(C20,".",""))+1)))*2)))</f>
        <v>2.02E+18</v>
      </c>
      <c r="B20" s="280" t="s">
        <v>2750</v>
      </c>
      <c r="C20" s="280" t="s">
        <v>2877</v>
      </c>
      <c r="D20" s="281"/>
      <c r="E20" s="281"/>
      <c r="F20" s="280" t="s">
        <v>751</v>
      </c>
      <c r="G20" s="280" t="s">
        <v>7</v>
      </c>
      <c r="H20" s="285"/>
      <c r="I20" s="283" t="s">
        <v>2508</v>
      </c>
      <c r="J20" s="285" t="str">
        <f t="shared" ref="J20:J38" si="1">IF($J$1="Yes","Compliant","")</f>
        <v/>
      </c>
      <c r="K20" s="227" t="str">
        <f>IF(OR(PartB2[[#This Row],[Format (hide)]]="HEAD",PartB2[[#This Row],[Format (hide)]]="LIST"),"BLANK CELL","")</f>
        <v/>
      </c>
      <c r="L20" s="227" t="str">
        <f>IF(OR(PartB2[[#This Row],[Format (hide)]]="HEAD",PartB2[[#This Row],[Format (hide)]]="LIST"),"BLANK CELL","")</f>
        <v/>
      </c>
      <c r="M20" s="285" t="str">
        <f>IF(OR(PartB2[[#This Row],[Format (hide)]]="HEAD",PartB2[[#This Row],[Format (hide)]]="LIST"),"BLANK CELL","")</f>
        <v/>
      </c>
      <c r="N20" s="285" t="str">
        <f>IF(OR(PartB2[[#This Row],[Format (hide)]]="HEAD",PartB2[[#This Row],[Format (hide)]]="LIST"),"BLANK CELL","")</f>
        <v/>
      </c>
      <c r="O20" s="285" t="str">
        <f>IF(OR(PartB2[[#This Row],[Format (hide)]]="HEAD",PartB2[[#This Row],[Format (hide)]]="LIST"),"BLANK CELL","")</f>
        <v/>
      </c>
      <c r="P20" s="285" t="str">
        <f>IF(OR(PartB2[[#This Row],[Format (hide)]]="HEAD",PartB2[[#This Row],[Format (hide)]]="LIST"),"BLANK CELL","")</f>
        <v/>
      </c>
      <c r="Q20" s="285" t="str">
        <f>IF(OR(PartB2[[#This Row],[Format (hide)]]="HEAD",PartB2[[#This Row],[Format (hide)]]="LIST"),"BLANK CELL","")</f>
        <v/>
      </c>
      <c r="R20" s="285" t="str">
        <f>IF(OR(PartB2[[#This Row],[Format (hide)]]="HEAD",PartB2[[#This Row],[Format (hide)]]="LIST"),"BLANK CELL","")</f>
        <v/>
      </c>
    </row>
    <row r="21" spans="1:18" ht="165" x14ac:dyDescent="0.3">
      <c r="A21" s="279">
        <f t="array" aca="1" ref="A21" ca="1">SUM((TRIM(MID(SUBSTITUTE(C21,".",REPT(" ",256)),(ROW(INDIRECT("1:"&amp;LEN(C21)-LEN(SUBSTITUTE(C21,".",""))+1))-1)*256+1,256)))*(10^((10-ROW(INDIRECT("1:"&amp;LEN(C21)-LEN(SUBSTITUTE(C21,".",""))+1)))*2)))</f>
        <v>2.03E+18</v>
      </c>
      <c r="B21" s="280" t="s">
        <v>2750</v>
      </c>
      <c r="C21" s="280" t="s">
        <v>2878</v>
      </c>
      <c r="D21" s="281"/>
      <c r="E21" s="281"/>
      <c r="F21" s="280" t="s">
        <v>752</v>
      </c>
      <c r="G21" s="280" t="s">
        <v>8</v>
      </c>
      <c r="H21" s="285"/>
      <c r="I21" s="283" t="s">
        <v>2508</v>
      </c>
      <c r="J21" s="285" t="str">
        <f t="shared" si="1"/>
        <v/>
      </c>
      <c r="K21" s="227" t="str">
        <f>IF(OR(PartB2[[#This Row],[Format (hide)]]="HEAD",PartB2[[#This Row],[Format (hide)]]="LIST"),"BLANK CELL","")</f>
        <v/>
      </c>
      <c r="L21" s="227" t="str">
        <f>IF(OR(PartB2[[#This Row],[Format (hide)]]="HEAD",PartB2[[#This Row],[Format (hide)]]="LIST"),"BLANK CELL","")</f>
        <v/>
      </c>
      <c r="M21" s="285" t="str">
        <f>IF(OR(PartB2[[#This Row],[Format (hide)]]="HEAD",PartB2[[#This Row],[Format (hide)]]="LIST"),"BLANK CELL","")</f>
        <v/>
      </c>
      <c r="N21" s="285" t="str">
        <f>IF(OR(PartB2[[#This Row],[Format (hide)]]="HEAD",PartB2[[#This Row],[Format (hide)]]="LIST"),"BLANK CELL","")</f>
        <v/>
      </c>
      <c r="O21" s="285" t="str">
        <f>IF(OR(PartB2[[#This Row],[Format (hide)]]="HEAD",PartB2[[#This Row],[Format (hide)]]="LIST"),"BLANK CELL","")</f>
        <v/>
      </c>
      <c r="P21" s="285" t="str">
        <f>IF(OR(PartB2[[#This Row],[Format (hide)]]="HEAD",PartB2[[#This Row],[Format (hide)]]="LIST"),"BLANK CELL","")</f>
        <v/>
      </c>
      <c r="Q21" s="285" t="str">
        <f>IF(OR(PartB2[[#This Row],[Format (hide)]]="HEAD",PartB2[[#This Row],[Format (hide)]]="LIST"),"BLANK CELL","")</f>
        <v/>
      </c>
      <c r="R21" s="285" t="str">
        <f>IF(OR(PartB2[[#This Row],[Format (hide)]]="HEAD",PartB2[[#This Row],[Format (hide)]]="LIST"),"BLANK CELL","")</f>
        <v/>
      </c>
    </row>
    <row r="22" spans="1:18" ht="82.5" x14ac:dyDescent="0.3">
      <c r="A22" s="279">
        <f t="array" aca="1" ref="A22" ca="1">SUM((TRIM(MID(SUBSTITUTE(C22,".",REPT(" ",256)),(ROW(INDIRECT("1:"&amp;LEN(C22)-LEN(SUBSTITUTE(C22,".",""))+1))-1)*256+1,256)))*(10^((10-ROW(INDIRECT("1:"&amp;LEN(C22)-LEN(SUBSTITUTE(C22,".",""))+1)))*2)))</f>
        <v>2.04E+18</v>
      </c>
      <c r="B22" s="280" t="s">
        <v>2750</v>
      </c>
      <c r="C22" s="280" t="s">
        <v>2879</v>
      </c>
      <c r="D22" s="281"/>
      <c r="E22" s="281"/>
      <c r="F22" s="280" t="s">
        <v>753</v>
      </c>
      <c r="G22" s="280" t="s">
        <v>754</v>
      </c>
      <c r="H22" s="285"/>
      <c r="I22" s="283" t="s">
        <v>2508</v>
      </c>
      <c r="J22" s="285" t="str">
        <f t="shared" si="1"/>
        <v/>
      </c>
      <c r="K22" s="227" t="str">
        <f>IF(OR(PartB2[[#This Row],[Format (hide)]]="HEAD",PartB2[[#This Row],[Format (hide)]]="LIST"),"BLANK CELL","")</f>
        <v/>
      </c>
      <c r="L22" s="227" t="str">
        <f>IF(OR(PartB2[[#This Row],[Format (hide)]]="HEAD",PartB2[[#This Row],[Format (hide)]]="LIST"),"BLANK CELL","")</f>
        <v/>
      </c>
      <c r="M22" s="285" t="str">
        <f>IF(OR(PartB2[[#This Row],[Format (hide)]]="HEAD",PartB2[[#This Row],[Format (hide)]]="LIST"),"BLANK CELL","")</f>
        <v/>
      </c>
      <c r="N22" s="285" t="str">
        <f>IF(OR(PartB2[[#This Row],[Format (hide)]]="HEAD",PartB2[[#This Row],[Format (hide)]]="LIST"),"BLANK CELL","")</f>
        <v/>
      </c>
      <c r="O22" s="285" t="str">
        <f>IF(OR(PartB2[[#This Row],[Format (hide)]]="HEAD",PartB2[[#This Row],[Format (hide)]]="LIST"),"BLANK CELL","")</f>
        <v/>
      </c>
      <c r="P22" s="285" t="str">
        <f>IF(OR(PartB2[[#This Row],[Format (hide)]]="HEAD",PartB2[[#This Row],[Format (hide)]]="LIST"),"BLANK CELL","")</f>
        <v/>
      </c>
      <c r="Q22" s="285" t="str">
        <f>IF(OR(PartB2[[#This Row],[Format (hide)]]="HEAD",PartB2[[#This Row],[Format (hide)]]="LIST"),"BLANK CELL","")</f>
        <v/>
      </c>
      <c r="R22" s="285" t="str">
        <f>IF(OR(PartB2[[#This Row],[Format (hide)]]="HEAD",PartB2[[#This Row],[Format (hide)]]="LIST"),"BLANK CELL","")</f>
        <v/>
      </c>
    </row>
    <row r="23" spans="1:18" ht="66" x14ac:dyDescent="0.3">
      <c r="A23" s="279">
        <f t="array" aca="1" ref="A23" ca="1">SUM((TRIM(MID(SUBSTITUTE(C23,".",REPT(" ",256)),(ROW(INDIRECT("1:"&amp;LEN(C23)-LEN(SUBSTITUTE(C23,".",""))+1))-1)*256+1,256)))*(10^((10-ROW(INDIRECT("1:"&amp;LEN(C23)-LEN(SUBSTITUTE(C23,".",""))+1)))*2)))</f>
        <v>2.05E+18</v>
      </c>
      <c r="B23" s="280" t="s">
        <v>2750</v>
      </c>
      <c r="C23" s="280" t="s">
        <v>2880</v>
      </c>
      <c r="D23" s="281"/>
      <c r="E23" s="281"/>
      <c r="F23" s="280" t="s">
        <v>755</v>
      </c>
      <c r="G23" s="280" t="s">
        <v>222</v>
      </c>
      <c r="H23" s="285"/>
      <c r="I23" s="283" t="s">
        <v>2508</v>
      </c>
      <c r="J23" s="285" t="str">
        <f t="shared" si="1"/>
        <v/>
      </c>
      <c r="K23" s="227" t="str">
        <f>IF(OR(PartB2[[#This Row],[Format (hide)]]="HEAD",PartB2[[#This Row],[Format (hide)]]="LIST"),"BLANK CELL","")</f>
        <v/>
      </c>
      <c r="L23" s="227" t="str">
        <f>IF(OR(PartB2[[#This Row],[Format (hide)]]="HEAD",PartB2[[#This Row],[Format (hide)]]="LIST"),"BLANK CELL","")</f>
        <v/>
      </c>
      <c r="M23" s="285" t="str">
        <f>IF(OR(PartB2[[#This Row],[Format (hide)]]="HEAD",PartB2[[#This Row],[Format (hide)]]="LIST"),"BLANK CELL","")</f>
        <v/>
      </c>
      <c r="N23" s="285" t="str">
        <f>IF(OR(PartB2[[#This Row],[Format (hide)]]="HEAD",PartB2[[#This Row],[Format (hide)]]="LIST"),"BLANK CELL","")</f>
        <v/>
      </c>
      <c r="O23" s="285" t="str">
        <f>IF(OR(PartB2[[#This Row],[Format (hide)]]="HEAD",PartB2[[#This Row],[Format (hide)]]="LIST"),"BLANK CELL","")</f>
        <v/>
      </c>
      <c r="P23" s="285" t="str">
        <f>IF(OR(PartB2[[#This Row],[Format (hide)]]="HEAD",PartB2[[#This Row],[Format (hide)]]="LIST"),"BLANK CELL","")</f>
        <v/>
      </c>
      <c r="Q23" s="285" t="str">
        <f>IF(OR(PartB2[[#This Row],[Format (hide)]]="HEAD",PartB2[[#This Row],[Format (hide)]]="LIST"),"BLANK CELL","")</f>
        <v/>
      </c>
      <c r="R23" s="285" t="str">
        <f>IF(OR(PartB2[[#This Row],[Format (hide)]]="HEAD",PartB2[[#This Row],[Format (hide)]]="LIST"),"BLANK CELL","")</f>
        <v/>
      </c>
    </row>
    <row r="24" spans="1:18" ht="82.5" x14ac:dyDescent="0.3">
      <c r="A24" s="279">
        <f t="array" aca="1" ref="A24" ca="1">SUM((TRIM(MID(SUBSTITUTE(C24,".",REPT(" ",256)),(ROW(INDIRECT("1:"&amp;LEN(C24)-LEN(SUBSTITUTE(C24,".",""))+1))-1)*256+1,256)))*(10^((10-ROW(INDIRECT("1:"&amp;LEN(C24)-LEN(SUBSTITUTE(C24,".",""))+1)))*2)))</f>
        <v>2.06E+18</v>
      </c>
      <c r="B24" s="280" t="s">
        <v>2750</v>
      </c>
      <c r="C24" s="280" t="s">
        <v>2881</v>
      </c>
      <c r="D24" s="281"/>
      <c r="E24" s="281"/>
      <c r="F24" s="280" t="s">
        <v>756</v>
      </c>
      <c r="G24" s="280" t="s">
        <v>757</v>
      </c>
      <c r="H24" s="285"/>
      <c r="I24" s="283" t="s">
        <v>2508</v>
      </c>
      <c r="J24" s="285" t="str">
        <f t="shared" si="1"/>
        <v/>
      </c>
      <c r="K24" s="227" t="str">
        <f>IF(OR(PartB2[[#This Row],[Format (hide)]]="HEAD",PartB2[[#This Row],[Format (hide)]]="LIST"),"BLANK CELL","")</f>
        <v/>
      </c>
      <c r="L24" s="227" t="str">
        <f>IF(OR(PartB2[[#This Row],[Format (hide)]]="HEAD",PartB2[[#This Row],[Format (hide)]]="LIST"),"BLANK CELL","")</f>
        <v/>
      </c>
      <c r="M24" s="285" t="str">
        <f>IF(OR(PartB2[[#This Row],[Format (hide)]]="HEAD",PartB2[[#This Row],[Format (hide)]]="LIST"),"BLANK CELL","")</f>
        <v/>
      </c>
      <c r="N24" s="285" t="str">
        <f>IF(OR(PartB2[[#This Row],[Format (hide)]]="HEAD",PartB2[[#This Row],[Format (hide)]]="LIST"),"BLANK CELL","")</f>
        <v/>
      </c>
      <c r="O24" s="285" t="str">
        <f>IF(OR(PartB2[[#This Row],[Format (hide)]]="HEAD",PartB2[[#This Row],[Format (hide)]]="LIST"),"BLANK CELL","")</f>
        <v/>
      </c>
      <c r="P24" s="285" t="str">
        <f>IF(OR(PartB2[[#This Row],[Format (hide)]]="HEAD",PartB2[[#This Row],[Format (hide)]]="LIST"),"BLANK CELL","")</f>
        <v/>
      </c>
      <c r="Q24" s="285" t="str">
        <f>IF(OR(PartB2[[#This Row],[Format (hide)]]="HEAD",PartB2[[#This Row],[Format (hide)]]="LIST"),"BLANK CELL","")</f>
        <v/>
      </c>
      <c r="R24" s="285" t="str">
        <f>IF(OR(PartB2[[#This Row],[Format (hide)]]="HEAD",PartB2[[#This Row],[Format (hide)]]="LIST"),"BLANK CELL","")</f>
        <v/>
      </c>
    </row>
    <row r="25" spans="1:18" ht="66" x14ac:dyDescent="0.3">
      <c r="A25" s="279">
        <f t="array" aca="1" ref="A25" ca="1">SUM((TRIM(MID(SUBSTITUTE(C25,".",REPT(" ",256)),(ROW(INDIRECT("1:"&amp;LEN(C25)-LEN(SUBSTITUTE(C25,".",""))+1))-1)*256+1,256)))*(10^((10-ROW(INDIRECT("1:"&amp;LEN(C25)-LEN(SUBSTITUTE(C25,".",""))+1)))*2)))</f>
        <v>2.07E+18</v>
      </c>
      <c r="B25" s="280" t="s">
        <v>2750</v>
      </c>
      <c r="C25" s="280" t="s">
        <v>2882</v>
      </c>
      <c r="D25" s="281"/>
      <c r="E25" s="281" t="s">
        <v>3724</v>
      </c>
      <c r="F25" s="280" t="s">
        <v>758</v>
      </c>
      <c r="G25" s="280" t="s">
        <v>774</v>
      </c>
      <c r="H25" s="285"/>
      <c r="I25" s="283" t="s">
        <v>2508</v>
      </c>
      <c r="J25" s="285" t="str">
        <f t="shared" si="1"/>
        <v/>
      </c>
      <c r="K25" s="227" t="str">
        <f>IF(OR(PartB2[[#This Row],[Format (hide)]]="HEAD",PartB2[[#This Row],[Format (hide)]]="LIST"),"BLANK CELL","")</f>
        <v/>
      </c>
      <c r="L25" s="227" t="str">
        <f>IF(OR(PartB2[[#This Row],[Format (hide)]]="HEAD",PartB2[[#This Row],[Format (hide)]]="LIST"),"BLANK CELL","")</f>
        <v/>
      </c>
      <c r="M25" s="285" t="str">
        <f>IF(OR(PartB2[[#This Row],[Format (hide)]]="HEAD",PartB2[[#This Row],[Format (hide)]]="LIST"),"BLANK CELL","")</f>
        <v/>
      </c>
      <c r="N25" s="285" t="str">
        <f>IF(OR(PartB2[[#This Row],[Format (hide)]]="HEAD",PartB2[[#This Row],[Format (hide)]]="LIST"),"BLANK CELL","")</f>
        <v/>
      </c>
      <c r="O25" s="285" t="str">
        <f>IF(OR(PartB2[[#This Row],[Format (hide)]]="HEAD",PartB2[[#This Row],[Format (hide)]]="LIST"),"BLANK CELL","")</f>
        <v/>
      </c>
      <c r="P25" s="285" t="str">
        <f>IF(OR(PartB2[[#This Row],[Format (hide)]]="HEAD",PartB2[[#This Row],[Format (hide)]]="LIST"),"BLANK CELL","")</f>
        <v/>
      </c>
      <c r="Q25" s="285" t="str">
        <f>IF(OR(PartB2[[#This Row],[Format (hide)]]="HEAD",PartB2[[#This Row],[Format (hide)]]="LIST"),"BLANK CELL","")</f>
        <v/>
      </c>
      <c r="R25" s="285" t="str">
        <f>IF(OR(PartB2[[#This Row],[Format (hide)]]="HEAD",PartB2[[#This Row],[Format (hide)]]="LIST"),"BLANK CELL","")</f>
        <v/>
      </c>
    </row>
    <row r="26" spans="1:18" ht="115.5" x14ac:dyDescent="0.3">
      <c r="A26" s="279">
        <f t="array" aca="1" ref="A26" ca="1">SUM((TRIM(MID(SUBSTITUTE(C26,".",REPT(" ",256)),(ROW(INDIRECT("1:"&amp;LEN(C26)-LEN(SUBSTITUTE(C26,".",""))+1))-1)*256+1,256)))*(10^((10-ROW(INDIRECT("1:"&amp;LEN(C26)-LEN(SUBSTITUTE(C26,".",""))+1)))*2)))</f>
        <v>2.08E+18</v>
      </c>
      <c r="B26" s="280" t="s">
        <v>2750</v>
      </c>
      <c r="C26" s="280" t="s">
        <v>2883</v>
      </c>
      <c r="D26" s="281"/>
      <c r="E26" s="281" t="s">
        <v>3724</v>
      </c>
      <c r="F26" s="280" t="s">
        <v>759</v>
      </c>
      <c r="G26" s="280" t="s">
        <v>3584</v>
      </c>
      <c r="H26" s="283"/>
      <c r="I26" s="283" t="s">
        <v>2508</v>
      </c>
      <c r="J26" s="283" t="str">
        <f t="shared" si="1"/>
        <v/>
      </c>
      <c r="K26" s="227" t="str">
        <f>IF(OR(PartB2[[#This Row],[Format (hide)]]="HEAD",PartB2[[#This Row],[Format (hide)]]="LIST"),"BLANK CELL","")</f>
        <v/>
      </c>
      <c r="L26" s="227" t="str">
        <f>IF(OR(PartB2[[#This Row],[Format (hide)]]="HEAD",PartB2[[#This Row],[Format (hide)]]="LIST"),"BLANK CELL","")</f>
        <v/>
      </c>
      <c r="M26" s="281" t="str">
        <f>IF(OR(PartB2[[#This Row],[Format (hide)]]="HEAD",PartB2[[#This Row],[Format (hide)]]="LIST"),"BLANK CELL","")</f>
        <v/>
      </c>
      <c r="N26" s="281" t="str">
        <f>IF(OR(PartB2[[#This Row],[Format (hide)]]="HEAD",PartB2[[#This Row],[Format (hide)]]="LIST"),"BLANK CELL","")</f>
        <v/>
      </c>
      <c r="O26" s="281" t="str">
        <f>IF(OR(PartB2[[#This Row],[Format (hide)]]="HEAD",PartB2[[#This Row],[Format (hide)]]="LIST"),"BLANK CELL","")</f>
        <v/>
      </c>
      <c r="P26" s="281" t="str">
        <f>IF(OR(PartB2[[#This Row],[Format (hide)]]="HEAD",PartB2[[#This Row],[Format (hide)]]="LIST"),"BLANK CELL","")</f>
        <v/>
      </c>
      <c r="Q26" s="281" t="str">
        <f>IF(OR(PartB2[[#This Row],[Format (hide)]]="HEAD",PartB2[[#This Row],[Format (hide)]]="LIST"),"BLANK CELL","")</f>
        <v/>
      </c>
      <c r="R26" s="281" t="str">
        <f>IF(OR(PartB2[[#This Row],[Format (hide)]]="HEAD",PartB2[[#This Row],[Format (hide)]]="LIST"),"BLANK CELL","")</f>
        <v/>
      </c>
    </row>
    <row r="27" spans="1:18" ht="115.5" x14ac:dyDescent="0.3">
      <c r="A27" s="279">
        <f t="array" aca="1" ref="A27" ca="1">SUM((TRIM(MID(SUBSTITUTE(C27,".",REPT(" ",256)),(ROW(INDIRECT("1:"&amp;LEN(C27)-LEN(SUBSTITUTE(C27,".",""))+1))-1)*256+1,256)))*(10^((10-ROW(INDIRECT("1:"&amp;LEN(C27)-LEN(SUBSTITUTE(C27,".",""))+1)))*2)))</f>
        <v>2.09E+18</v>
      </c>
      <c r="B27" s="280" t="s">
        <v>2750</v>
      </c>
      <c r="C27" s="280" t="s">
        <v>2891</v>
      </c>
      <c r="D27" s="281"/>
      <c r="E27" s="281"/>
      <c r="F27" s="280" t="s">
        <v>773</v>
      </c>
      <c r="G27" s="280" t="s">
        <v>760</v>
      </c>
      <c r="H27" s="283"/>
      <c r="I27" s="283" t="s">
        <v>2508</v>
      </c>
      <c r="J27" s="283" t="str">
        <f t="shared" si="1"/>
        <v/>
      </c>
      <c r="K27" s="227" t="str">
        <f>IF(OR(PartB2[[#This Row],[Format (hide)]]="HEAD",PartB2[[#This Row],[Format (hide)]]="LIST"),"BLANK CELL","")</f>
        <v/>
      </c>
      <c r="L27" s="227" t="str">
        <f>IF(OR(PartB2[[#This Row],[Format (hide)]]="HEAD",PartB2[[#This Row],[Format (hide)]]="LIST"),"BLANK CELL","")</f>
        <v/>
      </c>
      <c r="M27" s="281" t="str">
        <f>IF(OR(PartB2[[#This Row],[Format (hide)]]="HEAD",PartB2[[#This Row],[Format (hide)]]="LIST"),"BLANK CELL","")</f>
        <v/>
      </c>
      <c r="N27" s="281" t="str">
        <f>IF(OR(PartB2[[#This Row],[Format (hide)]]="HEAD",PartB2[[#This Row],[Format (hide)]]="LIST"),"BLANK CELL","")</f>
        <v/>
      </c>
      <c r="O27" s="281" t="str">
        <f>IF(OR(PartB2[[#This Row],[Format (hide)]]="HEAD",PartB2[[#This Row],[Format (hide)]]="LIST"),"BLANK CELL","")</f>
        <v/>
      </c>
      <c r="P27" s="281" t="str">
        <f>IF(OR(PartB2[[#This Row],[Format (hide)]]="HEAD",PartB2[[#This Row],[Format (hide)]]="LIST"),"BLANK CELL","")</f>
        <v/>
      </c>
      <c r="Q27" s="281" t="str">
        <f>IF(OR(PartB2[[#This Row],[Format (hide)]]="HEAD",PartB2[[#This Row],[Format (hide)]]="LIST"),"BLANK CELL","")</f>
        <v/>
      </c>
      <c r="R27" s="281" t="str">
        <f>IF(OR(PartB2[[#This Row],[Format (hide)]]="HEAD",PartB2[[#This Row],[Format (hide)]]="LIST"),"BLANK CELL","")</f>
        <v/>
      </c>
    </row>
    <row r="28" spans="1:18" ht="132" x14ac:dyDescent="0.3">
      <c r="A28" s="279">
        <f t="array" aca="1" ref="A28" ca="1">SUM((TRIM(MID(SUBSTITUTE(C28,".",REPT(" ",256)),(ROW(INDIRECT("1:"&amp;LEN(C28)-LEN(SUBSTITUTE(C28,".",""))+1))-1)*256+1,256)))*(10^((10-ROW(INDIRECT("1:"&amp;LEN(C28)-LEN(SUBSTITUTE(C28,".",""))+1)))*2)))</f>
        <v>2.1E+18</v>
      </c>
      <c r="B28" s="280" t="s">
        <v>2750</v>
      </c>
      <c r="C28" s="280" t="s">
        <v>2884</v>
      </c>
      <c r="D28" s="281"/>
      <c r="E28" s="281"/>
      <c r="F28" s="280" t="s">
        <v>761</v>
      </c>
      <c r="G28" s="280" t="s">
        <v>3585</v>
      </c>
      <c r="H28" s="285"/>
      <c r="I28" s="283" t="s">
        <v>2508</v>
      </c>
      <c r="J28" s="285" t="str">
        <f t="shared" si="1"/>
        <v/>
      </c>
      <c r="K28" s="227" t="str">
        <f>IF(OR(PartB2[[#This Row],[Format (hide)]]="HEAD",PartB2[[#This Row],[Format (hide)]]="LIST"),"BLANK CELL","")</f>
        <v/>
      </c>
      <c r="L28" s="227" t="str">
        <f>IF(OR(PartB2[[#This Row],[Format (hide)]]="HEAD",PartB2[[#This Row],[Format (hide)]]="LIST"),"BLANK CELL","")</f>
        <v/>
      </c>
      <c r="M28" s="285" t="str">
        <f>IF(OR(PartB2[[#This Row],[Format (hide)]]="HEAD",PartB2[[#This Row],[Format (hide)]]="LIST"),"BLANK CELL","")</f>
        <v/>
      </c>
      <c r="N28" s="285" t="str">
        <f>IF(OR(PartB2[[#This Row],[Format (hide)]]="HEAD",PartB2[[#This Row],[Format (hide)]]="LIST"),"BLANK CELL","")</f>
        <v/>
      </c>
      <c r="O28" s="285" t="str">
        <f>IF(OR(PartB2[[#This Row],[Format (hide)]]="HEAD",PartB2[[#This Row],[Format (hide)]]="LIST"),"BLANK CELL","")</f>
        <v/>
      </c>
      <c r="P28" s="285" t="str">
        <f>IF(OR(PartB2[[#This Row],[Format (hide)]]="HEAD",PartB2[[#This Row],[Format (hide)]]="LIST"),"BLANK CELL","")</f>
        <v/>
      </c>
      <c r="Q28" s="285" t="str">
        <f>IF(OR(PartB2[[#This Row],[Format (hide)]]="HEAD",PartB2[[#This Row],[Format (hide)]]="LIST"),"BLANK CELL","")</f>
        <v/>
      </c>
      <c r="R28" s="285" t="str">
        <f>IF(OR(PartB2[[#This Row],[Format (hide)]]="HEAD",PartB2[[#This Row],[Format (hide)]]="LIST"),"BLANK CELL","")</f>
        <v/>
      </c>
    </row>
    <row r="29" spans="1:18" ht="82.5" x14ac:dyDescent="0.3">
      <c r="A29" s="279">
        <f t="array" aca="1" ref="A29" ca="1">SUM((TRIM(MID(SUBSTITUTE(C29,".",REPT(" ",256)),(ROW(INDIRECT("1:"&amp;LEN(C29)-LEN(SUBSTITUTE(C29,".",""))+1))-1)*256+1,256)))*(10^((10-ROW(INDIRECT("1:"&amp;LEN(C29)-LEN(SUBSTITUTE(C29,".",""))+1)))*2)))</f>
        <v>2.11E+18</v>
      </c>
      <c r="B29" s="280" t="s">
        <v>2750</v>
      </c>
      <c r="C29" s="280" t="s">
        <v>2885</v>
      </c>
      <c r="D29" s="281"/>
      <c r="E29" s="281" t="s">
        <v>3724</v>
      </c>
      <c r="F29" s="280" t="s">
        <v>762</v>
      </c>
      <c r="G29" s="280" t="s">
        <v>763</v>
      </c>
      <c r="H29" s="285"/>
      <c r="I29" s="283" t="s">
        <v>2508</v>
      </c>
      <c r="J29" s="285" t="str">
        <f t="shared" si="1"/>
        <v/>
      </c>
      <c r="K29" s="227" t="str">
        <f>IF(OR(PartB2[[#This Row],[Format (hide)]]="HEAD",PartB2[[#This Row],[Format (hide)]]="LIST"),"BLANK CELL","")</f>
        <v/>
      </c>
      <c r="L29" s="227" t="str">
        <f>IF(OR(PartB2[[#This Row],[Format (hide)]]="HEAD",PartB2[[#This Row],[Format (hide)]]="LIST"),"BLANK CELL","")</f>
        <v/>
      </c>
      <c r="M29" s="285" t="str">
        <f>IF(OR(PartB2[[#This Row],[Format (hide)]]="HEAD",PartB2[[#This Row],[Format (hide)]]="LIST"),"BLANK CELL","")</f>
        <v/>
      </c>
      <c r="N29" s="285" t="str">
        <f>IF(OR(PartB2[[#This Row],[Format (hide)]]="HEAD",PartB2[[#This Row],[Format (hide)]]="LIST"),"BLANK CELL","")</f>
        <v/>
      </c>
      <c r="O29" s="285" t="str">
        <f>IF(OR(PartB2[[#This Row],[Format (hide)]]="HEAD",PartB2[[#This Row],[Format (hide)]]="LIST"),"BLANK CELL","")</f>
        <v/>
      </c>
      <c r="P29" s="285" t="str">
        <f>IF(OR(PartB2[[#This Row],[Format (hide)]]="HEAD",PartB2[[#This Row],[Format (hide)]]="LIST"),"BLANK CELL","")</f>
        <v/>
      </c>
      <c r="Q29" s="285" t="str">
        <f>IF(OR(PartB2[[#This Row],[Format (hide)]]="HEAD",PartB2[[#This Row],[Format (hide)]]="LIST"),"BLANK CELL","")</f>
        <v/>
      </c>
      <c r="R29" s="285" t="str">
        <f>IF(OR(PartB2[[#This Row],[Format (hide)]]="HEAD",PartB2[[#This Row],[Format (hide)]]="LIST"),"BLANK CELL","")</f>
        <v/>
      </c>
    </row>
    <row r="30" spans="1:18" ht="99" x14ac:dyDescent="0.3">
      <c r="A30" s="279">
        <f t="array" aca="1" ref="A30" ca="1">SUM((TRIM(MID(SUBSTITUTE(C30,".",REPT(" ",256)),(ROW(INDIRECT("1:"&amp;LEN(C30)-LEN(SUBSTITUTE(C30,".",""))+1))-1)*256+1,256)))*(10^((10-ROW(INDIRECT("1:"&amp;LEN(C30)-LEN(SUBSTITUTE(C30,".",""))+1)))*2)))</f>
        <v>2.1101E+18</v>
      </c>
      <c r="B30" s="280" t="s">
        <v>2750</v>
      </c>
      <c r="C30" s="280" t="s">
        <v>2886</v>
      </c>
      <c r="D30" s="281"/>
      <c r="E30" s="281" t="s">
        <v>3724</v>
      </c>
      <c r="F30" s="280" t="s">
        <v>764</v>
      </c>
      <c r="G30" s="280" t="s">
        <v>765</v>
      </c>
      <c r="H30" s="285"/>
      <c r="I30" s="283" t="s">
        <v>2508</v>
      </c>
      <c r="J30" s="285" t="str">
        <f t="shared" si="1"/>
        <v/>
      </c>
      <c r="K30" s="227" t="str">
        <f>IF(OR(PartB2[[#This Row],[Format (hide)]]="HEAD",PartB2[[#This Row],[Format (hide)]]="LIST"),"BLANK CELL","")</f>
        <v/>
      </c>
      <c r="L30" s="227" t="str">
        <f>IF(OR(PartB2[[#This Row],[Format (hide)]]="HEAD",PartB2[[#This Row],[Format (hide)]]="LIST"),"BLANK CELL","")</f>
        <v/>
      </c>
      <c r="M30" s="285" t="str">
        <f>IF(OR(PartB2[[#This Row],[Format (hide)]]="HEAD",PartB2[[#This Row],[Format (hide)]]="LIST"),"BLANK CELL","")</f>
        <v/>
      </c>
      <c r="N30" s="285" t="str">
        <f>IF(OR(PartB2[[#This Row],[Format (hide)]]="HEAD",PartB2[[#This Row],[Format (hide)]]="LIST"),"BLANK CELL","")</f>
        <v/>
      </c>
      <c r="O30" s="285" t="str">
        <f>IF(OR(PartB2[[#This Row],[Format (hide)]]="HEAD",PartB2[[#This Row],[Format (hide)]]="LIST"),"BLANK CELL","")</f>
        <v/>
      </c>
      <c r="P30" s="285" t="str">
        <f>IF(OR(PartB2[[#This Row],[Format (hide)]]="HEAD",PartB2[[#This Row],[Format (hide)]]="LIST"),"BLANK CELL","")</f>
        <v/>
      </c>
      <c r="Q30" s="285" t="str">
        <f>IF(OR(PartB2[[#This Row],[Format (hide)]]="HEAD",PartB2[[#This Row],[Format (hide)]]="LIST"),"BLANK CELL","")</f>
        <v/>
      </c>
      <c r="R30" s="285" t="str">
        <f>IF(OR(PartB2[[#This Row],[Format (hide)]]="HEAD",PartB2[[#This Row],[Format (hide)]]="LIST"),"BLANK CELL","")</f>
        <v/>
      </c>
    </row>
    <row r="31" spans="1:18" ht="66" x14ac:dyDescent="0.3">
      <c r="A31" s="279">
        <f t="array" aca="1" ref="A31" ca="1">SUM((TRIM(MID(SUBSTITUTE(C31,".",REPT(" ",256)),(ROW(INDIRECT("1:"&amp;LEN(C31)-LEN(SUBSTITUTE(C31,".",""))+1))-1)*256+1,256)))*(10^((10-ROW(INDIRECT("1:"&amp;LEN(C31)-LEN(SUBSTITUTE(C31,".",""))+1)))*2)))</f>
        <v>2.12E+18</v>
      </c>
      <c r="B31" s="280" t="s">
        <v>2750</v>
      </c>
      <c r="C31" s="280" t="s">
        <v>2887</v>
      </c>
      <c r="D31" s="281"/>
      <c r="E31" s="281"/>
      <c r="F31" s="280" t="s">
        <v>766</v>
      </c>
      <c r="G31" s="280" t="s">
        <v>9</v>
      </c>
      <c r="H31" s="285"/>
      <c r="I31" s="283" t="s">
        <v>2508</v>
      </c>
      <c r="J31" s="285" t="str">
        <f t="shared" si="1"/>
        <v/>
      </c>
      <c r="K31" s="227" t="str">
        <f>IF(OR(PartB2[[#This Row],[Format (hide)]]="HEAD",PartB2[[#This Row],[Format (hide)]]="LIST"),"BLANK CELL","")</f>
        <v/>
      </c>
      <c r="L31" s="227" t="str">
        <f>IF(OR(PartB2[[#This Row],[Format (hide)]]="HEAD",PartB2[[#This Row],[Format (hide)]]="LIST"),"BLANK CELL","")</f>
        <v/>
      </c>
      <c r="M31" s="285" t="str">
        <f>IF(OR(PartB2[[#This Row],[Format (hide)]]="HEAD",PartB2[[#This Row],[Format (hide)]]="LIST"),"BLANK CELL","")</f>
        <v/>
      </c>
      <c r="N31" s="285" t="str">
        <f>IF(OR(PartB2[[#This Row],[Format (hide)]]="HEAD",PartB2[[#This Row],[Format (hide)]]="LIST"),"BLANK CELL","")</f>
        <v/>
      </c>
      <c r="O31" s="285" t="str">
        <f>IF(OR(PartB2[[#This Row],[Format (hide)]]="HEAD",PartB2[[#This Row],[Format (hide)]]="LIST"),"BLANK CELL","")</f>
        <v/>
      </c>
      <c r="P31" s="285" t="str">
        <f>IF(OR(PartB2[[#This Row],[Format (hide)]]="HEAD",PartB2[[#This Row],[Format (hide)]]="LIST"),"BLANK CELL","")</f>
        <v/>
      </c>
      <c r="Q31" s="285" t="str">
        <f>IF(OR(PartB2[[#This Row],[Format (hide)]]="HEAD",PartB2[[#This Row],[Format (hide)]]="LIST"),"BLANK CELL","")</f>
        <v/>
      </c>
      <c r="R31" s="285" t="str">
        <f>IF(OR(PartB2[[#This Row],[Format (hide)]]="HEAD",PartB2[[#This Row],[Format (hide)]]="LIST"),"BLANK CELL","")</f>
        <v/>
      </c>
    </row>
    <row r="32" spans="1:18" ht="82.5" x14ac:dyDescent="0.3">
      <c r="A32" s="279">
        <f t="array" aca="1" ref="A32" ca="1">SUM((TRIM(MID(SUBSTITUTE(C32,".",REPT(" ",256)),(ROW(INDIRECT("1:"&amp;LEN(C32)-LEN(SUBSTITUTE(C32,".",""))+1))-1)*256+1,256)))*(10^((10-ROW(INDIRECT("1:"&amp;LEN(C32)-LEN(SUBSTITUTE(C32,".",""))+1)))*2)))</f>
        <v>2.13E+18</v>
      </c>
      <c r="B32" s="280" t="s">
        <v>2750</v>
      </c>
      <c r="C32" s="280" t="s">
        <v>2888</v>
      </c>
      <c r="D32" s="281"/>
      <c r="E32" s="281"/>
      <c r="F32" s="280" t="s">
        <v>767</v>
      </c>
      <c r="G32" s="280" t="s">
        <v>768</v>
      </c>
      <c r="H32" s="285"/>
      <c r="I32" s="283" t="s">
        <v>2508</v>
      </c>
      <c r="J32" s="285" t="str">
        <f t="shared" si="1"/>
        <v/>
      </c>
      <c r="K32" s="227" t="str">
        <f>IF(OR(PartB2[[#This Row],[Format (hide)]]="HEAD",PartB2[[#This Row],[Format (hide)]]="LIST"),"BLANK CELL","")</f>
        <v/>
      </c>
      <c r="L32" s="227" t="str">
        <f>IF(OR(PartB2[[#This Row],[Format (hide)]]="HEAD",PartB2[[#This Row],[Format (hide)]]="LIST"),"BLANK CELL","")</f>
        <v/>
      </c>
      <c r="M32" s="285" t="str">
        <f>IF(OR(PartB2[[#This Row],[Format (hide)]]="HEAD",PartB2[[#This Row],[Format (hide)]]="LIST"),"BLANK CELL","")</f>
        <v/>
      </c>
      <c r="N32" s="285" t="str">
        <f>IF(OR(PartB2[[#This Row],[Format (hide)]]="HEAD",PartB2[[#This Row],[Format (hide)]]="LIST"),"BLANK CELL","")</f>
        <v/>
      </c>
      <c r="O32" s="285" t="str">
        <f>IF(OR(PartB2[[#This Row],[Format (hide)]]="HEAD",PartB2[[#This Row],[Format (hide)]]="LIST"),"BLANK CELL","")</f>
        <v/>
      </c>
      <c r="P32" s="285" t="str">
        <f>IF(OR(PartB2[[#This Row],[Format (hide)]]="HEAD",PartB2[[#This Row],[Format (hide)]]="LIST"),"BLANK CELL","")</f>
        <v/>
      </c>
      <c r="Q32" s="285" t="str">
        <f>IF(OR(PartB2[[#This Row],[Format (hide)]]="HEAD",PartB2[[#This Row],[Format (hide)]]="LIST"),"BLANK CELL","")</f>
        <v/>
      </c>
      <c r="R32" s="285" t="str">
        <f>IF(OR(PartB2[[#This Row],[Format (hide)]]="HEAD",PartB2[[#This Row],[Format (hide)]]="LIST"),"BLANK CELL","")</f>
        <v/>
      </c>
    </row>
    <row r="33" spans="1:18" ht="280.5" x14ac:dyDescent="0.3">
      <c r="A33" s="279">
        <f t="array" aca="1" ref="A33" ca="1">SUM((TRIM(MID(SUBSTITUTE(C33,".",REPT(" ",256)),(ROW(INDIRECT("1:"&amp;LEN(C33)-LEN(SUBSTITUTE(C33,".",""))+1))-1)*256+1,256)))*(10^((10-ROW(INDIRECT("1:"&amp;LEN(C33)-LEN(SUBSTITUTE(C33,".",""))+1)))*2)))</f>
        <v>2.14E+18</v>
      </c>
      <c r="B33" s="280" t="s">
        <v>2750</v>
      </c>
      <c r="C33" s="280" t="s">
        <v>2889</v>
      </c>
      <c r="D33" s="281"/>
      <c r="E33" s="281"/>
      <c r="F33" s="280" t="s">
        <v>769</v>
      </c>
      <c r="G33" s="280" t="s">
        <v>770</v>
      </c>
      <c r="H33" s="283"/>
      <c r="I33" s="283" t="s">
        <v>2508</v>
      </c>
      <c r="J33" s="283" t="str">
        <f t="shared" si="1"/>
        <v/>
      </c>
      <c r="K33" s="227" t="str">
        <f>IF(OR(PartB2[[#This Row],[Format (hide)]]="HEAD",PartB2[[#This Row],[Format (hide)]]="LIST"),"BLANK CELL","")</f>
        <v/>
      </c>
      <c r="L33" s="227" t="str">
        <f>IF(OR(PartB2[[#This Row],[Format (hide)]]="HEAD",PartB2[[#This Row],[Format (hide)]]="LIST"),"BLANK CELL","")</f>
        <v/>
      </c>
      <c r="M33" s="281" t="str">
        <f>IF(OR(PartB2[[#This Row],[Format (hide)]]="HEAD",PartB2[[#This Row],[Format (hide)]]="LIST"),"BLANK CELL","")</f>
        <v/>
      </c>
      <c r="N33" s="281" t="str">
        <f>IF(OR(PartB2[[#This Row],[Format (hide)]]="HEAD",PartB2[[#This Row],[Format (hide)]]="LIST"),"BLANK CELL","")</f>
        <v/>
      </c>
      <c r="O33" s="281" t="str">
        <f>IF(OR(PartB2[[#This Row],[Format (hide)]]="HEAD",PartB2[[#This Row],[Format (hide)]]="LIST"),"BLANK CELL","")</f>
        <v/>
      </c>
      <c r="P33" s="281" t="str">
        <f>IF(OR(PartB2[[#This Row],[Format (hide)]]="HEAD",PartB2[[#This Row],[Format (hide)]]="LIST"),"BLANK CELL","")</f>
        <v/>
      </c>
      <c r="Q33" s="281" t="str">
        <f>IF(OR(PartB2[[#This Row],[Format (hide)]]="HEAD",PartB2[[#This Row],[Format (hide)]]="LIST"),"BLANK CELL","")</f>
        <v/>
      </c>
      <c r="R33" s="281" t="str">
        <f>IF(OR(PartB2[[#This Row],[Format (hide)]]="HEAD",PartB2[[#This Row],[Format (hide)]]="LIST"),"BLANK CELL","")</f>
        <v/>
      </c>
    </row>
    <row r="34" spans="1:18" ht="66" x14ac:dyDescent="0.3">
      <c r="A34" s="279">
        <f t="array" aca="1" ref="A34" ca="1">SUM((TRIM(MID(SUBSTITUTE(C34,".",REPT(" ",256)),(ROW(INDIRECT("1:"&amp;LEN(C34)-LEN(SUBSTITUTE(C34,".",""))+1))-1)*256+1,256)))*(10^((10-ROW(INDIRECT("1:"&amp;LEN(C34)-LEN(SUBSTITUTE(C34,".",""))+1)))*2)))</f>
        <v>2.15E+18</v>
      </c>
      <c r="B34" s="280" t="s">
        <v>2750</v>
      </c>
      <c r="C34" s="280" t="s">
        <v>2890</v>
      </c>
      <c r="D34" s="281"/>
      <c r="E34" s="281"/>
      <c r="F34" s="280" t="s">
        <v>771</v>
      </c>
      <c r="G34" s="280" t="s">
        <v>772</v>
      </c>
      <c r="H34" s="285"/>
      <c r="I34" s="283" t="s">
        <v>2508</v>
      </c>
      <c r="J34" s="285" t="str">
        <f t="shared" si="1"/>
        <v/>
      </c>
      <c r="K34" s="227" t="str">
        <f>IF(OR(PartB2[[#This Row],[Format (hide)]]="HEAD",PartB2[[#This Row],[Format (hide)]]="LIST"),"BLANK CELL","")</f>
        <v/>
      </c>
      <c r="L34" s="227" t="str">
        <f>IF(OR(PartB2[[#This Row],[Format (hide)]]="HEAD",PartB2[[#This Row],[Format (hide)]]="LIST"),"BLANK CELL","")</f>
        <v/>
      </c>
      <c r="M34" s="285" t="str">
        <f>IF(OR(PartB2[[#This Row],[Format (hide)]]="HEAD",PartB2[[#This Row],[Format (hide)]]="LIST"),"BLANK CELL","")</f>
        <v/>
      </c>
      <c r="N34" s="285" t="str">
        <f>IF(OR(PartB2[[#This Row],[Format (hide)]]="HEAD",PartB2[[#This Row],[Format (hide)]]="LIST"),"BLANK CELL","")</f>
        <v/>
      </c>
      <c r="O34" s="285" t="str">
        <f>IF(OR(PartB2[[#This Row],[Format (hide)]]="HEAD",PartB2[[#This Row],[Format (hide)]]="LIST"),"BLANK CELL","")</f>
        <v/>
      </c>
      <c r="P34" s="285" t="str">
        <f>IF(OR(PartB2[[#This Row],[Format (hide)]]="HEAD",PartB2[[#This Row],[Format (hide)]]="LIST"),"BLANK CELL","")</f>
        <v/>
      </c>
      <c r="Q34" s="285" t="str">
        <f>IF(OR(PartB2[[#This Row],[Format (hide)]]="HEAD",PartB2[[#This Row],[Format (hide)]]="LIST"),"BLANK CELL","")</f>
        <v/>
      </c>
      <c r="R34" s="285" t="str">
        <f>IF(OR(PartB2[[#This Row],[Format (hide)]]="HEAD",PartB2[[#This Row],[Format (hide)]]="LIST"),"BLANK CELL","")</f>
        <v/>
      </c>
    </row>
    <row r="35" spans="1:18" ht="99" x14ac:dyDescent="0.3">
      <c r="A35" s="279">
        <f t="array" aca="1" ref="A35" ca="1">SUM((TRIM(MID(SUBSTITUTE(C35,".",REPT(" ",256)),(ROW(INDIRECT("1:"&amp;LEN(C35)-LEN(SUBSTITUTE(C35,".",""))+1))-1)*256+1,256)))*(10^((10-ROW(INDIRECT("1:"&amp;LEN(C35)-LEN(SUBSTITUTE(C35,".",""))+1)))*2)))</f>
        <v>2.16E+18</v>
      </c>
      <c r="B35" s="280" t="s">
        <v>2750</v>
      </c>
      <c r="C35" s="280" t="s">
        <v>2892</v>
      </c>
      <c r="D35" s="281"/>
      <c r="E35" s="281"/>
      <c r="F35" s="280" t="s">
        <v>775</v>
      </c>
      <c r="G35" s="280" t="s">
        <v>776</v>
      </c>
      <c r="H35" s="285"/>
      <c r="I35" s="283" t="s">
        <v>2508</v>
      </c>
      <c r="J35" s="285" t="str">
        <f t="shared" si="1"/>
        <v/>
      </c>
      <c r="K35" s="227" t="str">
        <f>IF(OR(PartB2[[#This Row],[Format (hide)]]="HEAD",PartB2[[#This Row],[Format (hide)]]="LIST"),"BLANK CELL","")</f>
        <v/>
      </c>
      <c r="L35" s="227" t="str">
        <f>IF(OR(PartB2[[#This Row],[Format (hide)]]="HEAD",PartB2[[#This Row],[Format (hide)]]="LIST"),"BLANK CELL","")</f>
        <v/>
      </c>
      <c r="M35" s="285" t="str">
        <f>IF(OR(PartB2[[#This Row],[Format (hide)]]="HEAD",PartB2[[#This Row],[Format (hide)]]="LIST"),"BLANK CELL","")</f>
        <v/>
      </c>
      <c r="N35" s="285" t="str">
        <f>IF(OR(PartB2[[#This Row],[Format (hide)]]="HEAD",PartB2[[#This Row],[Format (hide)]]="LIST"),"BLANK CELL","")</f>
        <v/>
      </c>
      <c r="O35" s="285" t="str">
        <f>IF(OR(PartB2[[#This Row],[Format (hide)]]="HEAD",PartB2[[#This Row],[Format (hide)]]="LIST"),"BLANK CELL","")</f>
        <v/>
      </c>
      <c r="P35" s="285" t="str">
        <f>IF(OR(PartB2[[#This Row],[Format (hide)]]="HEAD",PartB2[[#This Row],[Format (hide)]]="LIST"),"BLANK CELL","")</f>
        <v/>
      </c>
      <c r="Q35" s="285" t="str">
        <f>IF(OR(PartB2[[#This Row],[Format (hide)]]="HEAD",PartB2[[#This Row],[Format (hide)]]="LIST"),"BLANK CELL","")</f>
        <v/>
      </c>
      <c r="R35" s="285" t="str">
        <f>IF(OR(PartB2[[#This Row],[Format (hide)]]="HEAD",PartB2[[#This Row],[Format (hide)]]="LIST"),"BLANK CELL","")</f>
        <v/>
      </c>
    </row>
    <row r="36" spans="1:18" ht="132" x14ac:dyDescent="0.3">
      <c r="A36" s="279">
        <f t="array" aca="1" ref="A36" ca="1">SUM((TRIM(MID(SUBSTITUTE(C36,".",REPT(" ",256)),(ROW(INDIRECT("1:"&amp;LEN(C36)-LEN(SUBSTITUTE(C36,".",""))+1))-1)*256+1,256)))*(10^((10-ROW(INDIRECT("1:"&amp;LEN(C36)-LEN(SUBSTITUTE(C36,".",""))+1)))*2)))</f>
        <v>2.17E+18</v>
      </c>
      <c r="B36" s="280" t="s">
        <v>2750</v>
      </c>
      <c r="C36" s="280" t="s">
        <v>2893</v>
      </c>
      <c r="D36" s="281"/>
      <c r="E36" s="281"/>
      <c r="F36" s="280" t="s">
        <v>777</v>
      </c>
      <c r="G36" s="280" t="s">
        <v>10</v>
      </c>
      <c r="H36" s="285"/>
      <c r="I36" s="283" t="s">
        <v>2508</v>
      </c>
      <c r="J36" s="285" t="str">
        <f t="shared" si="1"/>
        <v/>
      </c>
      <c r="K36" s="227" t="str">
        <f>IF(OR(PartB2[[#This Row],[Format (hide)]]="HEAD",PartB2[[#This Row],[Format (hide)]]="LIST"),"BLANK CELL","")</f>
        <v/>
      </c>
      <c r="L36" s="227" t="str">
        <f>IF(OR(PartB2[[#This Row],[Format (hide)]]="HEAD",PartB2[[#This Row],[Format (hide)]]="LIST"),"BLANK CELL","")</f>
        <v/>
      </c>
      <c r="M36" s="285" t="str">
        <f>IF(OR(PartB2[[#This Row],[Format (hide)]]="HEAD",PartB2[[#This Row],[Format (hide)]]="LIST"),"BLANK CELL","")</f>
        <v/>
      </c>
      <c r="N36" s="285" t="str">
        <f>IF(OR(PartB2[[#This Row],[Format (hide)]]="HEAD",PartB2[[#This Row],[Format (hide)]]="LIST"),"BLANK CELL","")</f>
        <v/>
      </c>
      <c r="O36" s="285" t="str">
        <f>IF(OR(PartB2[[#This Row],[Format (hide)]]="HEAD",PartB2[[#This Row],[Format (hide)]]="LIST"),"BLANK CELL","")</f>
        <v/>
      </c>
      <c r="P36" s="285" t="str">
        <f>IF(OR(PartB2[[#This Row],[Format (hide)]]="HEAD",PartB2[[#This Row],[Format (hide)]]="LIST"),"BLANK CELL","")</f>
        <v/>
      </c>
      <c r="Q36" s="285" t="str">
        <f>IF(OR(PartB2[[#This Row],[Format (hide)]]="HEAD",PartB2[[#This Row],[Format (hide)]]="LIST"),"BLANK CELL","")</f>
        <v/>
      </c>
      <c r="R36" s="285" t="str">
        <f>IF(OR(PartB2[[#This Row],[Format (hide)]]="HEAD",PartB2[[#This Row],[Format (hide)]]="LIST"),"BLANK CELL","")</f>
        <v/>
      </c>
    </row>
    <row r="37" spans="1:18" ht="132" x14ac:dyDescent="0.3">
      <c r="A37" s="279">
        <f t="array" aca="1" ref="A37" ca="1">SUM((TRIM(MID(SUBSTITUTE(C37,".",REPT(" ",256)),(ROW(INDIRECT("1:"&amp;LEN(C37)-LEN(SUBSTITUTE(C37,".",""))+1))-1)*256+1,256)))*(10^((10-ROW(INDIRECT("1:"&amp;LEN(C37)-LEN(SUBSTITUTE(C37,".",""))+1)))*2)))</f>
        <v>2.18E+18</v>
      </c>
      <c r="B37" s="280" t="s">
        <v>2750</v>
      </c>
      <c r="C37" s="280" t="s">
        <v>2894</v>
      </c>
      <c r="D37" s="281"/>
      <c r="E37" s="281"/>
      <c r="F37" s="280" t="s">
        <v>778</v>
      </c>
      <c r="G37" s="280" t="s">
        <v>779</v>
      </c>
      <c r="H37" s="285"/>
      <c r="I37" s="283" t="s">
        <v>2508</v>
      </c>
      <c r="J37" s="285" t="str">
        <f t="shared" si="1"/>
        <v/>
      </c>
      <c r="K37" s="227" t="str">
        <f>IF(OR(PartB2[[#This Row],[Format (hide)]]="HEAD",PartB2[[#This Row],[Format (hide)]]="LIST"),"BLANK CELL","")</f>
        <v/>
      </c>
      <c r="L37" s="227" t="str">
        <f>IF(OR(PartB2[[#This Row],[Format (hide)]]="HEAD",PartB2[[#This Row],[Format (hide)]]="LIST"),"BLANK CELL","")</f>
        <v/>
      </c>
      <c r="M37" s="285" t="str">
        <f>IF(OR(PartB2[[#This Row],[Format (hide)]]="HEAD",PartB2[[#This Row],[Format (hide)]]="LIST"),"BLANK CELL","")</f>
        <v/>
      </c>
      <c r="N37" s="285" t="str">
        <f>IF(OR(PartB2[[#This Row],[Format (hide)]]="HEAD",PartB2[[#This Row],[Format (hide)]]="LIST"),"BLANK CELL","")</f>
        <v/>
      </c>
      <c r="O37" s="285" t="str">
        <f>IF(OR(PartB2[[#This Row],[Format (hide)]]="HEAD",PartB2[[#This Row],[Format (hide)]]="LIST"),"BLANK CELL","")</f>
        <v/>
      </c>
      <c r="P37" s="285" t="str">
        <f>IF(OR(PartB2[[#This Row],[Format (hide)]]="HEAD",PartB2[[#This Row],[Format (hide)]]="LIST"),"BLANK CELL","")</f>
        <v/>
      </c>
      <c r="Q37" s="285" t="str">
        <f>IF(OR(PartB2[[#This Row],[Format (hide)]]="HEAD",PartB2[[#This Row],[Format (hide)]]="LIST"),"BLANK CELL","")</f>
        <v/>
      </c>
      <c r="R37" s="285" t="str">
        <f>IF(OR(PartB2[[#This Row],[Format (hide)]]="HEAD",PartB2[[#This Row],[Format (hide)]]="LIST"),"BLANK CELL","")</f>
        <v/>
      </c>
    </row>
    <row r="38" spans="1:18" ht="82.5" x14ac:dyDescent="0.3">
      <c r="A38" s="279">
        <f t="array" aca="1" ref="A38" ca="1">SUM((TRIM(MID(SUBSTITUTE(C38,".",REPT(" ",256)),(ROW(INDIRECT("1:"&amp;LEN(C38)-LEN(SUBSTITUTE(C38,".",""))+1))-1)*256+1,256)))*(10^((10-ROW(INDIRECT("1:"&amp;LEN(C38)-LEN(SUBSTITUTE(C38,".",""))+1)))*2)))</f>
        <v>2.19E+18</v>
      </c>
      <c r="B38" s="280" t="s">
        <v>2750</v>
      </c>
      <c r="C38" s="280" t="s">
        <v>2895</v>
      </c>
      <c r="D38" s="281"/>
      <c r="E38" s="281"/>
      <c r="F38" s="280" t="s">
        <v>780</v>
      </c>
      <c r="G38" s="280" t="s">
        <v>377</v>
      </c>
      <c r="H38" s="285"/>
      <c r="I38" s="283" t="s">
        <v>2508</v>
      </c>
      <c r="J38" s="285" t="str">
        <f t="shared" si="1"/>
        <v/>
      </c>
      <c r="K38" s="227" t="str">
        <f>IF(OR(PartB2[[#This Row],[Format (hide)]]="HEAD",PartB2[[#This Row],[Format (hide)]]="LIST"),"BLANK CELL","")</f>
        <v/>
      </c>
      <c r="L38" s="227" t="str">
        <f>IF(OR(PartB2[[#This Row],[Format (hide)]]="HEAD",PartB2[[#This Row],[Format (hide)]]="LIST"),"BLANK CELL","")</f>
        <v/>
      </c>
      <c r="M38" s="285" t="str">
        <f>IF(OR(PartB2[[#This Row],[Format (hide)]]="HEAD",PartB2[[#This Row],[Format (hide)]]="LIST"),"BLANK CELL","")</f>
        <v/>
      </c>
      <c r="N38" s="285" t="str">
        <f>IF(OR(PartB2[[#This Row],[Format (hide)]]="HEAD",PartB2[[#This Row],[Format (hide)]]="LIST"),"BLANK CELL","")</f>
        <v/>
      </c>
      <c r="O38" s="285" t="str">
        <f>IF(OR(PartB2[[#This Row],[Format (hide)]]="HEAD",PartB2[[#This Row],[Format (hide)]]="LIST"),"BLANK CELL","")</f>
        <v/>
      </c>
      <c r="P38" s="285" t="str">
        <f>IF(OR(PartB2[[#This Row],[Format (hide)]]="HEAD",PartB2[[#This Row],[Format (hide)]]="LIST"),"BLANK CELL","")</f>
        <v/>
      </c>
      <c r="Q38" s="285" t="str">
        <f>IF(OR(PartB2[[#This Row],[Format (hide)]]="HEAD",PartB2[[#This Row],[Format (hide)]]="LIST"),"BLANK CELL","")</f>
        <v/>
      </c>
      <c r="R38" s="285" t="str">
        <f>IF(OR(PartB2[[#This Row],[Format (hide)]]="HEAD",PartB2[[#This Row],[Format (hide)]]="LIST"),"BLANK CELL","")</f>
        <v/>
      </c>
    </row>
    <row r="39" spans="1:18" x14ac:dyDescent="0.3">
      <c r="A39" s="279">
        <f t="array" aca="1" ref="A39" ca="1">SUM((TRIM(MID(SUBSTITUTE(C39,".",REPT(" ",256)),(ROW(INDIRECT("1:"&amp;LEN(C39)-LEN(SUBSTITUTE(C39,".",""))+1))-1)*256+1,256)))*(10^((10-ROW(INDIRECT("1:"&amp;LEN(C39)-LEN(SUBSTITUTE(C39,".",""))+1)))*2)))</f>
        <v>3E+18</v>
      </c>
      <c r="B39" s="280" t="s">
        <v>2750</v>
      </c>
      <c r="C39" s="280">
        <v>3</v>
      </c>
      <c r="D39" s="281" t="s">
        <v>1406</v>
      </c>
      <c r="E39" s="281"/>
      <c r="F39" s="282" t="s">
        <v>781</v>
      </c>
      <c r="G39" s="282" t="s">
        <v>11</v>
      </c>
      <c r="H39" s="283" t="str">
        <f>IF(OR(PartB2[[#This Row],[Format (hide)]]="HEAD",PartB2[[#This Row],[Format (hide)]]="LIST"),"BLANK CELL","")</f>
        <v>BLANK CELL</v>
      </c>
      <c r="I39" s="283" t="str">
        <f>IF(OR(PartB2[[#This Row],[Format (hide)]]="HEAD",PartB2[[#This Row],[Format (hide)]]="LIST"),"BLANK CELL","")</f>
        <v>BLANK CELL</v>
      </c>
      <c r="J39" s="283" t="str">
        <f>IF(OR(PartB2[[#This Row],[Format (hide)]]="HEAD",PartB2[[#This Row],[Format (hide)]]="LIST"),"BLANK CELL","")</f>
        <v>BLANK CELL</v>
      </c>
      <c r="K39" s="227" t="str">
        <f>IF(OR(PartB2[[#This Row],[Format (hide)]]="HEAD",PartB2[[#This Row],[Format (hide)]]="LIST"),"BLANK CELL","")</f>
        <v>BLANK CELL</v>
      </c>
      <c r="L39" s="227" t="str">
        <f>IF(OR(PartB2[[#This Row],[Format (hide)]]="HEAD",PartB2[[#This Row],[Format (hide)]]="LIST"),"BLANK CELL","")</f>
        <v>BLANK CELL</v>
      </c>
      <c r="M39" s="281" t="str">
        <f>IF(OR(PartB2[[#This Row],[Format (hide)]]="HEAD",PartB2[[#This Row],[Format (hide)]]="LIST"),"BLANK CELL","")</f>
        <v>BLANK CELL</v>
      </c>
      <c r="N39" s="281" t="str">
        <f>IF(OR(PartB2[[#This Row],[Format (hide)]]="HEAD",PartB2[[#This Row],[Format (hide)]]="LIST"),"BLANK CELL","")</f>
        <v>BLANK CELL</v>
      </c>
      <c r="O39" s="281" t="str">
        <f>IF(OR(PartB2[[#This Row],[Format (hide)]]="HEAD",PartB2[[#This Row],[Format (hide)]]="LIST"),"BLANK CELL","")</f>
        <v>BLANK CELL</v>
      </c>
      <c r="P39" s="281" t="str">
        <f>IF(OR(PartB2[[#This Row],[Format (hide)]]="HEAD",PartB2[[#This Row],[Format (hide)]]="LIST"),"BLANK CELL","")</f>
        <v>BLANK CELL</v>
      </c>
      <c r="Q39" s="281" t="str">
        <f>IF(OR(PartB2[[#This Row],[Format (hide)]]="HEAD",PartB2[[#This Row],[Format (hide)]]="LIST"),"BLANK CELL","")</f>
        <v>BLANK CELL</v>
      </c>
      <c r="R39" s="281" t="str">
        <f>IF(OR(PartB2[[#This Row],[Format (hide)]]="HEAD",PartB2[[#This Row],[Format (hide)]]="LIST"),"BLANK CELL","")</f>
        <v>BLANK CELL</v>
      </c>
    </row>
    <row r="40" spans="1:18" x14ac:dyDescent="0.3">
      <c r="A40" s="279">
        <f t="array" aca="1" ref="A40" ca="1">SUM((TRIM(MID(SUBSTITUTE(C40,".",REPT(" ",256)),(ROW(INDIRECT("1:"&amp;LEN(C40)-LEN(SUBSTITUTE(C40,".",""))+1))-1)*256+1,256)))*(10^((10-ROW(INDIRECT("1:"&amp;LEN(C40)-LEN(SUBSTITUTE(C40,".",""))+1)))*2)))</f>
        <v>3.01E+18</v>
      </c>
      <c r="B40" s="280" t="s">
        <v>2750</v>
      </c>
      <c r="C40" s="280" t="s">
        <v>2896</v>
      </c>
      <c r="D40" s="281" t="s">
        <v>1406</v>
      </c>
      <c r="E40" s="281"/>
      <c r="F40" s="282" t="s">
        <v>782</v>
      </c>
      <c r="G40" s="282" t="s">
        <v>12</v>
      </c>
      <c r="H40" s="285" t="str">
        <f>IF(OR(PartB2[[#This Row],[Format (hide)]]="HEAD",PartB2[[#This Row],[Format (hide)]]="LIST"),"BLANK CELL","")</f>
        <v>BLANK CELL</v>
      </c>
      <c r="I40" s="283" t="str">
        <f>IF(OR(PartB2[[#This Row],[Format (hide)]]="HEAD",PartB2[[#This Row],[Format (hide)]]="LIST"),"BLANK CELL","")</f>
        <v>BLANK CELL</v>
      </c>
      <c r="J40" s="285" t="str">
        <f>IF(OR(PartB2[[#This Row],[Format (hide)]]="HEAD",PartB2[[#This Row],[Format (hide)]]="LIST"),"BLANK CELL","")</f>
        <v>BLANK CELL</v>
      </c>
      <c r="K40" s="227" t="str">
        <f>IF(OR(PartB2[[#This Row],[Format (hide)]]="HEAD",PartB2[[#This Row],[Format (hide)]]="LIST"),"BLANK CELL","")</f>
        <v>BLANK CELL</v>
      </c>
      <c r="L40" s="227" t="str">
        <f>IF(OR(PartB2[[#This Row],[Format (hide)]]="HEAD",PartB2[[#This Row],[Format (hide)]]="LIST"),"BLANK CELL","")</f>
        <v>BLANK CELL</v>
      </c>
      <c r="M40" s="285" t="str">
        <f>IF(OR(PartB2[[#This Row],[Format (hide)]]="HEAD",PartB2[[#This Row],[Format (hide)]]="LIST"),"BLANK CELL","")</f>
        <v>BLANK CELL</v>
      </c>
      <c r="N40" s="285" t="str">
        <f>IF(OR(PartB2[[#This Row],[Format (hide)]]="HEAD",PartB2[[#This Row],[Format (hide)]]="LIST"),"BLANK CELL","")</f>
        <v>BLANK CELL</v>
      </c>
      <c r="O40" s="285" t="str">
        <f>IF(OR(PartB2[[#This Row],[Format (hide)]]="HEAD",PartB2[[#This Row],[Format (hide)]]="LIST"),"BLANK CELL","")</f>
        <v>BLANK CELL</v>
      </c>
      <c r="P40" s="285" t="str">
        <f>IF(OR(PartB2[[#This Row],[Format (hide)]]="HEAD",PartB2[[#This Row],[Format (hide)]]="LIST"),"BLANK CELL","")</f>
        <v>BLANK CELL</v>
      </c>
      <c r="Q40" s="285" t="str">
        <f>IF(OR(PartB2[[#This Row],[Format (hide)]]="HEAD",PartB2[[#This Row],[Format (hide)]]="LIST"),"BLANK CELL","")</f>
        <v>BLANK CELL</v>
      </c>
      <c r="R40" s="285" t="str">
        <f>IF(OR(PartB2[[#This Row],[Format (hide)]]="HEAD",PartB2[[#This Row],[Format (hide)]]="LIST"),"BLANK CELL","")</f>
        <v>BLANK CELL</v>
      </c>
    </row>
    <row r="41" spans="1:18" ht="346.5" x14ac:dyDescent="0.3">
      <c r="A41" s="279">
        <f t="array" aca="1" ref="A41" ca="1">SUM((TRIM(MID(SUBSTITUTE(C41,".",REPT(" ",256)),(ROW(INDIRECT("1:"&amp;LEN(C41)-LEN(SUBSTITUTE(C41,".",""))+1))-1)*256+1,256)))*(10^((10-ROW(INDIRECT("1:"&amp;LEN(C41)-LEN(SUBSTITUTE(C41,".",""))+1)))*2)))</f>
        <v>3.0101E+18</v>
      </c>
      <c r="B41" s="280" t="s">
        <v>2750</v>
      </c>
      <c r="C41" s="280" t="s">
        <v>2897</v>
      </c>
      <c r="D41" s="281"/>
      <c r="E41" s="281"/>
      <c r="F41" s="280" t="s">
        <v>783</v>
      </c>
      <c r="G41" s="280" t="s">
        <v>784</v>
      </c>
      <c r="H41" s="285"/>
      <c r="I41" s="283" t="s">
        <v>2508</v>
      </c>
      <c r="J41" s="285" t="str">
        <f t="shared" ref="J41:J45" si="2">IF($J$1="Yes","Compliant","")</f>
        <v/>
      </c>
      <c r="K41" s="227" t="str">
        <f>IF(OR(PartB2[[#This Row],[Format (hide)]]="HEAD",PartB2[[#This Row],[Format (hide)]]="LIST"),"BLANK CELL","")</f>
        <v/>
      </c>
      <c r="L41" s="227" t="str">
        <f>IF(OR(PartB2[[#This Row],[Format (hide)]]="HEAD",PartB2[[#This Row],[Format (hide)]]="LIST"),"BLANK CELL","")</f>
        <v/>
      </c>
      <c r="M41" s="285" t="str">
        <f>IF(OR(PartB2[[#This Row],[Format (hide)]]="HEAD",PartB2[[#This Row],[Format (hide)]]="LIST"),"BLANK CELL","")</f>
        <v/>
      </c>
      <c r="N41" s="285" t="str">
        <f>IF(OR(PartB2[[#This Row],[Format (hide)]]="HEAD",PartB2[[#This Row],[Format (hide)]]="LIST"),"BLANK CELL","")</f>
        <v/>
      </c>
      <c r="O41" s="285" t="str">
        <f>IF(OR(PartB2[[#This Row],[Format (hide)]]="HEAD",PartB2[[#This Row],[Format (hide)]]="LIST"),"BLANK CELL","")</f>
        <v/>
      </c>
      <c r="P41" s="285" t="str">
        <f>IF(OR(PartB2[[#This Row],[Format (hide)]]="HEAD",PartB2[[#This Row],[Format (hide)]]="LIST"),"BLANK CELL","")</f>
        <v/>
      </c>
      <c r="Q41" s="285" t="str">
        <f>IF(OR(PartB2[[#This Row],[Format (hide)]]="HEAD",PartB2[[#This Row],[Format (hide)]]="LIST"),"BLANK CELL","")</f>
        <v/>
      </c>
      <c r="R41" s="285" t="str">
        <f>IF(OR(PartB2[[#This Row],[Format (hide)]]="HEAD",PartB2[[#This Row],[Format (hide)]]="LIST"),"BLANK CELL","")</f>
        <v/>
      </c>
    </row>
    <row r="42" spans="1:18" ht="132" x14ac:dyDescent="0.3">
      <c r="A42" s="279">
        <f t="array" aca="1" ref="A42" ca="1">SUM((TRIM(MID(SUBSTITUTE(C42,".",REPT(" ",256)),(ROW(INDIRECT("1:"&amp;LEN(C42)-LEN(SUBSTITUTE(C42,".",""))+1))-1)*256+1,256)))*(10^((10-ROW(INDIRECT("1:"&amp;LEN(C42)-LEN(SUBSTITUTE(C42,".",""))+1)))*2)))</f>
        <v>3.0102E+18</v>
      </c>
      <c r="B42" s="280" t="s">
        <v>2750</v>
      </c>
      <c r="C42" s="280" t="s">
        <v>2898</v>
      </c>
      <c r="D42" s="281"/>
      <c r="E42" s="281"/>
      <c r="F42" s="280" t="s">
        <v>785</v>
      </c>
      <c r="G42" s="280" t="s">
        <v>786</v>
      </c>
      <c r="H42" s="285"/>
      <c r="I42" s="283" t="s">
        <v>2508</v>
      </c>
      <c r="J42" s="285" t="str">
        <f t="shared" si="2"/>
        <v/>
      </c>
      <c r="K42" s="227" t="str">
        <f>IF(OR(PartB2[[#This Row],[Format (hide)]]="HEAD",PartB2[[#This Row],[Format (hide)]]="LIST"),"BLANK CELL","")</f>
        <v/>
      </c>
      <c r="L42" s="227" t="str">
        <f>IF(OR(PartB2[[#This Row],[Format (hide)]]="HEAD",PartB2[[#This Row],[Format (hide)]]="LIST"),"BLANK CELL","")</f>
        <v/>
      </c>
      <c r="M42" s="285" t="str">
        <f>IF(OR(PartB2[[#This Row],[Format (hide)]]="HEAD",PartB2[[#This Row],[Format (hide)]]="LIST"),"BLANK CELL","")</f>
        <v/>
      </c>
      <c r="N42" s="285" t="str">
        <f>IF(OR(PartB2[[#This Row],[Format (hide)]]="HEAD",PartB2[[#This Row],[Format (hide)]]="LIST"),"BLANK CELL","")</f>
        <v/>
      </c>
      <c r="O42" s="285" t="str">
        <f>IF(OR(PartB2[[#This Row],[Format (hide)]]="HEAD",PartB2[[#This Row],[Format (hide)]]="LIST"),"BLANK CELL","")</f>
        <v/>
      </c>
      <c r="P42" s="285" t="str">
        <f>IF(OR(PartB2[[#This Row],[Format (hide)]]="HEAD",PartB2[[#This Row],[Format (hide)]]="LIST"),"BLANK CELL","")</f>
        <v/>
      </c>
      <c r="Q42" s="285" t="str">
        <f>IF(OR(PartB2[[#This Row],[Format (hide)]]="HEAD",PartB2[[#This Row],[Format (hide)]]="LIST"),"BLANK CELL","")</f>
        <v/>
      </c>
      <c r="R42" s="285" t="str">
        <f>IF(OR(PartB2[[#This Row],[Format (hide)]]="HEAD",PartB2[[#This Row],[Format (hide)]]="LIST"),"BLANK CELL","")</f>
        <v/>
      </c>
    </row>
    <row r="43" spans="1:18" ht="115.5" x14ac:dyDescent="0.3">
      <c r="A43" s="279">
        <f t="array" aca="1" ref="A43" ca="1">SUM((TRIM(MID(SUBSTITUTE(C43,".",REPT(" ",256)),(ROW(INDIRECT("1:"&amp;LEN(C43)-LEN(SUBSTITUTE(C43,".",""))+1))-1)*256+1,256)))*(10^((10-ROW(INDIRECT("1:"&amp;LEN(C43)-LEN(SUBSTITUTE(C43,".",""))+1)))*2)))</f>
        <v>3.0103E+18</v>
      </c>
      <c r="B43" s="280" t="s">
        <v>2750</v>
      </c>
      <c r="C43" s="280" t="s">
        <v>2899</v>
      </c>
      <c r="D43" s="281"/>
      <c r="E43" s="281"/>
      <c r="F43" s="280" t="s">
        <v>787</v>
      </c>
      <c r="G43" s="280" t="s">
        <v>13</v>
      </c>
      <c r="H43" s="285"/>
      <c r="I43" s="283" t="s">
        <v>2508</v>
      </c>
      <c r="J43" s="285" t="str">
        <f t="shared" si="2"/>
        <v/>
      </c>
      <c r="K43" s="227" t="str">
        <f>IF(OR(PartB2[[#This Row],[Format (hide)]]="HEAD",PartB2[[#This Row],[Format (hide)]]="LIST"),"BLANK CELL","")</f>
        <v/>
      </c>
      <c r="L43" s="227" t="str">
        <f>IF(OR(PartB2[[#This Row],[Format (hide)]]="HEAD",PartB2[[#This Row],[Format (hide)]]="LIST"),"BLANK CELL","")</f>
        <v/>
      </c>
      <c r="M43" s="285" t="str">
        <f>IF(OR(PartB2[[#This Row],[Format (hide)]]="HEAD",PartB2[[#This Row],[Format (hide)]]="LIST"),"BLANK CELL","")</f>
        <v/>
      </c>
      <c r="N43" s="285" t="str">
        <f>IF(OR(PartB2[[#This Row],[Format (hide)]]="HEAD",PartB2[[#This Row],[Format (hide)]]="LIST"),"BLANK CELL","")</f>
        <v/>
      </c>
      <c r="O43" s="285" t="str">
        <f>IF(OR(PartB2[[#This Row],[Format (hide)]]="HEAD",PartB2[[#This Row],[Format (hide)]]="LIST"),"BLANK CELL","")</f>
        <v/>
      </c>
      <c r="P43" s="285" t="str">
        <f>IF(OR(PartB2[[#This Row],[Format (hide)]]="HEAD",PartB2[[#This Row],[Format (hide)]]="LIST"),"BLANK CELL","")</f>
        <v/>
      </c>
      <c r="Q43" s="285" t="str">
        <f>IF(OR(PartB2[[#This Row],[Format (hide)]]="HEAD",PartB2[[#This Row],[Format (hide)]]="LIST"),"BLANK CELL","")</f>
        <v/>
      </c>
      <c r="R43" s="285" t="str">
        <f>IF(OR(PartB2[[#This Row],[Format (hide)]]="HEAD",PartB2[[#This Row],[Format (hide)]]="LIST"),"BLANK CELL","")</f>
        <v/>
      </c>
    </row>
    <row r="44" spans="1:18" ht="148.5" x14ac:dyDescent="0.3">
      <c r="A44" s="279">
        <f t="array" aca="1" ref="A44" ca="1">SUM((TRIM(MID(SUBSTITUTE(C44,".",REPT(" ",256)),(ROW(INDIRECT("1:"&amp;LEN(C44)-LEN(SUBSTITUTE(C44,".",""))+1))-1)*256+1,256)))*(10^((10-ROW(INDIRECT("1:"&amp;LEN(C44)-LEN(SUBSTITUTE(C44,".",""))+1)))*2)))</f>
        <v>3.0104E+18</v>
      </c>
      <c r="B44" s="280" t="s">
        <v>2750</v>
      </c>
      <c r="C44" s="280" t="s">
        <v>2900</v>
      </c>
      <c r="D44" s="281"/>
      <c r="E44" s="281"/>
      <c r="F44" s="280" t="s">
        <v>788</v>
      </c>
      <c r="G44" s="280" t="s">
        <v>789</v>
      </c>
      <c r="H44" s="283"/>
      <c r="I44" s="283" t="s">
        <v>2508</v>
      </c>
      <c r="J44" s="283" t="str">
        <f t="shared" si="2"/>
        <v/>
      </c>
      <c r="K44" s="227" t="str">
        <f>IF(OR(PartB2[[#This Row],[Format (hide)]]="HEAD",PartB2[[#This Row],[Format (hide)]]="LIST"),"BLANK CELL","")</f>
        <v/>
      </c>
      <c r="L44" s="227" t="str">
        <f>IF(OR(PartB2[[#This Row],[Format (hide)]]="HEAD",PartB2[[#This Row],[Format (hide)]]="LIST"),"BLANK CELL","")</f>
        <v/>
      </c>
      <c r="M44" s="281" t="str">
        <f>IF(OR(PartB2[[#This Row],[Format (hide)]]="HEAD",PartB2[[#This Row],[Format (hide)]]="LIST"),"BLANK CELL","")</f>
        <v/>
      </c>
      <c r="N44" s="281" t="str">
        <f>IF(OR(PartB2[[#This Row],[Format (hide)]]="HEAD",PartB2[[#This Row],[Format (hide)]]="LIST"),"BLANK CELL","")</f>
        <v/>
      </c>
      <c r="O44" s="281" t="str">
        <f>IF(OR(PartB2[[#This Row],[Format (hide)]]="HEAD",PartB2[[#This Row],[Format (hide)]]="LIST"),"BLANK CELL","")</f>
        <v/>
      </c>
      <c r="P44" s="281" t="str">
        <f>IF(OR(PartB2[[#This Row],[Format (hide)]]="HEAD",PartB2[[#This Row],[Format (hide)]]="LIST"),"BLANK CELL","")</f>
        <v/>
      </c>
      <c r="Q44" s="281" t="str">
        <f>IF(OR(PartB2[[#This Row],[Format (hide)]]="HEAD",PartB2[[#This Row],[Format (hide)]]="LIST"),"BLANK CELL","")</f>
        <v/>
      </c>
      <c r="R44" s="281" t="str">
        <f>IF(OR(PartB2[[#This Row],[Format (hide)]]="HEAD",PartB2[[#This Row],[Format (hide)]]="LIST"),"BLANK CELL","")</f>
        <v/>
      </c>
    </row>
    <row r="45" spans="1:18" ht="82.5" x14ac:dyDescent="0.3">
      <c r="A45" s="279">
        <f t="array" aca="1" ref="A45" ca="1">SUM((TRIM(MID(SUBSTITUTE(C45,".",REPT(" ",256)),(ROW(INDIRECT("1:"&amp;LEN(C45)-LEN(SUBSTITUTE(C45,".",""))+1))-1)*256+1,256)))*(10^((10-ROW(INDIRECT("1:"&amp;LEN(C45)-LEN(SUBSTITUTE(C45,".",""))+1)))*2)))</f>
        <v>3.0105E+18</v>
      </c>
      <c r="B45" s="280" t="s">
        <v>2750</v>
      </c>
      <c r="C45" s="280" t="s">
        <v>2901</v>
      </c>
      <c r="D45" s="281"/>
      <c r="E45" s="281"/>
      <c r="F45" s="280" t="s">
        <v>790</v>
      </c>
      <c r="G45" s="280" t="s">
        <v>791</v>
      </c>
      <c r="H45" s="285" t="s">
        <v>556</v>
      </c>
      <c r="I45" s="283" t="s">
        <v>2508</v>
      </c>
      <c r="J45" s="285" t="str">
        <f t="shared" si="2"/>
        <v/>
      </c>
      <c r="K45" s="227" t="str">
        <f>IF(OR(PartB2[[#This Row],[Format (hide)]]="HEAD",PartB2[[#This Row],[Format (hide)]]="LIST"),"BLANK CELL","")</f>
        <v/>
      </c>
      <c r="L45" s="227" t="str">
        <f>IF(OR(PartB2[[#This Row],[Format (hide)]]="HEAD",PartB2[[#This Row],[Format (hide)]]="LIST"),"BLANK CELL","")</f>
        <v/>
      </c>
      <c r="M45" s="285" t="str">
        <f>IF(OR(PartB2[[#This Row],[Format (hide)]]="HEAD",PartB2[[#This Row],[Format (hide)]]="LIST"),"BLANK CELL","")</f>
        <v/>
      </c>
      <c r="N45" s="285" t="str">
        <f>IF(OR(PartB2[[#This Row],[Format (hide)]]="HEAD",PartB2[[#This Row],[Format (hide)]]="LIST"),"BLANK CELL","")</f>
        <v/>
      </c>
      <c r="O45" s="285" t="str">
        <f>IF(OR(PartB2[[#This Row],[Format (hide)]]="HEAD",PartB2[[#This Row],[Format (hide)]]="LIST"),"BLANK CELL","")</f>
        <v/>
      </c>
      <c r="P45" s="285" t="str">
        <f>IF(OR(PartB2[[#This Row],[Format (hide)]]="HEAD",PartB2[[#This Row],[Format (hide)]]="LIST"),"BLANK CELL","")</f>
        <v/>
      </c>
      <c r="Q45" s="285" t="str">
        <f>IF(OR(PartB2[[#This Row],[Format (hide)]]="HEAD",PartB2[[#This Row],[Format (hide)]]="LIST"),"BLANK CELL","")</f>
        <v/>
      </c>
      <c r="R45" s="285" t="str">
        <f>IF(OR(PartB2[[#This Row],[Format (hide)]]="HEAD",PartB2[[#This Row],[Format (hide)]]="LIST"),"BLANK CELL","")</f>
        <v/>
      </c>
    </row>
    <row r="46" spans="1:18" ht="115.5" x14ac:dyDescent="0.3">
      <c r="A46" s="279">
        <f t="array" aca="1" ref="A46" ca="1">SUM((TRIM(MID(SUBSTITUTE(C46,".",REPT(" ",256)),(ROW(INDIRECT("1:"&amp;LEN(C46)-LEN(SUBSTITUTE(C46,".",""))+1))-1)*256+1,256)))*(10^((10-ROW(INDIRECT("1:"&amp;LEN(C46)-LEN(SUBSTITUTE(C46,".",""))+1)))*2)))</f>
        <v>3.010501E+18</v>
      </c>
      <c r="B46" s="280" t="s">
        <v>2750</v>
      </c>
      <c r="C46" s="280" t="s">
        <v>2902</v>
      </c>
      <c r="D46" s="281"/>
      <c r="E46" s="281"/>
      <c r="F46" s="280" t="s">
        <v>792</v>
      </c>
      <c r="G46" s="280" t="s">
        <v>3586</v>
      </c>
      <c r="H46" s="283"/>
      <c r="I46" s="283" t="s">
        <v>2508</v>
      </c>
      <c r="J46" s="283"/>
      <c r="K46" s="227" t="str">
        <f>IF(OR(PartB2[[#This Row],[Format (hide)]]="HEAD",PartB2[[#This Row],[Format (hide)]]="LIST"),"BLANK CELL","")</f>
        <v/>
      </c>
      <c r="L46" s="227" t="str">
        <f>IF(OR(PartB2[[#This Row],[Format (hide)]]="HEAD",PartB2[[#This Row],[Format (hide)]]="LIST"),"BLANK CELL","")</f>
        <v/>
      </c>
      <c r="M46" s="281" t="str">
        <f>IF(OR(PartB2[[#This Row],[Format (hide)]]="HEAD",PartB2[[#This Row],[Format (hide)]]="LIST"),"BLANK CELL","")</f>
        <v/>
      </c>
      <c r="N46" s="281" t="str">
        <f>IF(OR(PartB2[[#This Row],[Format (hide)]]="HEAD",PartB2[[#This Row],[Format (hide)]]="LIST"),"BLANK CELL","")</f>
        <v/>
      </c>
      <c r="O46" s="281" t="str">
        <f>IF(OR(PartB2[[#This Row],[Format (hide)]]="HEAD",PartB2[[#This Row],[Format (hide)]]="LIST"),"BLANK CELL","")</f>
        <v/>
      </c>
      <c r="P46" s="281" t="str">
        <f>IF(OR(PartB2[[#This Row],[Format (hide)]]="HEAD",PartB2[[#This Row],[Format (hide)]]="LIST"),"BLANK CELL","")</f>
        <v/>
      </c>
      <c r="Q46" s="281" t="str">
        <f>IF(OR(PartB2[[#This Row],[Format (hide)]]="HEAD",PartB2[[#This Row],[Format (hide)]]="LIST"),"BLANK CELL","")</f>
        <v/>
      </c>
      <c r="R46" s="281" t="str">
        <f>IF(OR(PartB2[[#This Row],[Format (hide)]]="HEAD",PartB2[[#This Row],[Format (hide)]]="LIST"),"BLANK CELL","")</f>
        <v/>
      </c>
    </row>
    <row r="47" spans="1:18" ht="82.5" x14ac:dyDescent="0.3">
      <c r="A47" s="279">
        <f t="array" aca="1" ref="A47" ca="1">SUM((TRIM(MID(SUBSTITUTE(C47,".",REPT(" ",256)),(ROW(INDIRECT("1:"&amp;LEN(C47)-LEN(SUBSTITUTE(C47,".",""))+1))-1)*256+1,256)))*(10^((10-ROW(INDIRECT("1:"&amp;LEN(C47)-LEN(SUBSTITUTE(C47,".",""))+1)))*2)))</f>
        <v>3.0106E+18</v>
      </c>
      <c r="B47" s="280" t="s">
        <v>2750</v>
      </c>
      <c r="C47" s="280" t="s">
        <v>2903</v>
      </c>
      <c r="D47" s="281"/>
      <c r="E47" s="281"/>
      <c r="F47" s="280" t="s">
        <v>793</v>
      </c>
      <c r="G47" s="280" t="s">
        <v>794</v>
      </c>
      <c r="H47" s="285"/>
      <c r="I47" s="283" t="s">
        <v>2508</v>
      </c>
      <c r="J47" s="285" t="str">
        <f t="shared" ref="J47:J48" si="3">IF($J$1="Yes","Compliant","")</f>
        <v/>
      </c>
      <c r="K47" s="227" t="str">
        <f>IF(OR(PartB2[[#This Row],[Format (hide)]]="HEAD",PartB2[[#This Row],[Format (hide)]]="LIST"),"BLANK CELL","")</f>
        <v/>
      </c>
      <c r="L47" s="227" t="str">
        <f>IF(OR(PartB2[[#This Row],[Format (hide)]]="HEAD",PartB2[[#This Row],[Format (hide)]]="LIST"),"BLANK CELL","")</f>
        <v/>
      </c>
      <c r="M47" s="285" t="str">
        <f>IF(OR(PartB2[[#This Row],[Format (hide)]]="HEAD",PartB2[[#This Row],[Format (hide)]]="LIST"),"BLANK CELL","")</f>
        <v/>
      </c>
      <c r="N47" s="285" t="str">
        <f>IF(OR(PartB2[[#This Row],[Format (hide)]]="HEAD",PartB2[[#This Row],[Format (hide)]]="LIST"),"BLANK CELL","")</f>
        <v/>
      </c>
      <c r="O47" s="285" t="str">
        <f>IF(OR(PartB2[[#This Row],[Format (hide)]]="HEAD",PartB2[[#This Row],[Format (hide)]]="LIST"),"BLANK CELL","")</f>
        <v/>
      </c>
      <c r="P47" s="285" t="str">
        <f>IF(OR(PartB2[[#This Row],[Format (hide)]]="HEAD",PartB2[[#This Row],[Format (hide)]]="LIST"),"BLANK CELL","")</f>
        <v/>
      </c>
      <c r="Q47" s="285" t="str">
        <f>IF(OR(PartB2[[#This Row],[Format (hide)]]="HEAD",PartB2[[#This Row],[Format (hide)]]="LIST"),"BLANK CELL","")</f>
        <v/>
      </c>
      <c r="R47" s="285" t="str">
        <f>IF(OR(PartB2[[#This Row],[Format (hide)]]="HEAD",PartB2[[#This Row],[Format (hide)]]="LIST"),"BLANK CELL","")</f>
        <v/>
      </c>
    </row>
    <row r="48" spans="1:18" ht="66" x14ac:dyDescent="0.3">
      <c r="A48" s="279">
        <f t="array" aca="1" ref="A48" ca="1">SUM((TRIM(MID(SUBSTITUTE(C48,".",REPT(" ",256)),(ROW(INDIRECT("1:"&amp;LEN(C48)-LEN(SUBSTITUTE(C48,".",""))+1))-1)*256+1,256)))*(10^((10-ROW(INDIRECT("1:"&amp;LEN(C48)-LEN(SUBSTITUTE(C48,".",""))+1)))*2)))</f>
        <v>3.010601E+18</v>
      </c>
      <c r="B48" s="280" t="s">
        <v>2750</v>
      </c>
      <c r="C48" s="280" t="s">
        <v>2904</v>
      </c>
      <c r="D48" s="281"/>
      <c r="E48" s="281"/>
      <c r="F48" s="280" t="s">
        <v>795</v>
      </c>
      <c r="G48" s="280" t="s">
        <v>37</v>
      </c>
      <c r="H48" s="285"/>
      <c r="I48" s="283" t="s">
        <v>2508</v>
      </c>
      <c r="J48" s="285" t="str">
        <f t="shared" si="3"/>
        <v/>
      </c>
      <c r="K48" s="227" t="str">
        <f>IF(OR(PartB2[[#This Row],[Format (hide)]]="HEAD",PartB2[[#This Row],[Format (hide)]]="LIST"),"BLANK CELL","")</f>
        <v/>
      </c>
      <c r="L48" s="227" t="str">
        <f>IF(OR(PartB2[[#This Row],[Format (hide)]]="HEAD",PartB2[[#This Row],[Format (hide)]]="LIST"),"BLANK CELL","")</f>
        <v/>
      </c>
      <c r="M48" s="285" t="str">
        <f>IF(OR(PartB2[[#This Row],[Format (hide)]]="HEAD",PartB2[[#This Row],[Format (hide)]]="LIST"),"BLANK CELL","")</f>
        <v/>
      </c>
      <c r="N48" s="285" t="str">
        <f>IF(OR(PartB2[[#This Row],[Format (hide)]]="HEAD",PartB2[[#This Row],[Format (hide)]]="LIST"),"BLANK CELL","")</f>
        <v/>
      </c>
      <c r="O48" s="285" t="str">
        <f>IF(OR(PartB2[[#This Row],[Format (hide)]]="HEAD",PartB2[[#This Row],[Format (hide)]]="LIST"),"BLANK CELL","")</f>
        <v/>
      </c>
      <c r="P48" s="285" t="str">
        <f>IF(OR(PartB2[[#This Row],[Format (hide)]]="HEAD",PartB2[[#This Row],[Format (hide)]]="LIST"),"BLANK CELL","")</f>
        <v/>
      </c>
      <c r="Q48" s="285" t="str">
        <f>IF(OR(PartB2[[#This Row],[Format (hide)]]="HEAD",PartB2[[#This Row],[Format (hide)]]="LIST"),"BLANK CELL","")</f>
        <v/>
      </c>
      <c r="R48" s="285" t="str">
        <f>IF(OR(PartB2[[#This Row],[Format (hide)]]="HEAD",PartB2[[#This Row],[Format (hide)]]="LIST"),"BLANK CELL","")</f>
        <v/>
      </c>
    </row>
    <row r="49" spans="1:18" x14ac:dyDescent="0.3">
      <c r="A49" s="279">
        <f t="array" aca="1" ref="A49" ca="1">SUM((TRIM(MID(SUBSTITUTE(C49,".",REPT(" ",256)),(ROW(INDIRECT("1:"&amp;LEN(C49)-LEN(SUBSTITUTE(C49,".",""))+1))-1)*256+1,256)))*(10^((10-ROW(INDIRECT("1:"&amp;LEN(C49)-LEN(SUBSTITUTE(C49,".",""))+1)))*2)))</f>
        <v>3.02E+18</v>
      </c>
      <c r="B49" s="280" t="s">
        <v>2750</v>
      </c>
      <c r="C49" s="280" t="s">
        <v>2905</v>
      </c>
      <c r="D49" s="281" t="s">
        <v>1406</v>
      </c>
      <c r="E49" s="281"/>
      <c r="F49" s="282" t="s">
        <v>796</v>
      </c>
      <c r="G49" s="282" t="s">
        <v>14</v>
      </c>
      <c r="H49" s="285" t="str">
        <f>IF(OR(PartB2[[#This Row],[Format (hide)]]="HEAD",PartB2[[#This Row],[Format (hide)]]="LIST"),"BLANK CELL","")</f>
        <v>BLANK CELL</v>
      </c>
      <c r="I49" s="283" t="str">
        <f>IF(OR(PartB2[[#This Row],[Format (hide)]]="HEAD",PartB2[[#This Row],[Format (hide)]]="LIST"),"BLANK CELL","")</f>
        <v>BLANK CELL</v>
      </c>
      <c r="J49" s="285" t="str">
        <f>IF(OR(PartB2[[#This Row],[Format (hide)]]="HEAD",PartB2[[#This Row],[Format (hide)]]="LIST"),"BLANK CELL","")</f>
        <v>BLANK CELL</v>
      </c>
      <c r="K49" s="227" t="str">
        <f>IF(OR(PartB2[[#This Row],[Format (hide)]]="HEAD",PartB2[[#This Row],[Format (hide)]]="LIST"),"BLANK CELL","")</f>
        <v>BLANK CELL</v>
      </c>
      <c r="L49" s="227" t="str">
        <f>IF(OR(PartB2[[#This Row],[Format (hide)]]="HEAD",PartB2[[#This Row],[Format (hide)]]="LIST"),"BLANK CELL","")</f>
        <v>BLANK CELL</v>
      </c>
      <c r="M49" s="285" t="str">
        <f>IF(OR(PartB2[[#This Row],[Format (hide)]]="HEAD",PartB2[[#This Row],[Format (hide)]]="LIST"),"BLANK CELL","")</f>
        <v>BLANK CELL</v>
      </c>
      <c r="N49" s="285" t="str">
        <f>IF(OR(PartB2[[#This Row],[Format (hide)]]="HEAD",PartB2[[#This Row],[Format (hide)]]="LIST"),"BLANK CELL","")</f>
        <v>BLANK CELL</v>
      </c>
      <c r="O49" s="285" t="str">
        <f>IF(OR(PartB2[[#This Row],[Format (hide)]]="HEAD",PartB2[[#This Row],[Format (hide)]]="LIST"),"BLANK CELL","")</f>
        <v>BLANK CELL</v>
      </c>
      <c r="P49" s="285" t="str">
        <f>IF(OR(PartB2[[#This Row],[Format (hide)]]="HEAD",PartB2[[#This Row],[Format (hide)]]="LIST"),"BLANK CELL","")</f>
        <v>BLANK CELL</v>
      </c>
      <c r="Q49" s="285" t="str">
        <f>IF(OR(PartB2[[#This Row],[Format (hide)]]="HEAD",PartB2[[#This Row],[Format (hide)]]="LIST"),"BLANK CELL","")</f>
        <v>BLANK CELL</v>
      </c>
      <c r="R49" s="285" t="str">
        <f>IF(OR(PartB2[[#This Row],[Format (hide)]]="HEAD",PartB2[[#This Row],[Format (hide)]]="LIST"),"BLANK CELL","")</f>
        <v>BLANK CELL</v>
      </c>
    </row>
    <row r="50" spans="1:18" ht="181.5" x14ac:dyDescent="0.3">
      <c r="A50" s="279">
        <f t="array" aca="1" ref="A50" ca="1">SUM((TRIM(MID(SUBSTITUTE(C50,".",REPT(" ",256)),(ROW(INDIRECT("1:"&amp;LEN(C50)-LEN(SUBSTITUTE(C50,".",""))+1))-1)*256+1,256)))*(10^((10-ROW(INDIRECT("1:"&amp;LEN(C50)-LEN(SUBSTITUTE(C50,".",""))+1)))*2)))</f>
        <v>3.0201E+18</v>
      </c>
      <c r="B50" s="280" t="s">
        <v>2750</v>
      </c>
      <c r="C50" s="280" t="s">
        <v>2906</v>
      </c>
      <c r="D50" s="281"/>
      <c r="E50" s="281"/>
      <c r="F50" s="280" t="s">
        <v>797</v>
      </c>
      <c r="G50" s="280" t="s">
        <v>3587</v>
      </c>
      <c r="H50" s="285"/>
      <c r="I50" s="283" t="s">
        <v>2508</v>
      </c>
      <c r="J50" s="285" t="str">
        <f>IF($J$1="Yes","Compliant","")</f>
        <v/>
      </c>
      <c r="K50" s="227" t="str">
        <f>IF(OR(PartB2[[#This Row],[Format (hide)]]="HEAD",PartB2[[#This Row],[Format (hide)]]="LIST"),"BLANK CELL","")</f>
        <v/>
      </c>
      <c r="L50" s="227" t="str">
        <f>IF(OR(PartB2[[#This Row],[Format (hide)]]="HEAD",PartB2[[#This Row],[Format (hide)]]="LIST"),"BLANK CELL","")</f>
        <v/>
      </c>
      <c r="M50" s="285" t="str">
        <f>IF(OR(PartB2[[#This Row],[Format (hide)]]="HEAD",PartB2[[#This Row],[Format (hide)]]="LIST"),"BLANK CELL","")</f>
        <v/>
      </c>
      <c r="N50" s="285" t="str">
        <f>IF(OR(PartB2[[#This Row],[Format (hide)]]="HEAD",PartB2[[#This Row],[Format (hide)]]="LIST"),"BLANK CELL","")</f>
        <v/>
      </c>
      <c r="O50" s="285" t="str">
        <f>IF(OR(PartB2[[#This Row],[Format (hide)]]="HEAD",PartB2[[#This Row],[Format (hide)]]="LIST"),"BLANK CELL","")</f>
        <v/>
      </c>
      <c r="P50" s="285" t="str">
        <f>IF(OR(PartB2[[#This Row],[Format (hide)]]="HEAD",PartB2[[#This Row],[Format (hide)]]="LIST"),"BLANK CELL","")</f>
        <v/>
      </c>
      <c r="Q50" s="285" t="str">
        <f>IF(OR(PartB2[[#This Row],[Format (hide)]]="HEAD",PartB2[[#This Row],[Format (hide)]]="LIST"),"BLANK CELL","")</f>
        <v/>
      </c>
      <c r="R50" s="285" t="str">
        <f>IF(OR(PartB2[[#This Row],[Format (hide)]]="HEAD",PartB2[[#This Row],[Format (hide)]]="LIST"),"BLANK CELL","")</f>
        <v/>
      </c>
    </row>
    <row r="51" spans="1:18" ht="115.5" x14ac:dyDescent="0.3">
      <c r="A51" s="279">
        <f t="array" aca="1" ref="A51" ca="1">SUM((TRIM(MID(SUBSTITUTE(C51,".",REPT(" ",256)),(ROW(INDIRECT("1:"&amp;LEN(C51)-LEN(SUBSTITUTE(C51,".",""))+1))-1)*256+1,256)))*(10^((10-ROW(INDIRECT("1:"&amp;LEN(C51)-LEN(SUBSTITUTE(C51,".",""))+1)))*2)))</f>
        <v>3.020101E+18</v>
      </c>
      <c r="B51" s="280" t="s">
        <v>2750</v>
      </c>
      <c r="C51" s="280" t="s">
        <v>2907</v>
      </c>
      <c r="D51" s="281"/>
      <c r="E51" s="281"/>
      <c r="F51" s="280" t="s">
        <v>798</v>
      </c>
      <c r="G51" s="280" t="s">
        <v>3588</v>
      </c>
      <c r="H51" s="285"/>
      <c r="I51" s="283" t="s">
        <v>2508</v>
      </c>
      <c r="J51" s="285" t="str">
        <f>IF($J$1="Yes","Compliant","")</f>
        <v/>
      </c>
      <c r="K51" s="227" t="str">
        <f>IF(OR(PartB2[[#This Row],[Format (hide)]]="HEAD",PartB2[[#This Row],[Format (hide)]]="LIST"),"BLANK CELL","")</f>
        <v/>
      </c>
      <c r="L51" s="227" t="str">
        <f>IF(OR(PartB2[[#This Row],[Format (hide)]]="HEAD",PartB2[[#This Row],[Format (hide)]]="LIST"),"BLANK CELL","")</f>
        <v/>
      </c>
      <c r="M51" s="285" t="str">
        <f>IF(OR(PartB2[[#This Row],[Format (hide)]]="HEAD",PartB2[[#This Row],[Format (hide)]]="LIST"),"BLANK CELL","")</f>
        <v/>
      </c>
      <c r="N51" s="285" t="str">
        <f>IF(OR(PartB2[[#This Row],[Format (hide)]]="HEAD",PartB2[[#This Row],[Format (hide)]]="LIST"),"BLANK CELL","")</f>
        <v/>
      </c>
      <c r="O51" s="285" t="str">
        <f>IF(OR(PartB2[[#This Row],[Format (hide)]]="HEAD",PartB2[[#This Row],[Format (hide)]]="LIST"),"BLANK CELL","")</f>
        <v/>
      </c>
      <c r="P51" s="285" t="str">
        <f>IF(OR(PartB2[[#This Row],[Format (hide)]]="HEAD",PartB2[[#This Row],[Format (hide)]]="LIST"),"BLANK CELL","")</f>
        <v/>
      </c>
      <c r="Q51" s="285" t="str">
        <f>IF(OR(PartB2[[#This Row],[Format (hide)]]="HEAD",PartB2[[#This Row],[Format (hide)]]="LIST"),"BLANK CELL","")</f>
        <v/>
      </c>
      <c r="R51" s="285" t="str">
        <f>IF(OR(PartB2[[#This Row],[Format (hide)]]="HEAD",PartB2[[#This Row],[Format (hide)]]="LIST"),"BLANK CELL","")</f>
        <v/>
      </c>
    </row>
    <row r="52" spans="1:18" ht="132" x14ac:dyDescent="0.3">
      <c r="A52" s="279">
        <f t="array" aca="1" ref="A52" ca="1">SUM((TRIM(MID(SUBSTITUTE(C52,".",REPT(" ",256)),(ROW(INDIRECT("1:"&amp;LEN(C52)-LEN(SUBSTITUTE(C52,".",""))+1))-1)*256+1,256)))*(10^((10-ROW(INDIRECT("1:"&amp;LEN(C52)-LEN(SUBSTITUTE(C52,".",""))+1)))*2)))</f>
        <v>3.020102E+18</v>
      </c>
      <c r="B52" s="280" t="s">
        <v>2750</v>
      </c>
      <c r="C52" s="280" t="s">
        <v>2908</v>
      </c>
      <c r="D52" s="281"/>
      <c r="E52" s="281"/>
      <c r="F52" s="280" t="s">
        <v>799</v>
      </c>
      <c r="G52" s="280" t="s">
        <v>3589</v>
      </c>
      <c r="H52" s="285"/>
      <c r="I52" s="283" t="s">
        <v>2508</v>
      </c>
      <c r="J52" s="285" t="str">
        <f>IF($J$1="Yes","Compliant","")</f>
        <v/>
      </c>
      <c r="K52" s="227" t="str">
        <f>IF(OR(PartB2[[#This Row],[Format (hide)]]="HEAD",PartB2[[#This Row],[Format (hide)]]="LIST"),"BLANK CELL","")</f>
        <v/>
      </c>
      <c r="L52" s="227" t="str">
        <f>IF(OR(PartB2[[#This Row],[Format (hide)]]="HEAD",PartB2[[#This Row],[Format (hide)]]="LIST"),"BLANK CELL","")</f>
        <v/>
      </c>
      <c r="M52" s="285" t="str">
        <f>IF(OR(PartB2[[#This Row],[Format (hide)]]="HEAD",PartB2[[#This Row],[Format (hide)]]="LIST"),"BLANK CELL","")</f>
        <v/>
      </c>
      <c r="N52" s="285" t="str">
        <f>IF(OR(PartB2[[#This Row],[Format (hide)]]="HEAD",PartB2[[#This Row],[Format (hide)]]="LIST"),"BLANK CELL","")</f>
        <v/>
      </c>
      <c r="O52" s="285" t="str">
        <f>IF(OR(PartB2[[#This Row],[Format (hide)]]="HEAD",PartB2[[#This Row],[Format (hide)]]="LIST"),"BLANK CELL","")</f>
        <v/>
      </c>
      <c r="P52" s="285" t="str">
        <f>IF(OR(PartB2[[#This Row],[Format (hide)]]="HEAD",PartB2[[#This Row],[Format (hide)]]="LIST"),"BLANK CELL","")</f>
        <v/>
      </c>
      <c r="Q52" s="285" t="str">
        <f>IF(OR(PartB2[[#This Row],[Format (hide)]]="HEAD",PartB2[[#This Row],[Format (hide)]]="LIST"),"BLANK CELL","")</f>
        <v/>
      </c>
      <c r="R52" s="285" t="str">
        <f>IF(OR(PartB2[[#This Row],[Format (hide)]]="HEAD",PartB2[[#This Row],[Format (hide)]]="LIST"),"BLANK CELL","")</f>
        <v/>
      </c>
    </row>
    <row r="53" spans="1:18" ht="82.5" x14ac:dyDescent="0.3">
      <c r="A53" s="279">
        <f t="array" aca="1" ref="A53" ca="1">SUM((TRIM(MID(SUBSTITUTE(C53,".",REPT(" ",256)),(ROW(INDIRECT("1:"&amp;LEN(C53)-LEN(SUBSTITUTE(C53,".",""))+1))-1)*256+1,256)))*(10^((10-ROW(INDIRECT("1:"&amp;LEN(C53)-LEN(SUBSTITUTE(C53,".",""))+1)))*2)))</f>
        <v>3.0202E+18</v>
      </c>
      <c r="B53" s="280" t="s">
        <v>2750</v>
      </c>
      <c r="C53" s="280" t="s">
        <v>2909</v>
      </c>
      <c r="D53" s="281"/>
      <c r="E53" s="281"/>
      <c r="F53" s="280" t="s">
        <v>800</v>
      </c>
      <c r="G53" s="280" t="s">
        <v>801</v>
      </c>
      <c r="H53" s="285"/>
      <c r="I53" s="283" t="s">
        <v>2508</v>
      </c>
      <c r="J53" s="285" t="str">
        <f>IF($J$1="Yes","Compliant","")</f>
        <v/>
      </c>
      <c r="K53" s="227" t="str">
        <f>IF(OR(PartB2[[#This Row],[Format (hide)]]="HEAD",PartB2[[#This Row],[Format (hide)]]="LIST"),"BLANK CELL","")</f>
        <v/>
      </c>
      <c r="L53" s="227" t="str">
        <f>IF(OR(PartB2[[#This Row],[Format (hide)]]="HEAD",PartB2[[#This Row],[Format (hide)]]="LIST"),"BLANK CELL","")</f>
        <v/>
      </c>
      <c r="M53" s="285" t="str">
        <f>IF(OR(PartB2[[#This Row],[Format (hide)]]="HEAD",PartB2[[#This Row],[Format (hide)]]="LIST"),"BLANK CELL","")</f>
        <v/>
      </c>
      <c r="N53" s="285" t="str">
        <f>IF(OR(PartB2[[#This Row],[Format (hide)]]="HEAD",PartB2[[#This Row],[Format (hide)]]="LIST"),"BLANK CELL","")</f>
        <v/>
      </c>
      <c r="O53" s="285" t="str">
        <f>IF(OR(PartB2[[#This Row],[Format (hide)]]="HEAD",PartB2[[#This Row],[Format (hide)]]="LIST"),"BLANK CELL","")</f>
        <v/>
      </c>
      <c r="P53" s="285" t="str">
        <f>IF(OR(PartB2[[#This Row],[Format (hide)]]="HEAD",PartB2[[#This Row],[Format (hide)]]="LIST"),"BLANK CELL","")</f>
        <v/>
      </c>
      <c r="Q53" s="285" t="str">
        <f>IF(OR(PartB2[[#This Row],[Format (hide)]]="HEAD",PartB2[[#This Row],[Format (hide)]]="LIST"),"BLANK CELL","")</f>
        <v/>
      </c>
      <c r="R53" s="285" t="str">
        <f>IF(OR(PartB2[[#This Row],[Format (hide)]]="HEAD",PartB2[[#This Row],[Format (hide)]]="LIST"),"BLANK CELL","")</f>
        <v/>
      </c>
    </row>
    <row r="54" spans="1:18" ht="66" x14ac:dyDescent="0.3">
      <c r="A54" s="279">
        <f t="array" aca="1" ref="A54" ca="1">SUM((TRIM(MID(SUBSTITUTE(C54,".",REPT(" ",256)),(ROW(INDIRECT("1:"&amp;LEN(C54)-LEN(SUBSTITUTE(C54,".",""))+1))-1)*256+1,256)))*(10^((10-ROW(INDIRECT("1:"&amp;LEN(C54)-LEN(SUBSTITUTE(C54,".",""))+1)))*2)))</f>
        <v>3.020201E+18</v>
      </c>
      <c r="B54" s="280" t="s">
        <v>2750</v>
      </c>
      <c r="C54" s="280" t="s">
        <v>2910</v>
      </c>
      <c r="D54" s="281"/>
      <c r="E54" s="281"/>
      <c r="F54" s="280" t="s">
        <v>802</v>
      </c>
      <c r="G54" s="280" t="s">
        <v>37</v>
      </c>
      <c r="H54" s="285"/>
      <c r="I54" s="283" t="s">
        <v>2508</v>
      </c>
      <c r="J54" s="285" t="str">
        <f>IF($J$1="Yes","Compliant","")</f>
        <v/>
      </c>
      <c r="K54" s="227" t="str">
        <f>IF(OR(PartB2[[#This Row],[Format (hide)]]="HEAD",PartB2[[#This Row],[Format (hide)]]="LIST"),"BLANK CELL","")</f>
        <v/>
      </c>
      <c r="L54" s="227" t="str">
        <f>IF(OR(PartB2[[#This Row],[Format (hide)]]="HEAD",PartB2[[#This Row],[Format (hide)]]="LIST"),"BLANK CELL","")</f>
        <v/>
      </c>
      <c r="M54" s="285" t="str">
        <f>IF(OR(PartB2[[#This Row],[Format (hide)]]="HEAD",PartB2[[#This Row],[Format (hide)]]="LIST"),"BLANK CELL","")</f>
        <v/>
      </c>
      <c r="N54" s="285" t="str">
        <f>IF(OR(PartB2[[#This Row],[Format (hide)]]="HEAD",PartB2[[#This Row],[Format (hide)]]="LIST"),"BLANK CELL","")</f>
        <v/>
      </c>
      <c r="O54" s="285" t="str">
        <f>IF(OR(PartB2[[#This Row],[Format (hide)]]="HEAD",PartB2[[#This Row],[Format (hide)]]="LIST"),"BLANK CELL","")</f>
        <v/>
      </c>
      <c r="P54" s="285" t="str">
        <f>IF(OR(PartB2[[#This Row],[Format (hide)]]="HEAD",PartB2[[#This Row],[Format (hide)]]="LIST"),"BLANK CELL","")</f>
        <v/>
      </c>
      <c r="Q54" s="285" t="str">
        <f>IF(OR(PartB2[[#This Row],[Format (hide)]]="HEAD",PartB2[[#This Row],[Format (hide)]]="LIST"),"BLANK CELL","")</f>
        <v/>
      </c>
      <c r="R54" s="285" t="str">
        <f>IF(OR(PartB2[[#This Row],[Format (hide)]]="HEAD",PartB2[[#This Row],[Format (hide)]]="LIST"),"BLANK CELL","")</f>
        <v/>
      </c>
    </row>
    <row r="55" spans="1:18" ht="42.75" x14ac:dyDescent="0.3">
      <c r="A55" s="279">
        <f t="array" aca="1" ref="A55" ca="1">SUM((TRIM(MID(SUBSTITUTE(C55,".",REPT(" ",256)),(ROW(INDIRECT("1:"&amp;LEN(C55)-LEN(SUBSTITUTE(C55,".",""))+1))-1)*256+1,256)))*(10^((10-ROW(INDIRECT("1:"&amp;LEN(C55)-LEN(SUBSTITUTE(C55,".",""))+1)))*2)))</f>
        <v>3.03E+18</v>
      </c>
      <c r="B55" s="280" t="s">
        <v>2750</v>
      </c>
      <c r="C55" s="280" t="s">
        <v>2911</v>
      </c>
      <c r="D55" s="281" t="s">
        <v>1406</v>
      </c>
      <c r="E55" s="281"/>
      <c r="F55" s="282" t="s">
        <v>803</v>
      </c>
      <c r="G55" s="282" t="s">
        <v>15</v>
      </c>
      <c r="H55" s="285" t="str">
        <f>IF(OR(PartB2[[#This Row],[Format (hide)]]="HEAD",PartB2[[#This Row],[Format (hide)]]="LIST"),"BLANK CELL","")</f>
        <v>BLANK CELL</v>
      </c>
      <c r="I55" s="283" t="str">
        <f>IF(OR(PartB2[[#This Row],[Format (hide)]]="HEAD",PartB2[[#This Row],[Format (hide)]]="LIST"),"BLANK CELL","")</f>
        <v>BLANK CELL</v>
      </c>
      <c r="J55" s="285" t="str">
        <f>IF(OR(PartB2[[#This Row],[Format (hide)]]="HEAD",PartB2[[#This Row],[Format (hide)]]="LIST"),"BLANK CELL","")</f>
        <v>BLANK CELL</v>
      </c>
      <c r="K55" s="227" t="str">
        <f>IF(OR(PartB2[[#This Row],[Format (hide)]]="HEAD",PartB2[[#This Row],[Format (hide)]]="LIST"),"BLANK CELL","")</f>
        <v>BLANK CELL</v>
      </c>
      <c r="L55" s="227" t="str">
        <f>IF(OR(PartB2[[#This Row],[Format (hide)]]="HEAD",PartB2[[#This Row],[Format (hide)]]="LIST"),"BLANK CELL","")</f>
        <v>BLANK CELL</v>
      </c>
      <c r="M55" s="285" t="str">
        <f>IF(OR(PartB2[[#This Row],[Format (hide)]]="HEAD",PartB2[[#This Row],[Format (hide)]]="LIST"),"BLANK CELL","")</f>
        <v>BLANK CELL</v>
      </c>
      <c r="N55" s="285" t="str">
        <f>IF(OR(PartB2[[#This Row],[Format (hide)]]="HEAD",PartB2[[#This Row],[Format (hide)]]="LIST"),"BLANK CELL","")</f>
        <v>BLANK CELL</v>
      </c>
      <c r="O55" s="285" t="str">
        <f>IF(OR(PartB2[[#This Row],[Format (hide)]]="HEAD",PartB2[[#This Row],[Format (hide)]]="LIST"),"BLANK CELL","")</f>
        <v>BLANK CELL</v>
      </c>
      <c r="P55" s="285" t="str">
        <f>IF(OR(PartB2[[#This Row],[Format (hide)]]="HEAD",PartB2[[#This Row],[Format (hide)]]="LIST"),"BLANK CELL","")</f>
        <v>BLANK CELL</v>
      </c>
      <c r="Q55" s="285" t="str">
        <f>IF(OR(PartB2[[#This Row],[Format (hide)]]="HEAD",PartB2[[#This Row],[Format (hide)]]="LIST"),"BLANK CELL","")</f>
        <v>BLANK CELL</v>
      </c>
      <c r="R55" s="285" t="str">
        <f>IF(OR(PartB2[[#This Row],[Format (hide)]]="HEAD",PartB2[[#This Row],[Format (hide)]]="LIST"),"BLANK CELL","")</f>
        <v>BLANK CELL</v>
      </c>
    </row>
    <row r="56" spans="1:18" ht="115.5" x14ac:dyDescent="0.3">
      <c r="A56" s="279">
        <f t="array" aca="1" ref="A56" ca="1">SUM((TRIM(MID(SUBSTITUTE(C56,".",REPT(" ",256)),(ROW(INDIRECT("1:"&amp;LEN(C56)-LEN(SUBSTITUTE(C56,".",""))+1))-1)*256+1,256)))*(10^((10-ROW(INDIRECT("1:"&amp;LEN(C56)-LEN(SUBSTITUTE(C56,".",""))+1)))*2)))</f>
        <v>3.0301E+18</v>
      </c>
      <c r="B56" s="280" t="s">
        <v>2750</v>
      </c>
      <c r="C56" s="280" t="s">
        <v>2912</v>
      </c>
      <c r="D56" s="281"/>
      <c r="E56" s="281"/>
      <c r="F56" s="280" t="s">
        <v>804</v>
      </c>
      <c r="G56" s="280" t="s">
        <v>16</v>
      </c>
      <c r="H56" s="285"/>
      <c r="I56" s="283" t="s">
        <v>2508</v>
      </c>
      <c r="J56" s="285" t="str">
        <f>IF($J$1="Yes","Compliant","")</f>
        <v/>
      </c>
      <c r="K56" s="227" t="str">
        <f>IF(OR(PartB2[[#This Row],[Format (hide)]]="HEAD",PartB2[[#This Row],[Format (hide)]]="LIST"),"BLANK CELL","")</f>
        <v/>
      </c>
      <c r="L56" s="227" t="str">
        <f>IF(OR(PartB2[[#This Row],[Format (hide)]]="HEAD",PartB2[[#This Row],[Format (hide)]]="LIST"),"BLANK CELL","")</f>
        <v/>
      </c>
      <c r="M56" s="285" t="str">
        <f>IF(OR(PartB2[[#This Row],[Format (hide)]]="HEAD",PartB2[[#This Row],[Format (hide)]]="LIST"),"BLANK CELL","")</f>
        <v/>
      </c>
      <c r="N56" s="285" t="str">
        <f>IF(OR(PartB2[[#This Row],[Format (hide)]]="HEAD",PartB2[[#This Row],[Format (hide)]]="LIST"),"BLANK CELL","")</f>
        <v/>
      </c>
      <c r="O56" s="285" t="str">
        <f>IF(OR(PartB2[[#This Row],[Format (hide)]]="HEAD",PartB2[[#This Row],[Format (hide)]]="LIST"),"BLANK CELL","")</f>
        <v/>
      </c>
      <c r="P56" s="285" t="str">
        <f>IF(OR(PartB2[[#This Row],[Format (hide)]]="HEAD",PartB2[[#This Row],[Format (hide)]]="LIST"),"BLANK CELL","")</f>
        <v/>
      </c>
      <c r="Q56" s="285" t="str">
        <f>IF(OR(PartB2[[#This Row],[Format (hide)]]="HEAD",PartB2[[#This Row],[Format (hide)]]="LIST"),"BLANK CELL","")</f>
        <v/>
      </c>
      <c r="R56" s="285" t="str">
        <f>IF(OR(PartB2[[#This Row],[Format (hide)]]="HEAD",PartB2[[#This Row],[Format (hide)]]="LIST"),"BLANK CELL","")</f>
        <v/>
      </c>
    </row>
    <row r="57" spans="1:18" ht="82.5" x14ac:dyDescent="0.3">
      <c r="A57" s="279">
        <f t="array" aca="1" ref="A57" ca="1">SUM((TRIM(MID(SUBSTITUTE(C57,".",REPT(" ",256)),(ROW(INDIRECT("1:"&amp;LEN(C57)-LEN(SUBSTITUTE(C57,".",""))+1))-1)*256+1,256)))*(10^((10-ROW(INDIRECT("1:"&amp;LEN(C57)-LEN(SUBSTITUTE(C57,".",""))+1)))*2)))</f>
        <v>3.0302E+18</v>
      </c>
      <c r="B57" s="280" t="s">
        <v>2750</v>
      </c>
      <c r="C57" s="280" t="s">
        <v>2913</v>
      </c>
      <c r="D57" s="281"/>
      <c r="E57" s="281"/>
      <c r="F57" s="280" t="s">
        <v>805</v>
      </c>
      <c r="G57" s="280" t="s">
        <v>806</v>
      </c>
      <c r="H57" s="285"/>
      <c r="I57" s="283" t="s">
        <v>2508</v>
      </c>
      <c r="J57" s="285" t="str">
        <f>IF($J$1="Yes","Compliant","")</f>
        <v/>
      </c>
      <c r="K57" s="227" t="str">
        <f>IF(OR(PartB2[[#This Row],[Format (hide)]]="HEAD",PartB2[[#This Row],[Format (hide)]]="LIST"),"BLANK CELL","")</f>
        <v/>
      </c>
      <c r="L57" s="227" t="str">
        <f>IF(OR(PartB2[[#This Row],[Format (hide)]]="HEAD",PartB2[[#This Row],[Format (hide)]]="LIST"),"BLANK CELL","")</f>
        <v/>
      </c>
      <c r="M57" s="285" t="str">
        <f>IF(OR(PartB2[[#This Row],[Format (hide)]]="HEAD",PartB2[[#This Row],[Format (hide)]]="LIST"),"BLANK CELL","")</f>
        <v/>
      </c>
      <c r="N57" s="285" t="str">
        <f>IF(OR(PartB2[[#This Row],[Format (hide)]]="HEAD",PartB2[[#This Row],[Format (hide)]]="LIST"),"BLANK CELL","")</f>
        <v/>
      </c>
      <c r="O57" s="285" t="str">
        <f>IF(OR(PartB2[[#This Row],[Format (hide)]]="HEAD",PartB2[[#This Row],[Format (hide)]]="LIST"),"BLANK CELL","")</f>
        <v/>
      </c>
      <c r="P57" s="285" t="str">
        <f>IF(OR(PartB2[[#This Row],[Format (hide)]]="HEAD",PartB2[[#This Row],[Format (hide)]]="LIST"),"BLANK CELL","")</f>
        <v/>
      </c>
      <c r="Q57" s="285" t="str">
        <f>IF(OR(PartB2[[#This Row],[Format (hide)]]="HEAD",PartB2[[#This Row],[Format (hide)]]="LIST"),"BLANK CELL","")</f>
        <v/>
      </c>
      <c r="R57" s="285" t="str">
        <f>IF(OR(PartB2[[#This Row],[Format (hide)]]="HEAD",PartB2[[#This Row],[Format (hide)]]="LIST"),"BLANK CELL","")</f>
        <v/>
      </c>
    </row>
    <row r="58" spans="1:18" ht="66" x14ac:dyDescent="0.3">
      <c r="A58" s="279">
        <f t="array" aca="1" ref="A58" ca="1">SUM((TRIM(MID(SUBSTITUTE(C58,".",REPT(" ",256)),(ROW(INDIRECT("1:"&amp;LEN(C58)-LEN(SUBSTITUTE(C58,".",""))+1))-1)*256+1,256)))*(10^((10-ROW(INDIRECT("1:"&amp;LEN(C58)-LEN(SUBSTITUTE(C58,".",""))+1)))*2)))</f>
        <v>3.0303E+18</v>
      </c>
      <c r="B58" s="280" t="s">
        <v>2750</v>
      </c>
      <c r="C58" s="280" t="s">
        <v>2914</v>
      </c>
      <c r="D58" s="281"/>
      <c r="E58" s="281" t="s">
        <v>3724</v>
      </c>
      <c r="F58" s="280" t="s">
        <v>807</v>
      </c>
      <c r="G58" s="280" t="s">
        <v>808</v>
      </c>
      <c r="H58" s="283"/>
      <c r="I58" s="283" t="s">
        <v>2508</v>
      </c>
      <c r="J58" s="283" t="str">
        <f>IF($J$1="Yes","Compliant","")</f>
        <v/>
      </c>
      <c r="K58" s="227" t="str">
        <f>IF(OR(PartB2[[#This Row],[Format (hide)]]="HEAD",PartB2[[#This Row],[Format (hide)]]="LIST"),"BLANK CELL","")</f>
        <v/>
      </c>
      <c r="L58" s="227" t="str">
        <f>IF(OR(PartB2[[#This Row],[Format (hide)]]="HEAD",PartB2[[#This Row],[Format (hide)]]="LIST"),"BLANK CELL","")</f>
        <v/>
      </c>
      <c r="M58" s="281" t="str">
        <f>IF(OR(PartB2[[#This Row],[Format (hide)]]="HEAD",PartB2[[#This Row],[Format (hide)]]="LIST"),"BLANK CELL","")</f>
        <v/>
      </c>
      <c r="N58" s="281" t="str">
        <f>IF(OR(PartB2[[#This Row],[Format (hide)]]="HEAD",PartB2[[#This Row],[Format (hide)]]="LIST"),"BLANK CELL","")</f>
        <v/>
      </c>
      <c r="O58" s="281" t="str">
        <f>IF(OR(PartB2[[#This Row],[Format (hide)]]="HEAD",PartB2[[#This Row],[Format (hide)]]="LIST"),"BLANK CELL","")</f>
        <v/>
      </c>
      <c r="P58" s="281" t="str">
        <f>IF(OR(PartB2[[#This Row],[Format (hide)]]="HEAD",PartB2[[#This Row],[Format (hide)]]="LIST"),"BLANK CELL","")</f>
        <v/>
      </c>
      <c r="Q58" s="281" t="str">
        <f>IF(OR(PartB2[[#This Row],[Format (hide)]]="HEAD",PartB2[[#This Row],[Format (hide)]]="LIST"),"BLANK CELL","")</f>
        <v/>
      </c>
      <c r="R58" s="281" t="str">
        <f>IF(OR(PartB2[[#This Row],[Format (hide)]]="HEAD",PartB2[[#This Row],[Format (hide)]]="LIST"),"BLANK CELL","")</f>
        <v/>
      </c>
    </row>
    <row r="59" spans="1:18" ht="99" x14ac:dyDescent="0.3">
      <c r="A59" s="279">
        <f t="array" aca="1" ref="A59" ca="1">SUM((TRIM(MID(SUBSTITUTE(C59,".",REPT(" ",256)),(ROW(INDIRECT("1:"&amp;LEN(C59)-LEN(SUBSTITUTE(C59,".",""))+1))-1)*256+1,256)))*(10^((10-ROW(INDIRECT("1:"&amp;LEN(C59)-LEN(SUBSTITUTE(C59,".",""))+1)))*2)))</f>
        <v>3.0304E+18</v>
      </c>
      <c r="B59" s="280" t="s">
        <v>2750</v>
      </c>
      <c r="C59" s="280" t="s">
        <v>2915</v>
      </c>
      <c r="D59" s="281" t="s">
        <v>557</v>
      </c>
      <c r="E59" s="281" t="s">
        <v>3724</v>
      </c>
      <c r="F59" s="280" t="s">
        <v>809</v>
      </c>
      <c r="G59" s="280" t="s">
        <v>810</v>
      </c>
      <c r="H59" s="285" t="str">
        <f>IF(OR(PartB2[[#This Row],[Format (hide)]]="HEAD",PartB2[[#This Row],[Format (hide)]]="LIST"),"BLANK CELL","")</f>
        <v>BLANK CELL</v>
      </c>
      <c r="I59" s="283" t="str">
        <f>IF(OR(PartB2[[#This Row],[Format (hide)]]="HEAD",PartB2[[#This Row],[Format (hide)]]="LIST"),"BLANK CELL","")</f>
        <v>BLANK CELL</v>
      </c>
      <c r="J59" s="285" t="str">
        <f>IF(OR(PartB2[[#This Row],[Format (hide)]]="HEAD",PartB2[[#This Row],[Format (hide)]]="LIST"),"BLANK CELL","")</f>
        <v>BLANK CELL</v>
      </c>
      <c r="K59" s="227" t="str">
        <f>IF(OR(PartB2[[#This Row],[Format (hide)]]="HEAD",PartB2[[#This Row],[Format (hide)]]="LIST"),"BLANK CELL","")</f>
        <v>BLANK CELL</v>
      </c>
      <c r="L59" s="227" t="str">
        <f>IF(OR(PartB2[[#This Row],[Format (hide)]]="HEAD",PartB2[[#This Row],[Format (hide)]]="LIST"),"BLANK CELL","")</f>
        <v>BLANK CELL</v>
      </c>
      <c r="M59" s="285" t="str">
        <f>IF(OR(PartB2[[#This Row],[Format (hide)]]="HEAD",PartB2[[#This Row],[Format (hide)]]="LIST"),"BLANK CELL","")</f>
        <v>BLANK CELL</v>
      </c>
      <c r="N59" s="285" t="str">
        <f>IF(OR(PartB2[[#This Row],[Format (hide)]]="HEAD",PartB2[[#This Row],[Format (hide)]]="LIST"),"BLANK CELL","")</f>
        <v>BLANK CELL</v>
      </c>
      <c r="O59" s="285" t="str">
        <f>IF(OR(PartB2[[#This Row],[Format (hide)]]="HEAD",PartB2[[#This Row],[Format (hide)]]="LIST"),"BLANK CELL","")</f>
        <v>BLANK CELL</v>
      </c>
      <c r="P59" s="285" t="str">
        <f>IF(OR(PartB2[[#This Row],[Format (hide)]]="HEAD",PartB2[[#This Row],[Format (hide)]]="LIST"),"BLANK CELL","")</f>
        <v>BLANK CELL</v>
      </c>
      <c r="Q59" s="285" t="str">
        <f>IF(OR(PartB2[[#This Row],[Format (hide)]]="HEAD",PartB2[[#This Row],[Format (hide)]]="LIST"),"BLANK CELL","")</f>
        <v>BLANK CELL</v>
      </c>
      <c r="R59" s="285" t="str">
        <f>IF(OR(PartB2[[#This Row],[Format (hide)]]="HEAD",PartB2[[#This Row],[Format (hide)]]="LIST"),"BLANK CELL","")</f>
        <v>BLANK CELL</v>
      </c>
    </row>
    <row r="60" spans="1:18" ht="66" x14ac:dyDescent="0.3">
      <c r="A60" s="279">
        <f t="array" aca="1" ref="A60" ca="1">SUM((TRIM(MID(SUBSTITUTE(C60,".",REPT(" ",256)),(ROW(INDIRECT("1:"&amp;LEN(C60)-LEN(SUBSTITUTE(C60,".",""))+1))-1)*256+1,256)))*(10^((10-ROW(INDIRECT("1:"&amp;LEN(C60)-LEN(SUBSTITUTE(C60,".",""))+1)))*2)))</f>
        <v>3.030401E+18</v>
      </c>
      <c r="B60" s="280" t="s">
        <v>2750</v>
      </c>
      <c r="C60" s="280" t="s">
        <v>2916</v>
      </c>
      <c r="D60" s="281"/>
      <c r="E60" s="281"/>
      <c r="F60" s="280" t="s">
        <v>811</v>
      </c>
      <c r="G60" s="280" t="s">
        <v>812</v>
      </c>
      <c r="H60" s="285"/>
      <c r="I60" s="283" t="s">
        <v>2508</v>
      </c>
      <c r="J60" s="285" t="str">
        <f t="shared" ref="J60:J92" si="4">IF($J$1="Yes","Compliant","")</f>
        <v/>
      </c>
      <c r="K60" s="227" t="str">
        <f>IF(OR(PartB2[[#This Row],[Format (hide)]]="HEAD",PartB2[[#This Row],[Format (hide)]]="LIST"),"BLANK CELL","")</f>
        <v/>
      </c>
      <c r="L60" s="227" t="str">
        <f>IF(OR(PartB2[[#This Row],[Format (hide)]]="HEAD",PartB2[[#This Row],[Format (hide)]]="LIST"),"BLANK CELL","")</f>
        <v/>
      </c>
      <c r="M60" s="285" t="str">
        <f>IF(OR(PartB2[[#This Row],[Format (hide)]]="HEAD",PartB2[[#This Row],[Format (hide)]]="LIST"),"BLANK CELL","")</f>
        <v/>
      </c>
      <c r="N60" s="285" t="str">
        <f>IF(OR(PartB2[[#This Row],[Format (hide)]]="HEAD",PartB2[[#This Row],[Format (hide)]]="LIST"),"BLANK CELL","")</f>
        <v/>
      </c>
      <c r="O60" s="285" t="str">
        <f>IF(OR(PartB2[[#This Row],[Format (hide)]]="HEAD",PartB2[[#This Row],[Format (hide)]]="LIST"),"BLANK CELL","")</f>
        <v/>
      </c>
      <c r="P60" s="285" t="str">
        <f>IF(OR(PartB2[[#This Row],[Format (hide)]]="HEAD",PartB2[[#This Row],[Format (hide)]]="LIST"),"BLANK CELL","")</f>
        <v/>
      </c>
      <c r="Q60" s="285" t="str">
        <f>IF(OR(PartB2[[#This Row],[Format (hide)]]="HEAD",PartB2[[#This Row],[Format (hide)]]="LIST"),"BLANK CELL","")</f>
        <v/>
      </c>
      <c r="R60" s="285" t="str">
        <f>IF(OR(PartB2[[#This Row],[Format (hide)]]="HEAD",PartB2[[#This Row],[Format (hide)]]="LIST"),"BLANK CELL","")</f>
        <v/>
      </c>
    </row>
    <row r="61" spans="1:18" ht="66" x14ac:dyDescent="0.3">
      <c r="A61" s="279">
        <f t="array" aca="1" ref="A61" ca="1">SUM((TRIM(MID(SUBSTITUTE(C61,".",REPT(" ",256)),(ROW(INDIRECT("1:"&amp;LEN(C61)-LEN(SUBSTITUTE(C61,".",""))+1))-1)*256+1,256)))*(10^((10-ROW(INDIRECT("1:"&amp;LEN(C61)-LEN(SUBSTITUTE(C61,".",""))+1)))*2)))</f>
        <v>3.030402E+18</v>
      </c>
      <c r="B61" s="280" t="s">
        <v>2750</v>
      </c>
      <c r="C61" s="280" t="s">
        <v>2917</v>
      </c>
      <c r="D61" s="281"/>
      <c r="E61" s="281"/>
      <c r="F61" s="280" t="s">
        <v>813</v>
      </c>
      <c r="G61" s="280" t="s">
        <v>17</v>
      </c>
      <c r="H61" s="285"/>
      <c r="I61" s="283" t="s">
        <v>2508</v>
      </c>
      <c r="J61" s="285" t="str">
        <f t="shared" si="4"/>
        <v/>
      </c>
      <c r="K61" s="227" t="str">
        <f>IF(OR(PartB2[[#This Row],[Format (hide)]]="HEAD",PartB2[[#This Row],[Format (hide)]]="LIST"),"BLANK CELL","")</f>
        <v/>
      </c>
      <c r="L61" s="227" t="str">
        <f>IF(OR(PartB2[[#This Row],[Format (hide)]]="HEAD",PartB2[[#This Row],[Format (hide)]]="LIST"),"BLANK CELL","")</f>
        <v/>
      </c>
      <c r="M61" s="285" t="str">
        <f>IF(OR(PartB2[[#This Row],[Format (hide)]]="HEAD",PartB2[[#This Row],[Format (hide)]]="LIST"),"BLANK CELL","")</f>
        <v/>
      </c>
      <c r="N61" s="285" t="str">
        <f>IF(OR(PartB2[[#This Row],[Format (hide)]]="HEAD",PartB2[[#This Row],[Format (hide)]]="LIST"),"BLANK CELL","")</f>
        <v/>
      </c>
      <c r="O61" s="285" t="str">
        <f>IF(OR(PartB2[[#This Row],[Format (hide)]]="HEAD",PartB2[[#This Row],[Format (hide)]]="LIST"),"BLANK CELL","")</f>
        <v/>
      </c>
      <c r="P61" s="285" t="str">
        <f>IF(OR(PartB2[[#This Row],[Format (hide)]]="HEAD",PartB2[[#This Row],[Format (hide)]]="LIST"),"BLANK CELL","")</f>
        <v/>
      </c>
      <c r="Q61" s="285" t="str">
        <f>IF(OR(PartB2[[#This Row],[Format (hide)]]="HEAD",PartB2[[#This Row],[Format (hide)]]="LIST"),"BLANK CELL","")</f>
        <v/>
      </c>
      <c r="R61" s="285" t="str">
        <f>IF(OR(PartB2[[#This Row],[Format (hide)]]="HEAD",PartB2[[#This Row],[Format (hide)]]="LIST"),"BLANK CELL","")</f>
        <v/>
      </c>
    </row>
    <row r="62" spans="1:18" ht="66" x14ac:dyDescent="0.3">
      <c r="A62" s="279">
        <f t="array" aca="1" ref="A62" ca="1">SUM((TRIM(MID(SUBSTITUTE(C62,".",REPT(" ",256)),(ROW(INDIRECT("1:"&amp;LEN(C62)-LEN(SUBSTITUTE(C62,".",""))+1))-1)*256+1,256)))*(10^((10-ROW(INDIRECT("1:"&amp;LEN(C62)-LEN(SUBSTITUTE(C62,".",""))+1)))*2)))</f>
        <v>3.030403E+18</v>
      </c>
      <c r="B62" s="280" t="s">
        <v>2750</v>
      </c>
      <c r="C62" s="280" t="s">
        <v>2918</v>
      </c>
      <c r="D62" s="281"/>
      <c r="E62" s="281"/>
      <c r="F62" s="280" t="s">
        <v>814</v>
      </c>
      <c r="G62" s="280" t="s">
        <v>815</v>
      </c>
      <c r="H62" s="285"/>
      <c r="I62" s="283" t="s">
        <v>2508</v>
      </c>
      <c r="J62" s="285" t="str">
        <f t="shared" si="4"/>
        <v/>
      </c>
      <c r="K62" s="227" t="str">
        <f>IF(OR(PartB2[[#This Row],[Format (hide)]]="HEAD",PartB2[[#This Row],[Format (hide)]]="LIST"),"BLANK CELL","")</f>
        <v/>
      </c>
      <c r="L62" s="227" t="str">
        <f>IF(OR(PartB2[[#This Row],[Format (hide)]]="HEAD",PartB2[[#This Row],[Format (hide)]]="LIST"),"BLANK CELL","")</f>
        <v/>
      </c>
      <c r="M62" s="285" t="str">
        <f>IF(OR(PartB2[[#This Row],[Format (hide)]]="HEAD",PartB2[[#This Row],[Format (hide)]]="LIST"),"BLANK CELL","")</f>
        <v/>
      </c>
      <c r="N62" s="285" t="str">
        <f>IF(OR(PartB2[[#This Row],[Format (hide)]]="HEAD",PartB2[[#This Row],[Format (hide)]]="LIST"),"BLANK CELL","")</f>
        <v/>
      </c>
      <c r="O62" s="285" t="str">
        <f>IF(OR(PartB2[[#This Row],[Format (hide)]]="HEAD",PartB2[[#This Row],[Format (hide)]]="LIST"),"BLANK CELL","")</f>
        <v/>
      </c>
      <c r="P62" s="285" t="str">
        <f>IF(OR(PartB2[[#This Row],[Format (hide)]]="HEAD",PartB2[[#This Row],[Format (hide)]]="LIST"),"BLANK CELL","")</f>
        <v/>
      </c>
      <c r="Q62" s="285" t="str">
        <f>IF(OR(PartB2[[#This Row],[Format (hide)]]="HEAD",PartB2[[#This Row],[Format (hide)]]="LIST"),"BLANK CELL","")</f>
        <v/>
      </c>
      <c r="R62" s="285" t="str">
        <f>IF(OR(PartB2[[#This Row],[Format (hide)]]="HEAD",PartB2[[#This Row],[Format (hide)]]="LIST"),"BLANK CELL","")</f>
        <v/>
      </c>
    </row>
    <row r="63" spans="1:18" ht="66" x14ac:dyDescent="0.3">
      <c r="A63" s="279">
        <f t="array" aca="1" ref="A63" ca="1">SUM((TRIM(MID(SUBSTITUTE(C63,".",REPT(" ",256)),(ROW(INDIRECT("1:"&amp;LEN(C63)-LEN(SUBSTITUTE(C63,".",""))+1))-1)*256+1,256)))*(10^((10-ROW(INDIRECT("1:"&amp;LEN(C63)-LEN(SUBSTITUTE(C63,".",""))+1)))*2)))</f>
        <v>3.030404E+18</v>
      </c>
      <c r="B63" s="280" t="s">
        <v>2750</v>
      </c>
      <c r="C63" s="280" t="s">
        <v>2919</v>
      </c>
      <c r="D63" s="281"/>
      <c r="E63" s="281"/>
      <c r="F63" s="280" t="s">
        <v>816</v>
      </c>
      <c r="G63" s="280" t="s">
        <v>18</v>
      </c>
      <c r="H63" s="285"/>
      <c r="I63" s="283" t="s">
        <v>2508</v>
      </c>
      <c r="J63" s="285" t="str">
        <f t="shared" si="4"/>
        <v/>
      </c>
      <c r="K63" s="227" t="str">
        <f>IF(OR(PartB2[[#This Row],[Format (hide)]]="HEAD",PartB2[[#This Row],[Format (hide)]]="LIST"),"BLANK CELL","")</f>
        <v/>
      </c>
      <c r="L63" s="227" t="str">
        <f>IF(OR(PartB2[[#This Row],[Format (hide)]]="HEAD",PartB2[[#This Row],[Format (hide)]]="LIST"),"BLANK CELL","")</f>
        <v/>
      </c>
      <c r="M63" s="285" t="str">
        <f>IF(OR(PartB2[[#This Row],[Format (hide)]]="HEAD",PartB2[[#This Row],[Format (hide)]]="LIST"),"BLANK CELL","")</f>
        <v/>
      </c>
      <c r="N63" s="285" t="str">
        <f>IF(OR(PartB2[[#This Row],[Format (hide)]]="HEAD",PartB2[[#This Row],[Format (hide)]]="LIST"),"BLANK CELL","")</f>
        <v/>
      </c>
      <c r="O63" s="285" t="str">
        <f>IF(OR(PartB2[[#This Row],[Format (hide)]]="HEAD",PartB2[[#This Row],[Format (hide)]]="LIST"),"BLANK CELL","")</f>
        <v/>
      </c>
      <c r="P63" s="285" t="str">
        <f>IF(OR(PartB2[[#This Row],[Format (hide)]]="HEAD",PartB2[[#This Row],[Format (hide)]]="LIST"),"BLANK CELL","")</f>
        <v/>
      </c>
      <c r="Q63" s="285" t="str">
        <f>IF(OR(PartB2[[#This Row],[Format (hide)]]="HEAD",PartB2[[#This Row],[Format (hide)]]="LIST"),"BLANK CELL","")</f>
        <v/>
      </c>
      <c r="R63" s="285" t="str">
        <f>IF(OR(PartB2[[#This Row],[Format (hide)]]="HEAD",PartB2[[#This Row],[Format (hide)]]="LIST"),"BLANK CELL","")</f>
        <v/>
      </c>
    </row>
    <row r="64" spans="1:18" ht="66" x14ac:dyDescent="0.3">
      <c r="A64" s="279">
        <f t="array" aca="1" ref="A64" ca="1">SUM((TRIM(MID(SUBSTITUTE(C64,".",REPT(" ",256)),(ROW(INDIRECT("1:"&amp;LEN(C64)-LEN(SUBSTITUTE(C64,".",""))+1))-1)*256+1,256)))*(10^((10-ROW(INDIRECT("1:"&amp;LEN(C64)-LEN(SUBSTITUTE(C64,".",""))+1)))*2)))</f>
        <v>3.030405E+18</v>
      </c>
      <c r="B64" s="280" t="s">
        <v>2750</v>
      </c>
      <c r="C64" s="280" t="s">
        <v>2920</v>
      </c>
      <c r="D64" s="281"/>
      <c r="E64" s="281"/>
      <c r="F64" s="280" t="s">
        <v>817</v>
      </c>
      <c r="G64" s="280" t="s">
        <v>43</v>
      </c>
      <c r="H64" s="285"/>
      <c r="I64" s="283" t="s">
        <v>2508</v>
      </c>
      <c r="J64" s="285" t="str">
        <f t="shared" si="4"/>
        <v/>
      </c>
      <c r="K64" s="227" t="str">
        <f>IF(OR(PartB2[[#This Row],[Format (hide)]]="HEAD",PartB2[[#This Row],[Format (hide)]]="LIST"),"BLANK CELL","")</f>
        <v/>
      </c>
      <c r="L64" s="227" t="str">
        <f>IF(OR(PartB2[[#This Row],[Format (hide)]]="HEAD",PartB2[[#This Row],[Format (hide)]]="LIST"),"BLANK CELL","")</f>
        <v/>
      </c>
      <c r="M64" s="285" t="str">
        <f>IF(OR(PartB2[[#This Row],[Format (hide)]]="HEAD",PartB2[[#This Row],[Format (hide)]]="LIST"),"BLANK CELL","")</f>
        <v/>
      </c>
      <c r="N64" s="285" t="str">
        <f>IF(OR(PartB2[[#This Row],[Format (hide)]]="HEAD",PartB2[[#This Row],[Format (hide)]]="LIST"),"BLANK CELL","")</f>
        <v/>
      </c>
      <c r="O64" s="285" t="str">
        <f>IF(OR(PartB2[[#This Row],[Format (hide)]]="HEAD",PartB2[[#This Row],[Format (hide)]]="LIST"),"BLANK CELL","")</f>
        <v/>
      </c>
      <c r="P64" s="285" t="str">
        <f>IF(OR(PartB2[[#This Row],[Format (hide)]]="HEAD",PartB2[[#This Row],[Format (hide)]]="LIST"),"BLANK CELL","")</f>
        <v/>
      </c>
      <c r="Q64" s="285" t="str">
        <f>IF(OR(PartB2[[#This Row],[Format (hide)]]="HEAD",PartB2[[#This Row],[Format (hide)]]="LIST"),"BLANK CELL","")</f>
        <v/>
      </c>
      <c r="R64" s="285" t="str">
        <f>IF(OR(PartB2[[#This Row],[Format (hide)]]="HEAD",PartB2[[#This Row],[Format (hide)]]="LIST"),"BLANK CELL","")</f>
        <v/>
      </c>
    </row>
    <row r="65" spans="1:18" ht="66" x14ac:dyDescent="0.3">
      <c r="A65" s="279">
        <f t="array" aca="1" ref="A65" ca="1">SUM((TRIM(MID(SUBSTITUTE(C65,".",REPT(" ",256)),(ROW(INDIRECT("1:"&amp;LEN(C65)-LEN(SUBSTITUTE(C65,".",""))+1))-1)*256+1,256)))*(10^((10-ROW(INDIRECT("1:"&amp;LEN(C65)-LEN(SUBSTITUTE(C65,".",""))+1)))*2)))</f>
        <v>3.030406E+18</v>
      </c>
      <c r="B65" s="280" t="s">
        <v>2750</v>
      </c>
      <c r="C65" s="280" t="s">
        <v>2921</v>
      </c>
      <c r="D65" s="281"/>
      <c r="E65" s="281"/>
      <c r="F65" s="280" t="s">
        <v>818</v>
      </c>
      <c r="G65" s="280" t="s">
        <v>19</v>
      </c>
      <c r="H65" s="285"/>
      <c r="I65" s="283" t="s">
        <v>2508</v>
      </c>
      <c r="J65" s="285" t="str">
        <f t="shared" si="4"/>
        <v/>
      </c>
      <c r="K65" s="227" t="str">
        <f>IF(OR(PartB2[[#This Row],[Format (hide)]]="HEAD",PartB2[[#This Row],[Format (hide)]]="LIST"),"BLANK CELL","")</f>
        <v/>
      </c>
      <c r="L65" s="227" t="str">
        <f>IF(OR(PartB2[[#This Row],[Format (hide)]]="HEAD",PartB2[[#This Row],[Format (hide)]]="LIST"),"BLANK CELL","")</f>
        <v/>
      </c>
      <c r="M65" s="285" t="str">
        <f>IF(OR(PartB2[[#This Row],[Format (hide)]]="HEAD",PartB2[[#This Row],[Format (hide)]]="LIST"),"BLANK CELL","")</f>
        <v/>
      </c>
      <c r="N65" s="285" t="str">
        <f>IF(OR(PartB2[[#This Row],[Format (hide)]]="HEAD",PartB2[[#This Row],[Format (hide)]]="LIST"),"BLANK CELL","")</f>
        <v/>
      </c>
      <c r="O65" s="285" t="str">
        <f>IF(OR(PartB2[[#This Row],[Format (hide)]]="HEAD",PartB2[[#This Row],[Format (hide)]]="LIST"),"BLANK CELL","")</f>
        <v/>
      </c>
      <c r="P65" s="285" t="str">
        <f>IF(OR(PartB2[[#This Row],[Format (hide)]]="HEAD",PartB2[[#This Row],[Format (hide)]]="LIST"),"BLANK CELL","")</f>
        <v/>
      </c>
      <c r="Q65" s="285" t="str">
        <f>IF(OR(PartB2[[#This Row],[Format (hide)]]="HEAD",PartB2[[#This Row],[Format (hide)]]="LIST"),"BLANK CELL","")</f>
        <v/>
      </c>
      <c r="R65" s="285" t="str">
        <f>IF(OR(PartB2[[#This Row],[Format (hide)]]="HEAD",PartB2[[#This Row],[Format (hide)]]="LIST"),"BLANK CELL","")</f>
        <v/>
      </c>
    </row>
    <row r="66" spans="1:18" ht="66" x14ac:dyDescent="0.3">
      <c r="A66" s="279">
        <f t="array" aca="1" ref="A66" ca="1">SUM((TRIM(MID(SUBSTITUTE(C66,".",REPT(" ",256)),(ROW(INDIRECT("1:"&amp;LEN(C66)-LEN(SUBSTITUTE(C66,".",""))+1))-1)*256+1,256)))*(10^((10-ROW(INDIRECT("1:"&amp;LEN(C66)-LEN(SUBSTITUTE(C66,".",""))+1)))*2)))</f>
        <v>3.030407E+18</v>
      </c>
      <c r="B66" s="280" t="s">
        <v>2750</v>
      </c>
      <c r="C66" s="280" t="s">
        <v>2922</v>
      </c>
      <c r="D66" s="281"/>
      <c r="E66" s="281"/>
      <c r="F66" s="280" t="s">
        <v>819</v>
      </c>
      <c r="G66" s="280" t="s">
        <v>820</v>
      </c>
      <c r="H66" s="285"/>
      <c r="I66" s="283" t="s">
        <v>2508</v>
      </c>
      <c r="J66" s="285" t="str">
        <f t="shared" si="4"/>
        <v/>
      </c>
      <c r="K66" s="227" t="str">
        <f>IF(OR(PartB2[[#This Row],[Format (hide)]]="HEAD",PartB2[[#This Row],[Format (hide)]]="LIST"),"BLANK CELL","")</f>
        <v/>
      </c>
      <c r="L66" s="227" t="str">
        <f>IF(OR(PartB2[[#This Row],[Format (hide)]]="HEAD",PartB2[[#This Row],[Format (hide)]]="LIST"),"BLANK CELL","")</f>
        <v/>
      </c>
      <c r="M66" s="285" t="str">
        <f>IF(OR(PartB2[[#This Row],[Format (hide)]]="HEAD",PartB2[[#This Row],[Format (hide)]]="LIST"),"BLANK CELL","")</f>
        <v/>
      </c>
      <c r="N66" s="285" t="str">
        <f>IF(OR(PartB2[[#This Row],[Format (hide)]]="HEAD",PartB2[[#This Row],[Format (hide)]]="LIST"),"BLANK CELL","")</f>
        <v/>
      </c>
      <c r="O66" s="285" t="str">
        <f>IF(OR(PartB2[[#This Row],[Format (hide)]]="HEAD",PartB2[[#This Row],[Format (hide)]]="LIST"),"BLANK CELL","")</f>
        <v/>
      </c>
      <c r="P66" s="285" t="str">
        <f>IF(OR(PartB2[[#This Row],[Format (hide)]]="HEAD",PartB2[[#This Row],[Format (hide)]]="LIST"),"BLANK CELL","")</f>
        <v/>
      </c>
      <c r="Q66" s="285" t="str">
        <f>IF(OR(PartB2[[#This Row],[Format (hide)]]="HEAD",PartB2[[#This Row],[Format (hide)]]="LIST"),"BLANK CELL","")</f>
        <v/>
      </c>
      <c r="R66" s="285" t="str">
        <f>IF(OR(PartB2[[#This Row],[Format (hide)]]="HEAD",PartB2[[#This Row],[Format (hide)]]="LIST"),"BLANK CELL","")</f>
        <v/>
      </c>
    </row>
    <row r="67" spans="1:18" ht="66" x14ac:dyDescent="0.3">
      <c r="A67" s="279">
        <f t="array" aca="1" ref="A67" ca="1">SUM((TRIM(MID(SUBSTITUTE(C67,".",REPT(" ",256)),(ROW(INDIRECT("1:"&amp;LEN(C67)-LEN(SUBSTITUTE(C67,".",""))+1))-1)*256+1,256)))*(10^((10-ROW(INDIRECT("1:"&amp;LEN(C67)-LEN(SUBSTITUTE(C67,".",""))+1)))*2)))</f>
        <v>3.030408E+18</v>
      </c>
      <c r="B67" s="280" t="s">
        <v>2750</v>
      </c>
      <c r="C67" s="280" t="s">
        <v>2923</v>
      </c>
      <c r="D67" s="281"/>
      <c r="E67" s="281"/>
      <c r="F67" s="280" t="s">
        <v>821</v>
      </c>
      <c r="G67" s="280" t="s">
        <v>20</v>
      </c>
      <c r="H67" s="283"/>
      <c r="I67" s="283" t="s">
        <v>2508</v>
      </c>
      <c r="J67" s="283" t="str">
        <f t="shared" si="4"/>
        <v/>
      </c>
      <c r="K67" s="227" t="str">
        <f>IF(OR(PartB2[[#This Row],[Format (hide)]]="HEAD",PartB2[[#This Row],[Format (hide)]]="LIST"),"BLANK CELL","")</f>
        <v/>
      </c>
      <c r="L67" s="227" t="str">
        <f>IF(OR(PartB2[[#This Row],[Format (hide)]]="HEAD",PartB2[[#This Row],[Format (hide)]]="LIST"),"BLANK CELL","")</f>
        <v/>
      </c>
      <c r="M67" s="281" t="str">
        <f>IF(OR(PartB2[[#This Row],[Format (hide)]]="HEAD",PartB2[[#This Row],[Format (hide)]]="LIST"),"BLANK CELL","")</f>
        <v/>
      </c>
      <c r="N67" s="281" t="str">
        <f>IF(OR(PartB2[[#This Row],[Format (hide)]]="HEAD",PartB2[[#This Row],[Format (hide)]]="LIST"),"BLANK CELL","")</f>
        <v/>
      </c>
      <c r="O67" s="281" t="str">
        <f>IF(OR(PartB2[[#This Row],[Format (hide)]]="HEAD",PartB2[[#This Row],[Format (hide)]]="LIST"),"BLANK CELL","")</f>
        <v/>
      </c>
      <c r="P67" s="281" t="str">
        <f>IF(OR(PartB2[[#This Row],[Format (hide)]]="HEAD",PartB2[[#This Row],[Format (hide)]]="LIST"),"BLANK CELL","")</f>
        <v/>
      </c>
      <c r="Q67" s="281" t="str">
        <f>IF(OR(PartB2[[#This Row],[Format (hide)]]="HEAD",PartB2[[#This Row],[Format (hide)]]="LIST"),"BLANK CELL","")</f>
        <v/>
      </c>
      <c r="R67" s="281" t="str">
        <f>IF(OR(PartB2[[#This Row],[Format (hide)]]="HEAD",PartB2[[#This Row],[Format (hide)]]="LIST"),"BLANK CELL","")</f>
        <v/>
      </c>
    </row>
    <row r="68" spans="1:18" ht="66" x14ac:dyDescent="0.3">
      <c r="A68" s="279">
        <f t="array" aca="1" ref="A68" ca="1">SUM((TRIM(MID(SUBSTITUTE(C68,".",REPT(" ",256)),(ROW(INDIRECT("1:"&amp;LEN(C68)-LEN(SUBSTITUTE(C68,".",""))+1))-1)*256+1,256)))*(10^((10-ROW(INDIRECT("1:"&amp;LEN(C68)-LEN(SUBSTITUTE(C68,".",""))+1)))*2)))</f>
        <v>3.030409E+18</v>
      </c>
      <c r="B68" s="280" t="s">
        <v>2750</v>
      </c>
      <c r="C68" s="280" t="s">
        <v>2924</v>
      </c>
      <c r="D68" s="281"/>
      <c r="E68" s="281"/>
      <c r="F68" s="280" t="s">
        <v>822</v>
      </c>
      <c r="G68" s="280" t="s">
        <v>21</v>
      </c>
      <c r="H68" s="285"/>
      <c r="I68" s="283" t="s">
        <v>2508</v>
      </c>
      <c r="J68" s="285" t="str">
        <f t="shared" si="4"/>
        <v/>
      </c>
      <c r="K68" s="227" t="str">
        <f>IF(OR(PartB2[[#This Row],[Format (hide)]]="HEAD",PartB2[[#This Row],[Format (hide)]]="LIST"),"BLANK CELL","")</f>
        <v/>
      </c>
      <c r="L68" s="227" t="str">
        <f>IF(OR(PartB2[[#This Row],[Format (hide)]]="HEAD",PartB2[[#This Row],[Format (hide)]]="LIST"),"BLANK CELL","")</f>
        <v/>
      </c>
      <c r="M68" s="281" t="str">
        <f>IF(OR(PartB2[[#This Row],[Format (hide)]]="HEAD",PartB2[[#This Row],[Format (hide)]]="LIST"),"BLANK CELL","")</f>
        <v/>
      </c>
      <c r="N68" s="281" t="str">
        <f>IF(OR(PartB2[[#This Row],[Format (hide)]]="HEAD",PartB2[[#This Row],[Format (hide)]]="LIST"),"BLANK CELL","")</f>
        <v/>
      </c>
      <c r="O68" s="281" t="str">
        <f>IF(OR(PartB2[[#This Row],[Format (hide)]]="HEAD",PartB2[[#This Row],[Format (hide)]]="LIST"),"BLANK CELL","")</f>
        <v/>
      </c>
      <c r="P68" s="281" t="str">
        <f>IF(OR(PartB2[[#This Row],[Format (hide)]]="HEAD",PartB2[[#This Row],[Format (hide)]]="LIST"),"BLANK CELL","")</f>
        <v/>
      </c>
      <c r="Q68" s="281" t="str">
        <f>IF(OR(PartB2[[#This Row],[Format (hide)]]="HEAD",PartB2[[#This Row],[Format (hide)]]="LIST"),"BLANK CELL","")</f>
        <v/>
      </c>
      <c r="R68" s="281" t="str">
        <f>IF(OR(PartB2[[#This Row],[Format (hide)]]="HEAD",PartB2[[#This Row],[Format (hide)]]="LIST"),"BLANK CELL","")</f>
        <v/>
      </c>
    </row>
    <row r="69" spans="1:18" ht="66" x14ac:dyDescent="0.3">
      <c r="A69" s="279">
        <f t="array" aca="1" ref="A69" ca="1">SUM((TRIM(MID(SUBSTITUTE(C69,".",REPT(" ",256)),(ROW(INDIRECT("1:"&amp;LEN(C69)-LEN(SUBSTITUTE(C69,".",""))+1))-1)*256+1,256)))*(10^((10-ROW(INDIRECT("1:"&amp;LEN(C69)-LEN(SUBSTITUTE(C69,".",""))+1)))*2)))</f>
        <v>3.03041E+18</v>
      </c>
      <c r="B69" s="280" t="s">
        <v>2750</v>
      </c>
      <c r="C69" s="280" t="s">
        <v>2925</v>
      </c>
      <c r="D69" s="281"/>
      <c r="E69" s="281"/>
      <c r="F69" s="280" t="s">
        <v>823</v>
      </c>
      <c r="G69" s="280" t="s">
        <v>22</v>
      </c>
      <c r="H69" s="283"/>
      <c r="I69" s="283" t="s">
        <v>2508</v>
      </c>
      <c r="J69" s="283" t="str">
        <f t="shared" si="4"/>
        <v/>
      </c>
      <c r="K69" s="227" t="str">
        <f>IF(OR(PartB2[[#This Row],[Format (hide)]]="HEAD",PartB2[[#This Row],[Format (hide)]]="LIST"),"BLANK CELL","")</f>
        <v/>
      </c>
      <c r="L69" s="227" t="str">
        <f>IF(OR(PartB2[[#This Row],[Format (hide)]]="HEAD",PartB2[[#This Row],[Format (hide)]]="LIST"),"BLANK CELL","")</f>
        <v/>
      </c>
      <c r="M69" s="281" t="str">
        <f>IF(OR(PartB2[[#This Row],[Format (hide)]]="HEAD",PartB2[[#This Row],[Format (hide)]]="LIST"),"BLANK CELL","")</f>
        <v/>
      </c>
      <c r="N69" s="281" t="str">
        <f>IF(OR(PartB2[[#This Row],[Format (hide)]]="HEAD",PartB2[[#This Row],[Format (hide)]]="LIST"),"BLANK CELL","")</f>
        <v/>
      </c>
      <c r="O69" s="281" t="str">
        <f>IF(OR(PartB2[[#This Row],[Format (hide)]]="HEAD",PartB2[[#This Row],[Format (hide)]]="LIST"),"BLANK CELL","")</f>
        <v/>
      </c>
      <c r="P69" s="281" t="str">
        <f>IF(OR(PartB2[[#This Row],[Format (hide)]]="HEAD",PartB2[[#This Row],[Format (hide)]]="LIST"),"BLANK CELL","")</f>
        <v/>
      </c>
      <c r="Q69" s="281" t="str">
        <f>IF(OR(PartB2[[#This Row],[Format (hide)]]="HEAD",PartB2[[#This Row],[Format (hide)]]="LIST"),"BLANK CELL","")</f>
        <v/>
      </c>
      <c r="R69" s="281" t="str">
        <f>IF(OR(PartB2[[#This Row],[Format (hide)]]="HEAD",PartB2[[#This Row],[Format (hide)]]="LIST"),"BLANK CELL","")</f>
        <v/>
      </c>
    </row>
    <row r="70" spans="1:18" ht="66" x14ac:dyDescent="0.3">
      <c r="A70" s="279">
        <f t="array" aca="1" ref="A70" ca="1">SUM((TRIM(MID(SUBSTITUTE(C70,".",REPT(" ",256)),(ROW(INDIRECT("1:"&amp;LEN(C70)-LEN(SUBSTITUTE(C70,".",""))+1))-1)*256+1,256)))*(10^((10-ROW(INDIRECT("1:"&amp;LEN(C70)-LEN(SUBSTITUTE(C70,".",""))+1)))*2)))</f>
        <v>3.030411E+18</v>
      </c>
      <c r="B70" s="280" t="s">
        <v>2750</v>
      </c>
      <c r="C70" s="280" t="s">
        <v>2926</v>
      </c>
      <c r="D70" s="281"/>
      <c r="E70" s="281"/>
      <c r="F70" s="280" t="s">
        <v>824</v>
      </c>
      <c r="G70" s="280" t="s">
        <v>825</v>
      </c>
      <c r="H70" s="283"/>
      <c r="I70" s="283" t="s">
        <v>2508</v>
      </c>
      <c r="J70" s="283" t="str">
        <f t="shared" si="4"/>
        <v/>
      </c>
      <c r="K70" s="227" t="str">
        <f>IF(OR(PartB2[[#This Row],[Format (hide)]]="HEAD",PartB2[[#This Row],[Format (hide)]]="LIST"),"BLANK CELL","")</f>
        <v/>
      </c>
      <c r="L70" s="227" t="str">
        <f>IF(OR(PartB2[[#This Row],[Format (hide)]]="HEAD",PartB2[[#This Row],[Format (hide)]]="LIST"),"BLANK CELL","")</f>
        <v/>
      </c>
      <c r="M70" s="281" t="str">
        <f>IF(OR(PartB2[[#This Row],[Format (hide)]]="HEAD",PartB2[[#This Row],[Format (hide)]]="LIST"),"BLANK CELL","")</f>
        <v/>
      </c>
      <c r="N70" s="281" t="str">
        <f>IF(OR(PartB2[[#This Row],[Format (hide)]]="HEAD",PartB2[[#This Row],[Format (hide)]]="LIST"),"BLANK CELL","")</f>
        <v/>
      </c>
      <c r="O70" s="281" t="str">
        <f>IF(OR(PartB2[[#This Row],[Format (hide)]]="HEAD",PartB2[[#This Row],[Format (hide)]]="LIST"),"BLANK CELL","")</f>
        <v/>
      </c>
      <c r="P70" s="281" t="str">
        <f>IF(OR(PartB2[[#This Row],[Format (hide)]]="HEAD",PartB2[[#This Row],[Format (hide)]]="LIST"),"BLANK CELL","")</f>
        <v/>
      </c>
      <c r="Q70" s="281" t="str">
        <f>IF(OR(PartB2[[#This Row],[Format (hide)]]="HEAD",PartB2[[#This Row],[Format (hide)]]="LIST"),"BLANK CELL","")</f>
        <v/>
      </c>
      <c r="R70" s="281" t="str">
        <f>IF(OR(PartB2[[#This Row],[Format (hide)]]="HEAD",PartB2[[#This Row],[Format (hide)]]="LIST"),"BLANK CELL","")</f>
        <v/>
      </c>
    </row>
    <row r="71" spans="1:18" ht="82.5" x14ac:dyDescent="0.3">
      <c r="A71" s="279">
        <f t="array" aca="1" ref="A71" ca="1">SUM((TRIM(MID(SUBSTITUTE(C71,".",REPT(" ",256)),(ROW(INDIRECT("1:"&amp;LEN(C71)-LEN(SUBSTITUTE(C71,".",""))+1))-1)*256+1,256)))*(10^((10-ROW(INDIRECT("1:"&amp;LEN(C71)-LEN(SUBSTITUTE(C71,".",""))+1)))*2)))</f>
        <v>3.030412E+18</v>
      </c>
      <c r="B71" s="280" t="s">
        <v>2750</v>
      </c>
      <c r="C71" s="280" t="s">
        <v>2927</v>
      </c>
      <c r="D71" s="281"/>
      <c r="E71" s="281"/>
      <c r="F71" s="280" t="s">
        <v>826</v>
      </c>
      <c r="G71" s="280" t="s">
        <v>712</v>
      </c>
      <c r="H71" s="151"/>
      <c r="I71" s="283" t="s">
        <v>2508</v>
      </c>
      <c r="J71" s="151" t="str">
        <f t="shared" si="4"/>
        <v/>
      </c>
      <c r="K71" s="227" t="str">
        <f>IF(OR(PartB2[[#This Row],[Format (hide)]]="HEAD",PartB2[[#This Row],[Format (hide)]]="LIST"),"BLANK CELL","")</f>
        <v/>
      </c>
      <c r="L71" s="227" t="str">
        <f>IF(OR(PartB2[[#This Row],[Format (hide)]]="HEAD",PartB2[[#This Row],[Format (hide)]]="LIST"),"BLANK CELL","")</f>
        <v/>
      </c>
      <c r="M71" s="285" t="str">
        <f>IF(OR(PartB2[[#This Row],[Format (hide)]]="HEAD",PartB2[[#This Row],[Format (hide)]]="LIST"),"BLANK CELL","")</f>
        <v/>
      </c>
      <c r="N71" s="285" t="str">
        <f>IF(OR(PartB2[[#This Row],[Format (hide)]]="HEAD",PartB2[[#This Row],[Format (hide)]]="LIST"),"BLANK CELL","")</f>
        <v/>
      </c>
      <c r="O71" s="285" t="str">
        <f>IF(OR(PartB2[[#This Row],[Format (hide)]]="HEAD",PartB2[[#This Row],[Format (hide)]]="LIST"),"BLANK CELL","")</f>
        <v/>
      </c>
      <c r="P71" s="285" t="str">
        <f>IF(OR(PartB2[[#This Row],[Format (hide)]]="HEAD",PartB2[[#This Row],[Format (hide)]]="LIST"),"BLANK CELL","")</f>
        <v/>
      </c>
      <c r="Q71" s="285" t="str">
        <f>IF(OR(PartB2[[#This Row],[Format (hide)]]="HEAD",PartB2[[#This Row],[Format (hide)]]="LIST"),"BLANK CELL","")</f>
        <v/>
      </c>
      <c r="R71" s="285" t="str">
        <f>IF(OR(PartB2[[#This Row],[Format (hide)]]="HEAD",PartB2[[#This Row],[Format (hide)]]="LIST"),"BLANK CELL","")</f>
        <v/>
      </c>
    </row>
    <row r="72" spans="1:18" ht="66" x14ac:dyDescent="0.3">
      <c r="A72" s="279">
        <f t="array" aca="1" ref="A72" ca="1">SUM((TRIM(MID(SUBSTITUTE(C72,".",REPT(" ",256)),(ROW(INDIRECT("1:"&amp;LEN(C72)-LEN(SUBSTITUTE(C72,".",""))+1))-1)*256+1,256)))*(10^((10-ROW(INDIRECT("1:"&amp;LEN(C72)-LEN(SUBSTITUTE(C72,".",""))+1)))*2)))</f>
        <v>3.030413E+18</v>
      </c>
      <c r="B72" s="280" t="s">
        <v>2750</v>
      </c>
      <c r="C72" s="280" t="s">
        <v>2928</v>
      </c>
      <c r="D72" s="281"/>
      <c r="E72" s="281"/>
      <c r="F72" s="280" t="s">
        <v>827</v>
      </c>
      <c r="G72" s="280" t="s">
        <v>23</v>
      </c>
      <c r="H72" s="285"/>
      <c r="I72" s="283" t="s">
        <v>2508</v>
      </c>
      <c r="J72" s="285" t="str">
        <f t="shared" si="4"/>
        <v/>
      </c>
      <c r="K72" s="227" t="str">
        <f>IF(OR(PartB2[[#This Row],[Format (hide)]]="HEAD",PartB2[[#This Row],[Format (hide)]]="LIST"),"BLANK CELL","")</f>
        <v/>
      </c>
      <c r="L72" s="227" t="str">
        <f>IF(OR(PartB2[[#This Row],[Format (hide)]]="HEAD",PartB2[[#This Row],[Format (hide)]]="LIST"),"BLANK CELL","")</f>
        <v/>
      </c>
      <c r="M72" s="285" t="str">
        <f>IF(OR(PartB2[[#This Row],[Format (hide)]]="HEAD",PartB2[[#This Row],[Format (hide)]]="LIST"),"BLANK CELL","")</f>
        <v/>
      </c>
      <c r="N72" s="285" t="str">
        <f>IF(OR(PartB2[[#This Row],[Format (hide)]]="HEAD",PartB2[[#This Row],[Format (hide)]]="LIST"),"BLANK CELL","")</f>
        <v/>
      </c>
      <c r="O72" s="285" t="str">
        <f>IF(OR(PartB2[[#This Row],[Format (hide)]]="HEAD",PartB2[[#This Row],[Format (hide)]]="LIST"),"BLANK CELL","")</f>
        <v/>
      </c>
      <c r="P72" s="285" t="str">
        <f>IF(OR(PartB2[[#This Row],[Format (hide)]]="HEAD",PartB2[[#This Row],[Format (hide)]]="LIST"),"BLANK CELL","")</f>
        <v/>
      </c>
      <c r="Q72" s="285" t="str">
        <f>IF(OR(PartB2[[#This Row],[Format (hide)]]="HEAD",PartB2[[#This Row],[Format (hide)]]="LIST"),"BLANK CELL","")</f>
        <v/>
      </c>
      <c r="R72" s="285" t="str">
        <f>IF(OR(PartB2[[#This Row],[Format (hide)]]="HEAD",PartB2[[#This Row],[Format (hide)]]="LIST"),"BLANK CELL","")</f>
        <v/>
      </c>
    </row>
    <row r="73" spans="1:18" ht="66" x14ac:dyDescent="0.3">
      <c r="A73" s="279">
        <f t="array" aca="1" ref="A73" ca="1">SUM((TRIM(MID(SUBSTITUTE(C73,".",REPT(" ",256)),(ROW(INDIRECT("1:"&amp;LEN(C73)-LEN(SUBSTITUTE(C73,".",""))+1))-1)*256+1,256)))*(10^((10-ROW(INDIRECT("1:"&amp;LEN(C73)-LEN(SUBSTITUTE(C73,".",""))+1)))*2)))</f>
        <v>3.030414E+18</v>
      </c>
      <c r="B73" s="280" t="s">
        <v>2750</v>
      </c>
      <c r="C73" s="280" t="s">
        <v>2929</v>
      </c>
      <c r="D73" s="281"/>
      <c r="E73" s="281"/>
      <c r="F73" s="280" t="s">
        <v>828</v>
      </c>
      <c r="G73" s="280" t="s">
        <v>829</v>
      </c>
      <c r="H73" s="283"/>
      <c r="I73" s="283" t="s">
        <v>2508</v>
      </c>
      <c r="J73" s="283" t="str">
        <f t="shared" si="4"/>
        <v/>
      </c>
      <c r="K73" s="227" t="str">
        <f>IF(OR(PartB2[[#This Row],[Format (hide)]]="HEAD",PartB2[[#This Row],[Format (hide)]]="LIST"),"BLANK CELL","")</f>
        <v/>
      </c>
      <c r="L73" s="227" t="str">
        <f>IF(OR(PartB2[[#This Row],[Format (hide)]]="HEAD",PartB2[[#This Row],[Format (hide)]]="LIST"),"BLANK CELL","")</f>
        <v/>
      </c>
      <c r="M73" s="281" t="str">
        <f>IF(OR(PartB2[[#This Row],[Format (hide)]]="HEAD",PartB2[[#This Row],[Format (hide)]]="LIST"),"BLANK CELL","")</f>
        <v/>
      </c>
      <c r="N73" s="281" t="str">
        <f>IF(OR(PartB2[[#This Row],[Format (hide)]]="HEAD",PartB2[[#This Row],[Format (hide)]]="LIST"),"BLANK CELL","")</f>
        <v/>
      </c>
      <c r="O73" s="281" t="str">
        <f>IF(OR(PartB2[[#This Row],[Format (hide)]]="HEAD",PartB2[[#This Row],[Format (hide)]]="LIST"),"BLANK CELL","")</f>
        <v/>
      </c>
      <c r="P73" s="281" t="str">
        <f>IF(OR(PartB2[[#This Row],[Format (hide)]]="HEAD",PartB2[[#This Row],[Format (hide)]]="LIST"),"BLANK CELL","")</f>
        <v/>
      </c>
      <c r="Q73" s="281" t="str">
        <f>IF(OR(PartB2[[#This Row],[Format (hide)]]="HEAD",PartB2[[#This Row],[Format (hide)]]="LIST"),"BLANK CELL","")</f>
        <v/>
      </c>
      <c r="R73" s="281" t="str">
        <f>IF(OR(PartB2[[#This Row],[Format (hide)]]="HEAD",PartB2[[#This Row],[Format (hide)]]="LIST"),"BLANK CELL","")</f>
        <v/>
      </c>
    </row>
    <row r="74" spans="1:18" ht="66" x14ac:dyDescent="0.3">
      <c r="A74" s="279">
        <f t="array" aca="1" ref="A74" ca="1">SUM((TRIM(MID(SUBSTITUTE(C74,".",REPT(" ",256)),(ROW(INDIRECT("1:"&amp;LEN(C74)-LEN(SUBSTITUTE(C74,".",""))+1))-1)*256+1,256)))*(10^((10-ROW(INDIRECT("1:"&amp;LEN(C74)-LEN(SUBSTITUTE(C74,".",""))+1)))*2)))</f>
        <v>3.030415E+18</v>
      </c>
      <c r="B74" s="280" t="s">
        <v>2750</v>
      </c>
      <c r="C74" s="280" t="s">
        <v>2930</v>
      </c>
      <c r="D74" s="281"/>
      <c r="E74" s="281"/>
      <c r="F74" s="280" t="s">
        <v>830</v>
      </c>
      <c r="G74" s="280" t="s">
        <v>831</v>
      </c>
      <c r="H74" s="285"/>
      <c r="I74" s="283" t="s">
        <v>2508</v>
      </c>
      <c r="J74" s="285" t="str">
        <f t="shared" si="4"/>
        <v/>
      </c>
      <c r="K74" s="227" t="str">
        <f>IF(OR(PartB2[[#This Row],[Format (hide)]]="HEAD",PartB2[[#This Row],[Format (hide)]]="LIST"),"BLANK CELL","")</f>
        <v/>
      </c>
      <c r="L74" s="227" t="str">
        <f>IF(OR(PartB2[[#This Row],[Format (hide)]]="HEAD",PartB2[[#This Row],[Format (hide)]]="LIST"),"BLANK CELL","")</f>
        <v/>
      </c>
      <c r="M74" s="285" t="str">
        <f>IF(OR(PartB2[[#This Row],[Format (hide)]]="HEAD",PartB2[[#This Row],[Format (hide)]]="LIST"),"BLANK CELL","")</f>
        <v/>
      </c>
      <c r="N74" s="285" t="str">
        <f>IF(OR(PartB2[[#This Row],[Format (hide)]]="HEAD",PartB2[[#This Row],[Format (hide)]]="LIST"),"BLANK CELL","")</f>
        <v/>
      </c>
      <c r="O74" s="285" t="str">
        <f>IF(OR(PartB2[[#This Row],[Format (hide)]]="HEAD",PartB2[[#This Row],[Format (hide)]]="LIST"),"BLANK CELL","")</f>
        <v/>
      </c>
      <c r="P74" s="285" t="str">
        <f>IF(OR(PartB2[[#This Row],[Format (hide)]]="HEAD",PartB2[[#This Row],[Format (hide)]]="LIST"),"BLANK CELL","")</f>
        <v/>
      </c>
      <c r="Q74" s="285" t="str">
        <f>IF(OR(PartB2[[#This Row],[Format (hide)]]="HEAD",PartB2[[#This Row],[Format (hide)]]="LIST"),"BLANK CELL","")</f>
        <v/>
      </c>
      <c r="R74" s="285" t="str">
        <f>IF(OR(PartB2[[#This Row],[Format (hide)]]="HEAD",PartB2[[#This Row],[Format (hide)]]="LIST"),"BLANK CELL","")</f>
        <v/>
      </c>
    </row>
    <row r="75" spans="1:18" ht="66" x14ac:dyDescent="0.3">
      <c r="A75" s="279">
        <f t="array" aca="1" ref="A75" ca="1">SUM((TRIM(MID(SUBSTITUTE(C75,".",REPT(" ",256)),(ROW(INDIRECT("1:"&amp;LEN(C75)-LEN(SUBSTITUTE(C75,".",""))+1))-1)*256+1,256)))*(10^((10-ROW(INDIRECT("1:"&amp;LEN(C75)-LEN(SUBSTITUTE(C75,".",""))+1)))*2)))</f>
        <v>3.030416E+18</v>
      </c>
      <c r="B75" s="280" t="s">
        <v>2750</v>
      </c>
      <c r="C75" s="280" t="s">
        <v>2931</v>
      </c>
      <c r="D75" s="281"/>
      <c r="E75" s="281"/>
      <c r="F75" s="280" t="s">
        <v>832</v>
      </c>
      <c r="G75" s="280" t="s">
        <v>24</v>
      </c>
      <c r="H75" s="285"/>
      <c r="I75" s="283" t="s">
        <v>2508</v>
      </c>
      <c r="J75" s="285" t="str">
        <f t="shared" si="4"/>
        <v/>
      </c>
      <c r="K75" s="227" t="str">
        <f>IF(OR(PartB2[[#This Row],[Format (hide)]]="HEAD",PartB2[[#This Row],[Format (hide)]]="LIST"),"BLANK CELL","")</f>
        <v/>
      </c>
      <c r="L75" s="227" t="str">
        <f>IF(OR(PartB2[[#This Row],[Format (hide)]]="HEAD",PartB2[[#This Row],[Format (hide)]]="LIST"),"BLANK CELL","")</f>
        <v/>
      </c>
      <c r="M75" s="285" t="str">
        <f>IF(OR(PartB2[[#This Row],[Format (hide)]]="HEAD",PartB2[[#This Row],[Format (hide)]]="LIST"),"BLANK CELL","")</f>
        <v/>
      </c>
      <c r="N75" s="285" t="str">
        <f>IF(OR(PartB2[[#This Row],[Format (hide)]]="HEAD",PartB2[[#This Row],[Format (hide)]]="LIST"),"BLANK CELL","")</f>
        <v/>
      </c>
      <c r="O75" s="285" t="str">
        <f>IF(OR(PartB2[[#This Row],[Format (hide)]]="HEAD",PartB2[[#This Row],[Format (hide)]]="LIST"),"BLANK CELL","")</f>
        <v/>
      </c>
      <c r="P75" s="285" t="str">
        <f>IF(OR(PartB2[[#This Row],[Format (hide)]]="HEAD",PartB2[[#This Row],[Format (hide)]]="LIST"),"BLANK CELL","")</f>
        <v/>
      </c>
      <c r="Q75" s="285" t="str">
        <f>IF(OR(PartB2[[#This Row],[Format (hide)]]="HEAD",PartB2[[#This Row],[Format (hide)]]="LIST"),"BLANK CELL","")</f>
        <v/>
      </c>
      <c r="R75" s="285" t="str">
        <f>IF(OR(PartB2[[#This Row],[Format (hide)]]="HEAD",PartB2[[#This Row],[Format (hide)]]="LIST"),"BLANK CELL","")</f>
        <v/>
      </c>
    </row>
    <row r="76" spans="1:18" ht="66" x14ac:dyDescent="0.3">
      <c r="A76" s="279">
        <f t="array" aca="1" ref="A76" ca="1">SUM((TRIM(MID(SUBSTITUTE(C76,".",REPT(" ",256)),(ROW(INDIRECT("1:"&amp;LEN(C76)-LEN(SUBSTITUTE(C76,".",""))+1))-1)*256+1,256)))*(10^((10-ROW(INDIRECT("1:"&amp;LEN(C76)-LEN(SUBSTITUTE(C76,".",""))+1)))*2)))</f>
        <v>3.030417E+18</v>
      </c>
      <c r="B76" s="280" t="s">
        <v>2750</v>
      </c>
      <c r="C76" s="280" t="s">
        <v>2932</v>
      </c>
      <c r="D76" s="281"/>
      <c r="E76" s="281"/>
      <c r="F76" s="280" t="s">
        <v>833</v>
      </c>
      <c r="G76" s="280" t="s">
        <v>25</v>
      </c>
      <c r="H76" s="285"/>
      <c r="I76" s="283" t="s">
        <v>2508</v>
      </c>
      <c r="J76" s="285" t="str">
        <f t="shared" si="4"/>
        <v/>
      </c>
      <c r="K76" s="227" t="str">
        <f>IF(OR(PartB2[[#This Row],[Format (hide)]]="HEAD",PartB2[[#This Row],[Format (hide)]]="LIST"),"BLANK CELL","")</f>
        <v/>
      </c>
      <c r="L76" s="227" t="str">
        <f>IF(OR(PartB2[[#This Row],[Format (hide)]]="HEAD",PartB2[[#This Row],[Format (hide)]]="LIST"),"BLANK CELL","")</f>
        <v/>
      </c>
      <c r="M76" s="285" t="str">
        <f>IF(OR(PartB2[[#This Row],[Format (hide)]]="HEAD",PartB2[[#This Row],[Format (hide)]]="LIST"),"BLANK CELL","")</f>
        <v/>
      </c>
      <c r="N76" s="285" t="str">
        <f>IF(OR(PartB2[[#This Row],[Format (hide)]]="HEAD",PartB2[[#This Row],[Format (hide)]]="LIST"),"BLANK CELL","")</f>
        <v/>
      </c>
      <c r="O76" s="285" t="str">
        <f>IF(OR(PartB2[[#This Row],[Format (hide)]]="HEAD",PartB2[[#This Row],[Format (hide)]]="LIST"),"BLANK CELL","")</f>
        <v/>
      </c>
      <c r="P76" s="285" t="str">
        <f>IF(OR(PartB2[[#This Row],[Format (hide)]]="HEAD",PartB2[[#This Row],[Format (hide)]]="LIST"),"BLANK CELL","")</f>
        <v/>
      </c>
      <c r="Q76" s="285" t="str">
        <f>IF(OR(PartB2[[#This Row],[Format (hide)]]="HEAD",PartB2[[#This Row],[Format (hide)]]="LIST"),"BLANK CELL","")</f>
        <v/>
      </c>
      <c r="R76" s="285" t="str">
        <f>IF(OR(PartB2[[#This Row],[Format (hide)]]="HEAD",PartB2[[#This Row],[Format (hide)]]="LIST"),"BLANK CELL","")</f>
        <v/>
      </c>
    </row>
    <row r="77" spans="1:18" ht="66" x14ac:dyDescent="0.3">
      <c r="A77" s="279">
        <f t="array" aca="1" ref="A77" ca="1">SUM((TRIM(MID(SUBSTITUTE(C77,".",REPT(" ",256)),(ROW(INDIRECT("1:"&amp;LEN(C77)-LEN(SUBSTITUTE(C77,".",""))+1))-1)*256+1,256)))*(10^((10-ROW(INDIRECT("1:"&amp;LEN(C77)-LEN(SUBSTITUTE(C77,".",""))+1)))*2)))</f>
        <v>3.030418E+18</v>
      </c>
      <c r="B77" s="280" t="s">
        <v>2750</v>
      </c>
      <c r="C77" s="280" t="s">
        <v>2933</v>
      </c>
      <c r="D77" s="281"/>
      <c r="E77" s="281" t="s">
        <v>3724</v>
      </c>
      <c r="F77" s="280" t="s">
        <v>834</v>
      </c>
      <c r="G77" s="280" t="s">
        <v>713</v>
      </c>
      <c r="H77" s="285"/>
      <c r="I77" s="283" t="s">
        <v>2508</v>
      </c>
      <c r="J77" s="285" t="str">
        <f t="shared" si="4"/>
        <v/>
      </c>
      <c r="K77" s="227" t="str">
        <f>IF(OR(PartB2[[#This Row],[Format (hide)]]="HEAD",PartB2[[#This Row],[Format (hide)]]="LIST"),"BLANK CELL","")</f>
        <v/>
      </c>
      <c r="L77" s="227" t="str">
        <f>IF(OR(PartB2[[#This Row],[Format (hide)]]="HEAD",PartB2[[#This Row],[Format (hide)]]="LIST"),"BLANK CELL","")</f>
        <v/>
      </c>
      <c r="M77" s="285" t="str">
        <f>IF(OR(PartB2[[#This Row],[Format (hide)]]="HEAD",PartB2[[#This Row],[Format (hide)]]="LIST"),"BLANK CELL","")</f>
        <v/>
      </c>
      <c r="N77" s="285" t="str">
        <f>IF(OR(PartB2[[#This Row],[Format (hide)]]="HEAD",PartB2[[#This Row],[Format (hide)]]="LIST"),"BLANK CELL","")</f>
        <v/>
      </c>
      <c r="O77" s="285" t="str">
        <f>IF(OR(PartB2[[#This Row],[Format (hide)]]="HEAD",PartB2[[#This Row],[Format (hide)]]="LIST"),"BLANK CELL","")</f>
        <v/>
      </c>
      <c r="P77" s="285" t="str">
        <f>IF(OR(PartB2[[#This Row],[Format (hide)]]="HEAD",PartB2[[#This Row],[Format (hide)]]="LIST"),"BLANK CELL","")</f>
        <v/>
      </c>
      <c r="Q77" s="285" t="str">
        <f>IF(OR(PartB2[[#This Row],[Format (hide)]]="HEAD",PartB2[[#This Row],[Format (hide)]]="LIST"),"BLANK CELL","")</f>
        <v/>
      </c>
      <c r="R77" s="285" t="str">
        <f>IF(OR(PartB2[[#This Row],[Format (hide)]]="HEAD",PartB2[[#This Row],[Format (hide)]]="LIST"),"BLANK CELL","")</f>
        <v/>
      </c>
    </row>
    <row r="78" spans="1:18" ht="66" x14ac:dyDescent="0.3">
      <c r="A78" s="279">
        <f t="array" aca="1" ref="A78" ca="1">SUM((TRIM(MID(SUBSTITUTE(C78,".",REPT(" ",256)),(ROW(INDIRECT("1:"&amp;LEN(C78)-LEN(SUBSTITUTE(C78,".",""))+1))-1)*256+1,256)))*(10^((10-ROW(INDIRECT("1:"&amp;LEN(C78)-LEN(SUBSTITUTE(C78,".",""))+1)))*2)))</f>
        <v>3.030419E+18</v>
      </c>
      <c r="B78" s="280" t="s">
        <v>2750</v>
      </c>
      <c r="C78" s="280" t="s">
        <v>2934</v>
      </c>
      <c r="D78" s="281"/>
      <c r="E78" s="281" t="s">
        <v>3724</v>
      </c>
      <c r="F78" s="280" t="s">
        <v>835</v>
      </c>
      <c r="G78" s="280" t="s">
        <v>836</v>
      </c>
      <c r="H78" s="285"/>
      <c r="I78" s="283" t="s">
        <v>2508</v>
      </c>
      <c r="J78" s="285" t="str">
        <f t="shared" si="4"/>
        <v/>
      </c>
      <c r="K78" s="227" t="str">
        <f>IF(OR(PartB2[[#This Row],[Format (hide)]]="HEAD",PartB2[[#This Row],[Format (hide)]]="LIST"),"BLANK CELL","")</f>
        <v/>
      </c>
      <c r="L78" s="227" t="str">
        <f>IF(OR(PartB2[[#This Row],[Format (hide)]]="HEAD",PartB2[[#This Row],[Format (hide)]]="LIST"),"BLANK CELL","")</f>
        <v/>
      </c>
      <c r="M78" s="285" t="str">
        <f>IF(OR(PartB2[[#This Row],[Format (hide)]]="HEAD",PartB2[[#This Row],[Format (hide)]]="LIST"),"BLANK CELL","")</f>
        <v/>
      </c>
      <c r="N78" s="285" t="str">
        <f>IF(OR(PartB2[[#This Row],[Format (hide)]]="HEAD",PartB2[[#This Row],[Format (hide)]]="LIST"),"BLANK CELL","")</f>
        <v/>
      </c>
      <c r="O78" s="285" t="str">
        <f>IF(OR(PartB2[[#This Row],[Format (hide)]]="HEAD",PartB2[[#This Row],[Format (hide)]]="LIST"),"BLANK CELL","")</f>
        <v/>
      </c>
      <c r="P78" s="285" t="str">
        <f>IF(OR(PartB2[[#This Row],[Format (hide)]]="HEAD",PartB2[[#This Row],[Format (hide)]]="LIST"),"BLANK CELL","")</f>
        <v/>
      </c>
      <c r="Q78" s="285" t="str">
        <f>IF(OR(PartB2[[#This Row],[Format (hide)]]="HEAD",PartB2[[#This Row],[Format (hide)]]="LIST"),"BLANK CELL","")</f>
        <v/>
      </c>
      <c r="R78" s="285" t="str">
        <f>IF(OR(PartB2[[#This Row],[Format (hide)]]="HEAD",PartB2[[#This Row],[Format (hide)]]="LIST"),"BLANK CELL","")</f>
        <v/>
      </c>
    </row>
    <row r="79" spans="1:18" ht="66" x14ac:dyDescent="0.3">
      <c r="A79" s="279">
        <f t="array" aca="1" ref="A79" ca="1">SUM((TRIM(MID(SUBSTITUTE(C79,".",REPT(" ",256)),(ROW(INDIRECT("1:"&amp;LEN(C79)-LEN(SUBSTITUTE(C79,".",""))+1))-1)*256+1,256)))*(10^((10-ROW(INDIRECT("1:"&amp;LEN(C79)-LEN(SUBSTITUTE(C79,".",""))+1)))*2)))</f>
        <v>3.03042E+18</v>
      </c>
      <c r="B79" s="280" t="s">
        <v>2750</v>
      </c>
      <c r="C79" s="280" t="s">
        <v>2938</v>
      </c>
      <c r="D79" s="281"/>
      <c r="E79" s="281" t="s">
        <v>3724</v>
      </c>
      <c r="F79" s="280" t="s">
        <v>841</v>
      </c>
      <c r="G79" s="280" t="s">
        <v>716</v>
      </c>
      <c r="H79" s="285"/>
      <c r="I79" s="283" t="s">
        <v>2508</v>
      </c>
      <c r="J79" s="285" t="str">
        <f t="shared" si="4"/>
        <v/>
      </c>
      <c r="K79" s="227" t="str">
        <f>IF(OR(PartB2[[#This Row],[Format (hide)]]="HEAD",PartB2[[#This Row],[Format (hide)]]="LIST"),"BLANK CELL","")</f>
        <v/>
      </c>
      <c r="L79" s="227" t="str">
        <f>IF(OR(PartB2[[#This Row],[Format (hide)]]="HEAD",PartB2[[#This Row],[Format (hide)]]="LIST"),"BLANK CELL","")</f>
        <v/>
      </c>
      <c r="M79" s="285" t="str">
        <f>IF(OR(PartB2[[#This Row],[Format (hide)]]="HEAD",PartB2[[#This Row],[Format (hide)]]="LIST"),"BLANK CELL","")</f>
        <v/>
      </c>
      <c r="N79" s="285" t="str">
        <f>IF(OR(PartB2[[#This Row],[Format (hide)]]="HEAD",PartB2[[#This Row],[Format (hide)]]="LIST"),"BLANK CELL","")</f>
        <v/>
      </c>
      <c r="O79" s="285" t="str">
        <f>IF(OR(PartB2[[#This Row],[Format (hide)]]="HEAD",PartB2[[#This Row],[Format (hide)]]="LIST"),"BLANK CELL","")</f>
        <v/>
      </c>
      <c r="P79" s="285" t="str">
        <f>IF(OR(PartB2[[#This Row],[Format (hide)]]="HEAD",PartB2[[#This Row],[Format (hide)]]="LIST"),"BLANK CELL","")</f>
        <v/>
      </c>
      <c r="Q79" s="285" t="str">
        <f>IF(OR(PartB2[[#This Row],[Format (hide)]]="HEAD",PartB2[[#This Row],[Format (hide)]]="LIST"),"BLANK CELL","")</f>
        <v/>
      </c>
      <c r="R79" s="285" t="str">
        <f>IF(OR(PartB2[[#This Row],[Format (hide)]]="HEAD",PartB2[[#This Row],[Format (hide)]]="LIST"),"BLANK CELL","")</f>
        <v/>
      </c>
    </row>
    <row r="80" spans="1:18" ht="66" x14ac:dyDescent="0.3">
      <c r="A80" s="279">
        <f t="array" aca="1" ref="A80" ca="1">SUM((TRIM(MID(SUBSTITUTE(C80,".",REPT(" ",256)),(ROW(INDIRECT("1:"&amp;LEN(C80)-LEN(SUBSTITUTE(C80,".",""))+1))-1)*256+1,256)))*(10^((10-ROW(INDIRECT("1:"&amp;LEN(C80)-LEN(SUBSTITUTE(C80,".",""))+1)))*2)))</f>
        <v>3.030421E+18</v>
      </c>
      <c r="B80" s="280" t="s">
        <v>2750</v>
      </c>
      <c r="C80" s="280" t="s">
        <v>2935</v>
      </c>
      <c r="D80" s="281"/>
      <c r="E80" s="281" t="s">
        <v>3724</v>
      </c>
      <c r="F80" s="280" t="s">
        <v>837</v>
      </c>
      <c r="G80" s="280" t="s">
        <v>714</v>
      </c>
      <c r="H80" s="285"/>
      <c r="I80" s="283" t="s">
        <v>2508</v>
      </c>
      <c r="J80" s="285" t="str">
        <f t="shared" si="4"/>
        <v/>
      </c>
      <c r="K80" s="227" t="str">
        <f>IF(OR(PartB2[[#This Row],[Format (hide)]]="HEAD",PartB2[[#This Row],[Format (hide)]]="LIST"),"BLANK CELL","")</f>
        <v/>
      </c>
      <c r="L80" s="227" t="str">
        <f>IF(OR(PartB2[[#This Row],[Format (hide)]]="HEAD",PartB2[[#This Row],[Format (hide)]]="LIST"),"BLANK CELL","")</f>
        <v/>
      </c>
      <c r="M80" s="285" t="str">
        <f>IF(OR(PartB2[[#This Row],[Format (hide)]]="HEAD",PartB2[[#This Row],[Format (hide)]]="LIST"),"BLANK CELL","")</f>
        <v/>
      </c>
      <c r="N80" s="285" t="str">
        <f>IF(OR(PartB2[[#This Row],[Format (hide)]]="HEAD",PartB2[[#This Row],[Format (hide)]]="LIST"),"BLANK CELL","")</f>
        <v/>
      </c>
      <c r="O80" s="285" t="str">
        <f>IF(OR(PartB2[[#This Row],[Format (hide)]]="HEAD",PartB2[[#This Row],[Format (hide)]]="LIST"),"BLANK CELL","")</f>
        <v/>
      </c>
      <c r="P80" s="285" t="str">
        <f>IF(OR(PartB2[[#This Row],[Format (hide)]]="HEAD",PartB2[[#This Row],[Format (hide)]]="LIST"),"BLANK CELL","")</f>
        <v/>
      </c>
      <c r="Q80" s="285" t="str">
        <f>IF(OR(PartB2[[#This Row],[Format (hide)]]="HEAD",PartB2[[#This Row],[Format (hide)]]="LIST"),"BLANK CELL","")</f>
        <v/>
      </c>
      <c r="R80" s="285" t="str">
        <f>IF(OR(PartB2[[#This Row],[Format (hide)]]="HEAD",PartB2[[#This Row],[Format (hide)]]="LIST"),"BLANK CELL","")</f>
        <v/>
      </c>
    </row>
    <row r="81" spans="1:18" ht="66" x14ac:dyDescent="0.3">
      <c r="A81" s="279">
        <f t="array" aca="1" ref="A81" ca="1">SUM((TRIM(MID(SUBSTITUTE(C81,".",REPT(" ",256)),(ROW(INDIRECT("1:"&amp;LEN(C81)-LEN(SUBSTITUTE(C81,".",""))+1))-1)*256+1,256)))*(10^((10-ROW(INDIRECT("1:"&amp;LEN(C81)-LEN(SUBSTITUTE(C81,".",""))+1)))*2)))</f>
        <v>3.030422E+18</v>
      </c>
      <c r="B81" s="280" t="s">
        <v>2750</v>
      </c>
      <c r="C81" s="280" t="s">
        <v>2936</v>
      </c>
      <c r="D81" s="281"/>
      <c r="E81" s="281" t="s">
        <v>3724</v>
      </c>
      <c r="F81" s="280" t="s">
        <v>838</v>
      </c>
      <c r="G81" s="280" t="s">
        <v>839</v>
      </c>
      <c r="H81" s="285"/>
      <c r="I81" s="283" t="s">
        <v>2508</v>
      </c>
      <c r="J81" s="285" t="str">
        <f t="shared" si="4"/>
        <v/>
      </c>
      <c r="K81" s="227" t="str">
        <f>IF(OR(PartB2[[#This Row],[Format (hide)]]="HEAD",PartB2[[#This Row],[Format (hide)]]="LIST"),"BLANK CELL","")</f>
        <v/>
      </c>
      <c r="L81" s="227" t="str">
        <f>IF(OR(PartB2[[#This Row],[Format (hide)]]="HEAD",PartB2[[#This Row],[Format (hide)]]="LIST"),"BLANK CELL","")</f>
        <v/>
      </c>
      <c r="M81" s="285" t="str">
        <f>IF(OR(PartB2[[#This Row],[Format (hide)]]="HEAD",PartB2[[#This Row],[Format (hide)]]="LIST"),"BLANK CELL","")</f>
        <v/>
      </c>
      <c r="N81" s="285" t="str">
        <f>IF(OR(PartB2[[#This Row],[Format (hide)]]="HEAD",PartB2[[#This Row],[Format (hide)]]="LIST"),"BLANK CELL","")</f>
        <v/>
      </c>
      <c r="O81" s="285" t="str">
        <f>IF(OR(PartB2[[#This Row],[Format (hide)]]="HEAD",PartB2[[#This Row],[Format (hide)]]="LIST"),"BLANK CELL","")</f>
        <v/>
      </c>
      <c r="P81" s="285" t="str">
        <f>IF(OR(PartB2[[#This Row],[Format (hide)]]="HEAD",PartB2[[#This Row],[Format (hide)]]="LIST"),"BLANK CELL","")</f>
        <v/>
      </c>
      <c r="Q81" s="285" t="str">
        <f>IF(OR(PartB2[[#This Row],[Format (hide)]]="HEAD",PartB2[[#This Row],[Format (hide)]]="LIST"),"BLANK CELL","")</f>
        <v/>
      </c>
      <c r="R81" s="285" t="str">
        <f>IF(OR(PartB2[[#This Row],[Format (hide)]]="HEAD",PartB2[[#This Row],[Format (hide)]]="LIST"),"BLANK CELL","")</f>
        <v/>
      </c>
    </row>
    <row r="82" spans="1:18" ht="66" x14ac:dyDescent="0.3">
      <c r="A82" s="279">
        <f t="array" aca="1" ref="A82" ca="1">SUM((TRIM(MID(SUBSTITUTE(C82,".",REPT(" ",256)),(ROW(INDIRECT("1:"&amp;LEN(C82)-LEN(SUBSTITUTE(C82,".",""))+1))-1)*256+1,256)))*(10^((10-ROW(INDIRECT("1:"&amp;LEN(C82)-LEN(SUBSTITUTE(C82,".",""))+1)))*2)))</f>
        <v>3.030423E+18</v>
      </c>
      <c r="B82" s="280" t="s">
        <v>2750</v>
      </c>
      <c r="C82" s="280" t="s">
        <v>2937</v>
      </c>
      <c r="D82" s="281"/>
      <c r="E82" s="281" t="s">
        <v>3724</v>
      </c>
      <c r="F82" s="280" t="s">
        <v>840</v>
      </c>
      <c r="G82" s="280" t="s">
        <v>715</v>
      </c>
      <c r="H82" s="285"/>
      <c r="I82" s="283" t="s">
        <v>2508</v>
      </c>
      <c r="J82" s="285" t="str">
        <f t="shared" si="4"/>
        <v/>
      </c>
      <c r="K82" s="227" t="str">
        <f>IF(OR(PartB2[[#This Row],[Format (hide)]]="HEAD",PartB2[[#This Row],[Format (hide)]]="LIST"),"BLANK CELL","")</f>
        <v/>
      </c>
      <c r="L82" s="227" t="str">
        <f>IF(OR(PartB2[[#This Row],[Format (hide)]]="HEAD",PartB2[[#This Row],[Format (hide)]]="LIST"),"BLANK CELL","")</f>
        <v/>
      </c>
      <c r="M82" s="285" t="str">
        <f>IF(OR(PartB2[[#This Row],[Format (hide)]]="HEAD",PartB2[[#This Row],[Format (hide)]]="LIST"),"BLANK CELL","")</f>
        <v/>
      </c>
      <c r="N82" s="285" t="str">
        <f>IF(OR(PartB2[[#This Row],[Format (hide)]]="HEAD",PartB2[[#This Row],[Format (hide)]]="LIST"),"BLANK CELL","")</f>
        <v/>
      </c>
      <c r="O82" s="285" t="str">
        <f>IF(OR(PartB2[[#This Row],[Format (hide)]]="HEAD",PartB2[[#This Row],[Format (hide)]]="LIST"),"BLANK CELL","")</f>
        <v/>
      </c>
      <c r="P82" s="285" t="str">
        <f>IF(OR(PartB2[[#This Row],[Format (hide)]]="HEAD",PartB2[[#This Row],[Format (hide)]]="LIST"),"BLANK CELL","")</f>
        <v/>
      </c>
      <c r="Q82" s="285" t="str">
        <f>IF(OR(PartB2[[#This Row],[Format (hide)]]="HEAD",PartB2[[#This Row],[Format (hide)]]="LIST"),"BLANK CELL","")</f>
        <v/>
      </c>
      <c r="R82" s="285" t="str">
        <f>IF(OR(PartB2[[#This Row],[Format (hide)]]="HEAD",PartB2[[#This Row],[Format (hide)]]="LIST"),"BLANK CELL","")</f>
        <v/>
      </c>
    </row>
    <row r="83" spans="1:18" ht="66" x14ac:dyDescent="0.3">
      <c r="A83" s="279">
        <f t="array" aca="1" ref="A83" ca="1">SUM((TRIM(MID(SUBSTITUTE(C83,".",REPT(" ",256)),(ROW(INDIRECT("1:"&amp;LEN(C83)-LEN(SUBSTITUTE(C83,".",""))+1))-1)*256+1,256)))*(10^((10-ROW(INDIRECT("1:"&amp;LEN(C83)-LEN(SUBSTITUTE(C83,".",""))+1)))*2)))</f>
        <v>3.030424E+18</v>
      </c>
      <c r="B83" s="280" t="s">
        <v>2750</v>
      </c>
      <c r="C83" s="280" t="s">
        <v>2939</v>
      </c>
      <c r="D83" s="281"/>
      <c r="E83" s="281" t="s">
        <v>3724</v>
      </c>
      <c r="F83" s="280" t="s">
        <v>842</v>
      </c>
      <c r="G83" s="280" t="s">
        <v>717</v>
      </c>
      <c r="H83" s="285"/>
      <c r="I83" s="283" t="s">
        <v>2508</v>
      </c>
      <c r="J83" s="285" t="str">
        <f t="shared" si="4"/>
        <v/>
      </c>
      <c r="K83" s="227" t="str">
        <f>IF(OR(PartB2[[#This Row],[Format (hide)]]="HEAD",PartB2[[#This Row],[Format (hide)]]="LIST"),"BLANK CELL","")</f>
        <v/>
      </c>
      <c r="L83" s="227" t="str">
        <f>IF(OR(PartB2[[#This Row],[Format (hide)]]="HEAD",PartB2[[#This Row],[Format (hide)]]="LIST"),"BLANK CELL","")</f>
        <v/>
      </c>
      <c r="M83" s="285" t="str">
        <f>IF(OR(PartB2[[#This Row],[Format (hide)]]="HEAD",PartB2[[#This Row],[Format (hide)]]="LIST"),"BLANK CELL","")</f>
        <v/>
      </c>
      <c r="N83" s="285" t="str">
        <f>IF(OR(PartB2[[#This Row],[Format (hide)]]="HEAD",PartB2[[#This Row],[Format (hide)]]="LIST"),"BLANK CELL","")</f>
        <v/>
      </c>
      <c r="O83" s="285" t="str">
        <f>IF(OR(PartB2[[#This Row],[Format (hide)]]="HEAD",PartB2[[#This Row],[Format (hide)]]="LIST"),"BLANK CELL","")</f>
        <v/>
      </c>
      <c r="P83" s="285" t="str">
        <f>IF(OR(PartB2[[#This Row],[Format (hide)]]="HEAD",PartB2[[#This Row],[Format (hide)]]="LIST"),"BLANK CELL","")</f>
        <v/>
      </c>
      <c r="Q83" s="285" t="str">
        <f>IF(OR(PartB2[[#This Row],[Format (hide)]]="HEAD",PartB2[[#This Row],[Format (hide)]]="LIST"),"BLANK CELL","")</f>
        <v/>
      </c>
      <c r="R83" s="285" t="str">
        <f>IF(OR(PartB2[[#This Row],[Format (hide)]]="HEAD",PartB2[[#This Row],[Format (hide)]]="LIST"),"BLANK CELL","")</f>
        <v/>
      </c>
    </row>
    <row r="84" spans="1:18" ht="66" x14ac:dyDescent="0.3">
      <c r="A84" s="279">
        <f t="array" aca="1" ref="A84" ca="1">SUM((TRIM(MID(SUBSTITUTE(C84,".",REPT(" ",256)),(ROW(INDIRECT("1:"&amp;LEN(C84)-LEN(SUBSTITUTE(C84,".",""))+1))-1)*256+1,256)))*(10^((10-ROW(INDIRECT("1:"&amp;LEN(C84)-LEN(SUBSTITUTE(C84,".",""))+1)))*2)))</f>
        <v>3.030425E+18</v>
      </c>
      <c r="B84" s="280" t="s">
        <v>2750</v>
      </c>
      <c r="C84" s="280" t="s">
        <v>2940</v>
      </c>
      <c r="D84" s="281"/>
      <c r="E84" s="281"/>
      <c r="F84" s="280" t="s">
        <v>843</v>
      </c>
      <c r="G84" s="280" t="s">
        <v>844</v>
      </c>
      <c r="H84" s="285"/>
      <c r="I84" s="283" t="s">
        <v>2508</v>
      </c>
      <c r="J84" s="285" t="str">
        <f t="shared" si="4"/>
        <v/>
      </c>
      <c r="K84" s="227" t="str">
        <f>IF(OR(PartB2[[#This Row],[Format (hide)]]="HEAD",PartB2[[#This Row],[Format (hide)]]="LIST"),"BLANK CELL","")</f>
        <v/>
      </c>
      <c r="L84" s="227" t="str">
        <f>IF(OR(PartB2[[#This Row],[Format (hide)]]="HEAD",PartB2[[#This Row],[Format (hide)]]="LIST"),"BLANK CELL","")</f>
        <v/>
      </c>
      <c r="M84" s="285" t="str">
        <f>IF(OR(PartB2[[#This Row],[Format (hide)]]="HEAD",PartB2[[#This Row],[Format (hide)]]="LIST"),"BLANK CELL","")</f>
        <v/>
      </c>
      <c r="N84" s="285" t="str">
        <f>IF(OR(PartB2[[#This Row],[Format (hide)]]="HEAD",PartB2[[#This Row],[Format (hide)]]="LIST"),"BLANK CELL","")</f>
        <v/>
      </c>
      <c r="O84" s="285" t="str">
        <f>IF(OR(PartB2[[#This Row],[Format (hide)]]="HEAD",PartB2[[#This Row],[Format (hide)]]="LIST"),"BLANK CELL","")</f>
        <v/>
      </c>
      <c r="P84" s="285" t="str">
        <f>IF(OR(PartB2[[#This Row],[Format (hide)]]="HEAD",PartB2[[#This Row],[Format (hide)]]="LIST"),"BLANK CELL","")</f>
        <v/>
      </c>
      <c r="Q84" s="285" t="str">
        <f>IF(OR(PartB2[[#This Row],[Format (hide)]]="HEAD",PartB2[[#This Row],[Format (hide)]]="LIST"),"BLANK CELL","")</f>
        <v/>
      </c>
      <c r="R84" s="285" t="str">
        <f>IF(OR(PartB2[[#This Row],[Format (hide)]]="HEAD",PartB2[[#This Row],[Format (hide)]]="LIST"),"BLANK CELL","")</f>
        <v/>
      </c>
    </row>
    <row r="85" spans="1:18" ht="66" x14ac:dyDescent="0.3">
      <c r="A85" s="279">
        <f t="array" aca="1" ref="A85" ca="1">SUM((TRIM(MID(SUBSTITUTE(C85,".",REPT(" ",256)),(ROW(INDIRECT("1:"&amp;LEN(C85)-LEN(SUBSTITUTE(C85,".",""))+1))-1)*256+1,256)))*(10^((10-ROW(INDIRECT("1:"&amp;LEN(C85)-LEN(SUBSTITUTE(C85,".",""))+1)))*2)))</f>
        <v>3.030426E+18</v>
      </c>
      <c r="B85" s="280" t="s">
        <v>2750</v>
      </c>
      <c r="C85" s="280" t="s">
        <v>2941</v>
      </c>
      <c r="D85" s="281"/>
      <c r="E85" s="281"/>
      <c r="F85" s="280" t="s">
        <v>845</v>
      </c>
      <c r="G85" s="280" t="s">
        <v>26</v>
      </c>
      <c r="H85" s="285"/>
      <c r="I85" s="283" t="s">
        <v>2508</v>
      </c>
      <c r="J85" s="285" t="str">
        <f t="shared" si="4"/>
        <v/>
      </c>
      <c r="K85" s="227" t="str">
        <f>IF(OR(PartB2[[#This Row],[Format (hide)]]="HEAD",PartB2[[#This Row],[Format (hide)]]="LIST"),"BLANK CELL","")</f>
        <v/>
      </c>
      <c r="L85" s="227" t="str">
        <f>IF(OR(PartB2[[#This Row],[Format (hide)]]="HEAD",PartB2[[#This Row],[Format (hide)]]="LIST"),"BLANK CELL","")</f>
        <v/>
      </c>
      <c r="M85" s="285" t="str">
        <f>IF(OR(PartB2[[#This Row],[Format (hide)]]="HEAD",PartB2[[#This Row],[Format (hide)]]="LIST"),"BLANK CELL","")</f>
        <v/>
      </c>
      <c r="N85" s="285" t="str">
        <f>IF(OR(PartB2[[#This Row],[Format (hide)]]="HEAD",PartB2[[#This Row],[Format (hide)]]="LIST"),"BLANK CELL","")</f>
        <v/>
      </c>
      <c r="O85" s="285" t="str">
        <f>IF(OR(PartB2[[#This Row],[Format (hide)]]="HEAD",PartB2[[#This Row],[Format (hide)]]="LIST"),"BLANK CELL","")</f>
        <v/>
      </c>
      <c r="P85" s="285" t="str">
        <f>IF(OR(PartB2[[#This Row],[Format (hide)]]="HEAD",PartB2[[#This Row],[Format (hide)]]="LIST"),"BLANK CELL","")</f>
        <v/>
      </c>
      <c r="Q85" s="285" t="str">
        <f>IF(OR(PartB2[[#This Row],[Format (hide)]]="HEAD",PartB2[[#This Row],[Format (hide)]]="LIST"),"BLANK CELL","")</f>
        <v/>
      </c>
      <c r="R85" s="285" t="str">
        <f>IF(OR(PartB2[[#This Row],[Format (hide)]]="HEAD",PartB2[[#This Row],[Format (hide)]]="LIST"),"BLANK CELL","")</f>
        <v/>
      </c>
    </row>
    <row r="86" spans="1:18" ht="66" x14ac:dyDescent="0.3">
      <c r="A86" s="279">
        <f t="array" aca="1" ref="A86" ca="1">SUM((TRIM(MID(SUBSTITUTE(C86,".",REPT(" ",256)),(ROW(INDIRECT("1:"&amp;LEN(C86)-LEN(SUBSTITUTE(C86,".",""))+1))-1)*256+1,256)))*(10^((10-ROW(INDIRECT("1:"&amp;LEN(C86)-LEN(SUBSTITUTE(C86,".",""))+1)))*2)))</f>
        <v>3.030427E+18</v>
      </c>
      <c r="B86" s="280" t="s">
        <v>2750</v>
      </c>
      <c r="C86" s="280" t="s">
        <v>2953</v>
      </c>
      <c r="D86" s="281"/>
      <c r="E86" s="281"/>
      <c r="F86" s="280" t="s">
        <v>863</v>
      </c>
      <c r="G86" s="280" t="s">
        <v>864</v>
      </c>
      <c r="H86" s="285"/>
      <c r="I86" s="283" t="s">
        <v>2508</v>
      </c>
      <c r="J86" s="285" t="str">
        <f t="shared" si="4"/>
        <v/>
      </c>
      <c r="K86" s="227" t="str">
        <f>IF(OR(PartB2[[#This Row],[Format (hide)]]="HEAD",PartB2[[#This Row],[Format (hide)]]="LIST"),"BLANK CELL","")</f>
        <v/>
      </c>
      <c r="L86" s="227" t="str">
        <f>IF(OR(PartB2[[#This Row],[Format (hide)]]="HEAD",PartB2[[#This Row],[Format (hide)]]="LIST"),"BLANK CELL","")</f>
        <v/>
      </c>
      <c r="M86" s="285" t="str">
        <f>IF(OR(PartB2[[#This Row],[Format (hide)]]="HEAD",PartB2[[#This Row],[Format (hide)]]="LIST"),"BLANK CELL","")</f>
        <v/>
      </c>
      <c r="N86" s="285" t="str">
        <f>IF(OR(PartB2[[#This Row],[Format (hide)]]="HEAD",PartB2[[#This Row],[Format (hide)]]="LIST"),"BLANK CELL","")</f>
        <v/>
      </c>
      <c r="O86" s="285" t="str">
        <f>IF(OR(PartB2[[#This Row],[Format (hide)]]="HEAD",PartB2[[#This Row],[Format (hide)]]="LIST"),"BLANK CELL","")</f>
        <v/>
      </c>
      <c r="P86" s="285" t="str">
        <f>IF(OR(PartB2[[#This Row],[Format (hide)]]="HEAD",PartB2[[#This Row],[Format (hide)]]="LIST"),"BLANK CELL","")</f>
        <v/>
      </c>
      <c r="Q86" s="285" t="str">
        <f>IF(OR(PartB2[[#This Row],[Format (hide)]]="HEAD",PartB2[[#This Row],[Format (hide)]]="LIST"),"BLANK CELL","")</f>
        <v/>
      </c>
      <c r="R86" s="285" t="str">
        <f>IF(OR(PartB2[[#This Row],[Format (hide)]]="HEAD",PartB2[[#This Row],[Format (hide)]]="LIST"),"BLANK CELL","")</f>
        <v/>
      </c>
    </row>
    <row r="87" spans="1:18" ht="66" x14ac:dyDescent="0.3">
      <c r="A87" s="279">
        <f t="array" aca="1" ref="A87" ca="1">SUM((TRIM(MID(SUBSTITUTE(C87,".",REPT(" ",256)),(ROW(INDIRECT("1:"&amp;LEN(C87)-LEN(SUBSTITUTE(C87,".",""))+1))-1)*256+1,256)))*(10^((10-ROW(INDIRECT("1:"&amp;LEN(C87)-LEN(SUBSTITUTE(C87,".",""))+1)))*2)))</f>
        <v>3.030428E+18</v>
      </c>
      <c r="B87" s="280" t="s">
        <v>2750</v>
      </c>
      <c r="C87" s="280" t="s">
        <v>2942</v>
      </c>
      <c r="D87" s="281"/>
      <c r="E87" s="281" t="s">
        <v>3724</v>
      </c>
      <c r="F87" s="280" t="s">
        <v>846</v>
      </c>
      <c r="G87" s="280" t="s">
        <v>847</v>
      </c>
      <c r="H87" s="285"/>
      <c r="I87" s="283" t="s">
        <v>2508</v>
      </c>
      <c r="J87" s="285" t="str">
        <f t="shared" si="4"/>
        <v/>
      </c>
      <c r="K87" s="227" t="str">
        <f>IF(OR(PartB2[[#This Row],[Format (hide)]]="HEAD",PartB2[[#This Row],[Format (hide)]]="LIST"),"BLANK CELL","")</f>
        <v/>
      </c>
      <c r="L87" s="227" t="str">
        <f>IF(OR(PartB2[[#This Row],[Format (hide)]]="HEAD",PartB2[[#This Row],[Format (hide)]]="LIST"),"BLANK CELL","")</f>
        <v/>
      </c>
      <c r="M87" s="285" t="str">
        <f>IF(OR(PartB2[[#This Row],[Format (hide)]]="HEAD",PartB2[[#This Row],[Format (hide)]]="LIST"),"BLANK CELL","")</f>
        <v/>
      </c>
      <c r="N87" s="285" t="str">
        <f>IF(OR(PartB2[[#This Row],[Format (hide)]]="HEAD",PartB2[[#This Row],[Format (hide)]]="LIST"),"BLANK CELL","")</f>
        <v/>
      </c>
      <c r="O87" s="285" t="str">
        <f>IF(OR(PartB2[[#This Row],[Format (hide)]]="HEAD",PartB2[[#This Row],[Format (hide)]]="LIST"),"BLANK CELL","")</f>
        <v/>
      </c>
      <c r="P87" s="285" t="str">
        <f>IF(OR(PartB2[[#This Row],[Format (hide)]]="HEAD",PartB2[[#This Row],[Format (hide)]]="LIST"),"BLANK CELL","")</f>
        <v/>
      </c>
      <c r="Q87" s="285" t="str">
        <f>IF(OR(PartB2[[#This Row],[Format (hide)]]="HEAD",PartB2[[#This Row],[Format (hide)]]="LIST"),"BLANK CELL","")</f>
        <v/>
      </c>
      <c r="R87" s="285" t="str">
        <f>IF(OR(PartB2[[#This Row],[Format (hide)]]="HEAD",PartB2[[#This Row],[Format (hide)]]="LIST"),"BLANK CELL","")</f>
        <v/>
      </c>
    </row>
    <row r="88" spans="1:18" ht="66" x14ac:dyDescent="0.3">
      <c r="A88" s="279">
        <f t="array" aca="1" ref="A88" ca="1">SUM((TRIM(MID(SUBSTITUTE(C88,".",REPT(" ",256)),(ROW(INDIRECT("1:"&amp;LEN(C88)-LEN(SUBSTITUTE(C88,".",""))+1))-1)*256+1,256)))*(10^((10-ROW(INDIRECT("1:"&amp;LEN(C88)-LEN(SUBSTITUTE(C88,".",""))+1)))*2)))</f>
        <v>3.030429E+18</v>
      </c>
      <c r="B88" s="280" t="s">
        <v>2750</v>
      </c>
      <c r="C88" s="280" t="s">
        <v>2943</v>
      </c>
      <c r="D88" s="281"/>
      <c r="E88" s="281" t="s">
        <v>3724</v>
      </c>
      <c r="F88" s="280" t="s">
        <v>848</v>
      </c>
      <c r="G88" s="280" t="s">
        <v>849</v>
      </c>
      <c r="H88" s="285"/>
      <c r="I88" s="283" t="s">
        <v>2508</v>
      </c>
      <c r="J88" s="285" t="str">
        <f t="shared" si="4"/>
        <v/>
      </c>
      <c r="K88" s="227" t="str">
        <f>IF(OR(PartB2[[#This Row],[Format (hide)]]="HEAD",PartB2[[#This Row],[Format (hide)]]="LIST"),"BLANK CELL","")</f>
        <v/>
      </c>
      <c r="L88" s="227" t="str">
        <f>IF(OR(PartB2[[#This Row],[Format (hide)]]="HEAD",PartB2[[#This Row],[Format (hide)]]="LIST"),"BLANK CELL","")</f>
        <v/>
      </c>
      <c r="M88" s="285" t="str">
        <f>IF(OR(PartB2[[#This Row],[Format (hide)]]="HEAD",PartB2[[#This Row],[Format (hide)]]="LIST"),"BLANK CELL","")</f>
        <v/>
      </c>
      <c r="N88" s="285" t="str">
        <f>IF(OR(PartB2[[#This Row],[Format (hide)]]="HEAD",PartB2[[#This Row],[Format (hide)]]="LIST"),"BLANK CELL","")</f>
        <v/>
      </c>
      <c r="O88" s="285" t="str">
        <f>IF(OR(PartB2[[#This Row],[Format (hide)]]="HEAD",PartB2[[#This Row],[Format (hide)]]="LIST"),"BLANK CELL","")</f>
        <v/>
      </c>
      <c r="P88" s="285" t="str">
        <f>IF(OR(PartB2[[#This Row],[Format (hide)]]="HEAD",PartB2[[#This Row],[Format (hide)]]="LIST"),"BLANK CELL","")</f>
        <v/>
      </c>
      <c r="Q88" s="285" t="str">
        <f>IF(OR(PartB2[[#This Row],[Format (hide)]]="HEAD",PartB2[[#This Row],[Format (hide)]]="LIST"),"BLANK CELL","")</f>
        <v/>
      </c>
      <c r="R88" s="285" t="str">
        <f>IF(OR(PartB2[[#This Row],[Format (hide)]]="HEAD",PartB2[[#This Row],[Format (hide)]]="LIST"),"BLANK CELL","")</f>
        <v/>
      </c>
    </row>
    <row r="89" spans="1:18" ht="66" x14ac:dyDescent="0.3">
      <c r="A89" s="279">
        <f t="array" aca="1" ref="A89" ca="1">SUM((TRIM(MID(SUBSTITUTE(C89,".",REPT(" ",256)),(ROW(INDIRECT("1:"&amp;LEN(C89)-LEN(SUBSTITUTE(C89,".",""))+1))-1)*256+1,256)))*(10^((10-ROW(INDIRECT("1:"&amp;LEN(C89)-LEN(SUBSTITUTE(C89,".",""))+1)))*2)))</f>
        <v>3.03043E+18</v>
      </c>
      <c r="B89" s="280" t="s">
        <v>2750</v>
      </c>
      <c r="C89" s="280" t="s">
        <v>2944</v>
      </c>
      <c r="D89" s="281"/>
      <c r="E89" s="281"/>
      <c r="F89" s="280" t="s">
        <v>850</v>
      </c>
      <c r="G89" s="280" t="s">
        <v>27</v>
      </c>
      <c r="H89" s="285"/>
      <c r="I89" s="283" t="s">
        <v>2508</v>
      </c>
      <c r="J89" s="285" t="str">
        <f t="shared" si="4"/>
        <v/>
      </c>
      <c r="K89" s="227" t="str">
        <f>IF(OR(PartB2[[#This Row],[Format (hide)]]="HEAD",PartB2[[#This Row],[Format (hide)]]="LIST"),"BLANK CELL","")</f>
        <v/>
      </c>
      <c r="L89" s="227" t="str">
        <f>IF(OR(PartB2[[#This Row],[Format (hide)]]="HEAD",PartB2[[#This Row],[Format (hide)]]="LIST"),"BLANK CELL","")</f>
        <v/>
      </c>
      <c r="M89" s="285" t="str">
        <f>IF(OR(PartB2[[#This Row],[Format (hide)]]="HEAD",PartB2[[#This Row],[Format (hide)]]="LIST"),"BLANK CELL","")</f>
        <v/>
      </c>
      <c r="N89" s="285" t="str">
        <f>IF(OR(PartB2[[#This Row],[Format (hide)]]="HEAD",PartB2[[#This Row],[Format (hide)]]="LIST"),"BLANK CELL","")</f>
        <v/>
      </c>
      <c r="O89" s="285" t="str">
        <f>IF(OR(PartB2[[#This Row],[Format (hide)]]="HEAD",PartB2[[#This Row],[Format (hide)]]="LIST"),"BLANK CELL","")</f>
        <v/>
      </c>
      <c r="P89" s="285" t="str">
        <f>IF(OR(PartB2[[#This Row],[Format (hide)]]="HEAD",PartB2[[#This Row],[Format (hide)]]="LIST"),"BLANK CELL","")</f>
        <v/>
      </c>
      <c r="Q89" s="285" t="str">
        <f>IF(OR(PartB2[[#This Row],[Format (hide)]]="HEAD",PartB2[[#This Row],[Format (hide)]]="LIST"),"BLANK CELL","")</f>
        <v/>
      </c>
      <c r="R89" s="285" t="str">
        <f>IF(OR(PartB2[[#This Row],[Format (hide)]]="HEAD",PartB2[[#This Row],[Format (hide)]]="LIST"),"BLANK CELL","")</f>
        <v/>
      </c>
    </row>
    <row r="90" spans="1:18" ht="66" x14ac:dyDescent="0.3">
      <c r="A90" s="279">
        <f t="array" aca="1" ref="A90" ca="1">SUM((TRIM(MID(SUBSTITUTE(C90,".",REPT(" ",256)),(ROW(INDIRECT("1:"&amp;LEN(C90)-LEN(SUBSTITUTE(C90,".",""))+1))-1)*256+1,256)))*(10^((10-ROW(INDIRECT("1:"&amp;LEN(C90)-LEN(SUBSTITUTE(C90,".",""))+1)))*2)))</f>
        <v>3.030431E+18</v>
      </c>
      <c r="B90" s="280" t="s">
        <v>2750</v>
      </c>
      <c r="C90" s="280" t="s">
        <v>2945</v>
      </c>
      <c r="D90" s="281"/>
      <c r="E90" s="281"/>
      <c r="F90" s="280" t="s">
        <v>851</v>
      </c>
      <c r="G90" s="280" t="s">
        <v>852</v>
      </c>
      <c r="H90" s="285"/>
      <c r="I90" s="283" t="s">
        <v>2508</v>
      </c>
      <c r="J90" s="285" t="str">
        <f t="shared" si="4"/>
        <v/>
      </c>
      <c r="K90" s="227" t="str">
        <f>IF(OR(PartB2[[#This Row],[Format (hide)]]="HEAD",PartB2[[#This Row],[Format (hide)]]="LIST"),"BLANK CELL","")</f>
        <v/>
      </c>
      <c r="L90" s="227" t="str">
        <f>IF(OR(PartB2[[#This Row],[Format (hide)]]="HEAD",PartB2[[#This Row],[Format (hide)]]="LIST"),"BLANK CELL","")</f>
        <v/>
      </c>
      <c r="M90" s="285" t="str">
        <f>IF(OR(PartB2[[#This Row],[Format (hide)]]="HEAD",PartB2[[#This Row],[Format (hide)]]="LIST"),"BLANK CELL","")</f>
        <v/>
      </c>
      <c r="N90" s="285" t="str">
        <f>IF(OR(PartB2[[#This Row],[Format (hide)]]="HEAD",PartB2[[#This Row],[Format (hide)]]="LIST"),"BLANK CELL","")</f>
        <v/>
      </c>
      <c r="O90" s="285" t="str">
        <f>IF(OR(PartB2[[#This Row],[Format (hide)]]="HEAD",PartB2[[#This Row],[Format (hide)]]="LIST"),"BLANK CELL","")</f>
        <v/>
      </c>
      <c r="P90" s="285" t="str">
        <f>IF(OR(PartB2[[#This Row],[Format (hide)]]="HEAD",PartB2[[#This Row],[Format (hide)]]="LIST"),"BLANK CELL","")</f>
        <v/>
      </c>
      <c r="Q90" s="285" t="str">
        <f>IF(OR(PartB2[[#This Row],[Format (hide)]]="HEAD",PartB2[[#This Row],[Format (hide)]]="LIST"),"BLANK CELL","")</f>
        <v/>
      </c>
      <c r="R90" s="285" t="str">
        <f>IF(OR(PartB2[[#This Row],[Format (hide)]]="HEAD",PartB2[[#This Row],[Format (hide)]]="LIST"),"BLANK CELL","")</f>
        <v/>
      </c>
    </row>
    <row r="91" spans="1:18" ht="66" x14ac:dyDescent="0.3">
      <c r="A91" s="279">
        <f t="array" aca="1" ref="A91" ca="1">SUM((TRIM(MID(SUBSTITUTE(C91,".",REPT(" ",256)),(ROW(INDIRECT("1:"&amp;LEN(C91)-LEN(SUBSTITUTE(C91,".",""))+1))-1)*256+1,256)))*(10^((10-ROW(INDIRECT("1:"&amp;LEN(C91)-LEN(SUBSTITUTE(C91,".",""))+1)))*2)))</f>
        <v>3.030432E+18</v>
      </c>
      <c r="B91" s="280" t="s">
        <v>2750</v>
      </c>
      <c r="C91" s="280" t="s">
        <v>2946</v>
      </c>
      <c r="D91" s="281"/>
      <c r="E91" s="281"/>
      <c r="F91" s="280" t="s">
        <v>853</v>
      </c>
      <c r="G91" s="280" t="s">
        <v>28</v>
      </c>
      <c r="H91" s="283"/>
      <c r="I91" s="283" t="s">
        <v>2508</v>
      </c>
      <c r="J91" s="283" t="str">
        <f t="shared" si="4"/>
        <v/>
      </c>
      <c r="K91" s="227" t="str">
        <f>IF(OR(PartB2[[#This Row],[Format (hide)]]="HEAD",PartB2[[#This Row],[Format (hide)]]="LIST"),"BLANK CELL","")</f>
        <v/>
      </c>
      <c r="L91" s="227" t="str">
        <f>IF(OR(PartB2[[#This Row],[Format (hide)]]="HEAD",PartB2[[#This Row],[Format (hide)]]="LIST"),"BLANK CELL","")</f>
        <v/>
      </c>
      <c r="M91" s="281" t="str">
        <f>IF(OR(PartB2[[#This Row],[Format (hide)]]="HEAD",PartB2[[#This Row],[Format (hide)]]="LIST"),"BLANK CELL","")</f>
        <v/>
      </c>
      <c r="N91" s="281" t="str">
        <f>IF(OR(PartB2[[#This Row],[Format (hide)]]="HEAD",PartB2[[#This Row],[Format (hide)]]="LIST"),"BLANK CELL","")</f>
        <v/>
      </c>
      <c r="O91" s="281" t="str">
        <f>IF(OR(PartB2[[#This Row],[Format (hide)]]="HEAD",PartB2[[#This Row],[Format (hide)]]="LIST"),"BLANK CELL","")</f>
        <v/>
      </c>
      <c r="P91" s="281" t="str">
        <f>IF(OR(PartB2[[#This Row],[Format (hide)]]="HEAD",PartB2[[#This Row],[Format (hide)]]="LIST"),"BLANK CELL","")</f>
        <v/>
      </c>
      <c r="Q91" s="281" t="str">
        <f>IF(OR(PartB2[[#This Row],[Format (hide)]]="HEAD",PartB2[[#This Row],[Format (hide)]]="LIST"),"BLANK CELL","")</f>
        <v/>
      </c>
      <c r="R91" s="281" t="str">
        <f>IF(OR(PartB2[[#This Row],[Format (hide)]]="HEAD",PartB2[[#This Row],[Format (hide)]]="LIST"),"BLANK CELL","")</f>
        <v/>
      </c>
    </row>
    <row r="92" spans="1:18" ht="66" x14ac:dyDescent="0.3">
      <c r="A92" s="279">
        <f t="array" aca="1" ref="A92" ca="1">SUM((TRIM(MID(SUBSTITUTE(C92,".",REPT(" ",256)),(ROW(INDIRECT("1:"&amp;LEN(C92)-LEN(SUBSTITUTE(C92,".",""))+1))-1)*256+1,256)))*(10^((10-ROW(INDIRECT("1:"&amp;LEN(C92)-LEN(SUBSTITUTE(C92,".",""))+1)))*2)))</f>
        <v>3.030433E+18</v>
      </c>
      <c r="B92" s="280" t="s">
        <v>2750</v>
      </c>
      <c r="C92" s="280" t="s">
        <v>2947</v>
      </c>
      <c r="D92" s="281"/>
      <c r="E92" s="281"/>
      <c r="F92" s="280" t="s">
        <v>854</v>
      </c>
      <c r="G92" s="280" t="s">
        <v>855</v>
      </c>
      <c r="H92" s="285"/>
      <c r="I92" s="283" t="s">
        <v>2508</v>
      </c>
      <c r="J92" s="285" t="str">
        <f t="shared" si="4"/>
        <v/>
      </c>
      <c r="K92" s="227" t="str">
        <f>IF(OR(PartB2[[#This Row],[Format (hide)]]="HEAD",PartB2[[#This Row],[Format (hide)]]="LIST"),"BLANK CELL","")</f>
        <v/>
      </c>
      <c r="L92" s="227" t="str">
        <f>IF(OR(PartB2[[#This Row],[Format (hide)]]="HEAD",PartB2[[#This Row],[Format (hide)]]="LIST"),"BLANK CELL","")</f>
        <v/>
      </c>
      <c r="M92" s="285" t="str">
        <f>IF(OR(PartB2[[#This Row],[Format (hide)]]="HEAD",PartB2[[#This Row],[Format (hide)]]="LIST"),"BLANK CELL","")</f>
        <v/>
      </c>
      <c r="N92" s="285" t="str">
        <f>IF(OR(PartB2[[#This Row],[Format (hide)]]="HEAD",PartB2[[#This Row],[Format (hide)]]="LIST"),"BLANK CELL","")</f>
        <v/>
      </c>
      <c r="O92" s="285" t="str">
        <f>IF(OR(PartB2[[#This Row],[Format (hide)]]="HEAD",PartB2[[#This Row],[Format (hide)]]="LIST"),"BLANK CELL","")</f>
        <v/>
      </c>
      <c r="P92" s="285" t="str">
        <f>IF(OR(PartB2[[#This Row],[Format (hide)]]="HEAD",PartB2[[#This Row],[Format (hide)]]="LIST"),"BLANK CELL","")</f>
        <v/>
      </c>
      <c r="Q92" s="285" t="str">
        <f>IF(OR(PartB2[[#This Row],[Format (hide)]]="HEAD",PartB2[[#This Row],[Format (hide)]]="LIST"),"BLANK CELL","")</f>
        <v/>
      </c>
      <c r="R92" s="285" t="str">
        <f>IF(OR(PartB2[[#This Row],[Format (hide)]]="HEAD",PartB2[[#This Row],[Format (hide)]]="LIST"),"BLANK CELL","")</f>
        <v/>
      </c>
    </row>
    <row r="93" spans="1:18" ht="115.5" x14ac:dyDescent="0.3">
      <c r="A93" s="279">
        <f t="array" aca="1" ref="A93" ca="1">SUM((TRIM(MID(SUBSTITUTE(C93,".",REPT(" ",256)),(ROW(INDIRECT("1:"&amp;LEN(C93)-LEN(SUBSTITUTE(C93,".",""))+1))-1)*256+1,256)))*(10^((10-ROW(INDIRECT("1:"&amp;LEN(C93)-LEN(SUBSTITUTE(C93,".",""))+1)))*2)))</f>
        <v>3.0305E+18</v>
      </c>
      <c r="B93" s="280" t="s">
        <v>2750</v>
      </c>
      <c r="C93" s="280" t="s">
        <v>2948</v>
      </c>
      <c r="D93" s="281" t="s">
        <v>1407</v>
      </c>
      <c r="E93" s="281"/>
      <c r="F93" s="280" t="s">
        <v>856</v>
      </c>
      <c r="G93" s="280" t="s">
        <v>857</v>
      </c>
      <c r="H93" s="285" t="str">
        <f>IF(OR(PartB2[[#This Row],[Format (hide)]]="HEAD",PartB2[[#This Row],[Format (hide)]]="LIST"),"BLANK CELL","")</f>
        <v>BLANK CELL</v>
      </c>
      <c r="I93" s="283" t="str">
        <f>IF(OR(PartB2[[#This Row],[Format (hide)]]="HEAD",PartB2[[#This Row],[Format (hide)]]="LIST"),"BLANK CELL","")</f>
        <v>BLANK CELL</v>
      </c>
      <c r="J93" s="285" t="str">
        <f>IF(OR(PartB2[[#This Row],[Format (hide)]]="HEAD",PartB2[[#This Row],[Format (hide)]]="LIST"),"BLANK CELL","")</f>
        <v>BLANK CELL</v>
      </c>
      <c r="K93" s="227" t="str">
        <f>IF(OR(PartB2[[#This Row],[Format (hide)]]="HEAD",PartB2[[#This Row],[Format (hide)]]="LIST"),"BLANK CELL","")</f>
        <v>BLANK CELL</v>
      </c>
      <c r="L93" s="227" t="str">
        <f>IF(OR(PartB2[[#This Row],[Format (hide)]]="HEAD",PartB2[[#This Row],[Format (hide)]]="LIST"),"BLANK CELL","")</f>
        <v>BLANK CELL</v>
      </c>
      <c r="M93" s="285" t="str">
        <f>IF(OR(PartB2[[#This Row],[Format (hide)]]="HEAD",PartB2[[#This Row],[Format (hide)]]="LIST"),"BLANK CELL","")</f>
        <v>BLANK CELL</v>
      </c>
      <c r="N93" s="285" t="str">
        <f>IF(OR(PartB2[[#This Row],[Format (hide)]]="HEAD",PartB2[[#This Row],[Format (hide)]]="LIST"),"BLANK CELL","")</f>
        <v>BLANK CELL</v>
      </c>
      <c r="O93" s="285" t="str">
        <f>IF(OR(PartB2[[#This Row],[Format (hide)]]="HEAD",PartB2[[#This Row],[Format (hide)]]="LIST"),"BLANK CELL","")</f>
        <v>BLANK CELL</v>
      </c>
      <c r="P93" s="285" t="str">
        <f>IF(OR(PartB2[[#This Row],[Format (hide)]]="HEAD",PartB2[[#This Row],[Format (hide)]]="LIST"),"BLANK CELL","")</f>
        <v>BLANK CELL</v>
      </c>
      <c r="Q93" s="285" t="str">
        <f>IF(OR(PartB2[[#This Row],[Format (hide)]]="HEAD",PartB2[[#This Row],[Format (hide)]]="LIST"),"BLANK CELL","")</f>
        <v>BLANK CELL</v>
      </c>
      <c r="R93" s="285" t="str">
        <f>IF(OR(PartB2[[#This Row],[Format (hide)]]="HEAD",PartB2[[#This Row],[Format (hide)]]="LIST"),"BLANK CELL","")</f>
        <v>BLANK CELL</v>
      </c>
    </row>
    <row r="94" spans="1:18" ht="66" x14ac:dyDescent="0.3">
      <c r="A94" s="279">
        <f t="array" aca="1" ref="A94" ca="1">SUM((TRIM(MID(SUBSTITUTE(C94,".",REPT(" ",256)),(ROW(INDIRECT("1:"&amp;LEN(C94)-LEN(SUBSTITUTE(C94,".",""))+1))-1)*256+1,256)))*(10^((10-ROW(INDIRECT("1:"&amp;LEN(C94)-LEN(SUBSTITUTE(C94,".",""))+1)))*2)))</f>
        <v>3.030501E+18</v>
      </c>
      <c r="B94" s="280" t="s">
        <v>2750</v>
      </c>
      <c r="C94" s="280" t="s">
        <v>2949</v>
      </c>
      <c r="D94" s="281"/>
      <c r="E94" s="281"/>
      <c r="F94" s="280" t="s">
        <v>858</v>
      </c>
      <c r="G94" s="280" t="s">
        <v>29</v>
      </c>
      <c r="H94" s="285"/>
      <c r="I94" s="283" t="s">
        <v>2508</v>
      </c>
      <c r="J94" s="285" t="str">
        <f t="shared" ref="J94:J99" si="5">IF($J$1="Yes","Compliant","")</f>
        <v/>
      </c>
      <c r="K94" s="227" t="str">
        <f>IF(OR(PartB2[[#This Row],[Format (hide)]]="HEAD",PartB2[[#This Row],[Format (hide)]]="LIST"),"BLANK CELL","")</f>
        <v/>
      </c>
      <c r="L94" s="227" t="str">
        <f>IF(OR(PartB2[[#This Row],[Format (hide)]]="HEAD",PartB2[[#This Row],[Format (hide)]]="LIST"),"BLANK CELL","")</f>
        <v/>
      </c>
      <c r="M94" s="285" t="str">
        <f>IF(OR(PartB2[[#This Row],[Format (hide)]]="HEAD",PartB2[[#This Row],[Format (hide)]]="LIST"),"BLANK CELL","")</f>
        <v/>
      </c>
      <c r="N94" s="285" t="str">
        <f>IF(OR(PartB2[[#This Row],[Format (hide)]]="HEAD",PartB2[[#This Row],[Format (hide)]]="LIST"),"BLANK CELL","")</f>
        <v/>
      </c>
      <c r="O94" s="285" t="str">
        <f>IF(OR(PartB2[[#This Row],[Format (hide)]]="HEAD",PartB2[[#This Row],[Format (hide)]]="LIST"),"BLANK CELL","")</f>
        <v/>
      </c>
      <c r="P94" s="285" t="str">
        <f>IF(OR(PartB2[[#This Row],[Format (hide)]]="HEAD",PartB2[[#This Row],[Format (hide)]]="LIST"),"BLANK CELL","")</f>
        <v/>
      </c>
      <c r="Q94" s="285" t="str">
        <f>IF(OR(PartB2[[#This Row],[Format (hide)]]="HEAD",PartB2[[#This Row],[Format (hide)]]="LIST"),"BLANK CELL","")</f>
        <v/>
      </c>
      <c r="R94" s="285" t="str">
        <f>IF(OR(PartB2[[#This Row],[Format (hide)]]="HEAD",PartB2[[#This Row],[Format (hide)]]="LIST"),"BLANK CELL","")</f>
        <v/>
      </c>
    </row>
    <row r="95" spans="1:18" ht="66" x14ac:dyDescent="0.3">
      <c r="A95" s="279">
        <f t="array" aca="1" ref="A95" ca="1">SUM((TRIM(MID(SUBSTITUTE(C95,".",REPT(" ",256)),(ROW(INDIRECT("1:"&amp;LEN(C95)-LEN(SUBSTITUTE(C95,".",""))+1))-1)*256+1,256)))*(10^((10-ROW(INDIRECT("1:"&amp;LEN(C95)-LEN(SUBSTITUTE(C95,".",""))+1)))*2)))</f>
        <v>3.030502E+18</v>
      </c>
      <c r="B95" s="280" t="s">
        <v>2750</v>
      </c>
      <c r="C95" s="280" t="s">
        <v>2950</v>
      </c>
      <c r="D95" s="281"/>
      <c r="E95" s="281"/>
      <c r="F95" s="280" t="s">
        <v>859</v>
      </c>
      <c r="G95" s="280" t="s">
        <v>30</v>
      </c>
      <c r="H95" s="285"/>
      <c r="I95" s="283" t="s">
        <v>2508</v>
      </c>
      <c r="J95" s="285" t="str">
        <f t="shared" si="5"/>
        <v/>
      </c>
      <c r="K95" s="227" t="str">
        <f>IF(OR(PartB2[[#This Row],[Format (hide)]]="HEAD",PartB2[[#This Row],[Format (hide)]]="LIST"),"BLANK CELL","")</f>
        <v/>
      </c>
      <c r="L95" s="227" t="str">
        <f>IF(OR(PartB2[[#This Row],[Format (hide)]]="HEAD",PartB2[[#This Row],[Format (hide)]]="LIST"),"BLANK CELL","")</f>
        <v/>
      </c>
      <c r="M95" s="285" t="str">
        <f>IF(OR(PartB2[[#This Row],[Format (hide)]]="HEAD",PartB2[[#This Row],[Format (hide)]]="LIST"),"BLANK CELL","")</f>
        <v/>
      </c>
      <c r="N95" s="285" t="str">
        <f>IF(OR(PartB2[[#This Row],[Format (hide)]]="HEAD",PartB2[[#This Row],[Format (hide)]]="LIST"),"BLANK CELL","")</f>
        <v/>
      </c>
      <c r="O95" s="285" t="str">
        <f>IF(OR(PartB2[[#This Row],[Format (hide)]]="HEAD",PartB2[[#This Row],[Format (hide)]]="LIST"),"BLANK CELL","")</f>
        <v/>
      </c>
      <c r="P95" s="285" t="str">
        <f>IF(OR(PartB2[[#This Row],[Format (hide)]]="HEAD",PartB2[[#This Row],[Format (hide)]]="LIST"),"BLANK CELL","")</f>
        <v/>
      </c>
      <c r="Q95" s="285" t="str">
        <f>IF(OR(PartB2[[#This Row],[Format (hide)]]="HEAD",PartB2[[#This Row],[Format (hide)]]="LIST"),"BLANK CELL","")</f>
        <v/>
      </c>
      <c r="R95" s="285" t="str">
        <f>IF(OR(PartB2[[#This Row],[Format (hide)]]="HEAD",PartB2[[#This Row],[Format (hide)]]="LIST"),"BLANK CELL","")</f>
        <v/>
      </c>
    </row>
    <row r="96" spans="1:18" ht="66" x14ac:dyDescent="0.3">
      <c r="A96" s="279">
        <f t="array" aca="1" ref="A96" ca="1">SUM((TRIM(MID(SUBSTITUTE(C96,".",REPT(" ",256)),(ROW(INDIRECT("1:"&amp;LEN(C96)-LEN(SUBSTITUTE(C96,".",""))+1))-1)*256+1,256)))*(10^((10-ROW(INDIRECT("1:"&amp;LEN(C96)-LEN(SUBSTITUTE(C96,".",""))+1)))*2)))</f>
        <v>3.030503E+18</v>
      </c>
      <c r="B96" s="280" t="s">
        <v>2750</v>
      </c>
      <c r="C96" s="280" t="s">
        <v>2951</v>
      </c>
      <c r="D96" s="281"/>
      <c r="E96" s="281"/>
      <c r="F96" s="280" t="s">
        <v>860</v>
      </c>
      <c r="G96" s="280" t="s">
        <v>861</v>
      </c>
      <c r="H96" s="285"/>
      <c r="I96" s="283" t="s">
        <v>2508</v>
      </c>
      <c r="J96" s="285" t="str">
        <f t="shared" si="5"/>
        <v/>
      </c>
      <c r="K96" s="227" t="str">
        <f>IF(OR(PartB2[[#This Row],[Format (hide)]]="HEAD",PartB2[[#This Row],[Format (hide)]]="LIST"),"BLANK CELL","")</f>
        <v/>
      </c>
      <c r="L96" s="227" t="str">
        <f>IF(OR(PartB2[[#This Row],[Format (hide)]]="HEAD",PartB2[[#This Row],[Format (hide)]]="LIST"),"BLANK CELL","")</f>
        <v/>
      </c>
      <c r="M96" s="285" t="str">
        <f>IF(OR(PartB2[[#This Row],[Format (hide)]]="HEAD",PartB2[[#This Row],[Format (hide)]]="LIST"),"BLANK CELL","")</f>
        <v/>
      </c>
      <c r="N96" s="285" t="str">
        <f>IF(OR(PartB2[[#This Row],[Format (hide)]]="HEAD",PartB2[[#This Row],[Format (hide)]]="LIST"),"BLANK CELL","")</f>
        <v/>
      </c>
      <c r="O96" s="285" t="str">
        <f>IF(OR(PartB2[[#This Row],[Format (hide)]]="HEAD",PartB2[[#This Row],[Format (hide)]]="LIST"),"BLANK CELL","")</f>
        <v/>
      </c>
      <c r="P96" s="285" t="str">
        <f>IF(OR(PartB2[[#This Row],[Format (hide)]]="HEAD",PartB2[[#This Row],[Format (hide)]]="LIST"),"BLANK CELL","")</f>
        <v/>
      </c>
      <c r="Q96" s="285" t="str">
        <f>IF(OR(PartB2[[#This Row],[Format (hide)]]="HEAD",PartB2[[#This Row],[Format (hide)]]="LIST"),"BLANK CELL","")</f>
        <v/>
      </c>
      <c r="R96" s="285" t="str">
        <f>IF(OR(PartB2[[#This Row],[Format (hide)]]="HEAD",PartB2[[#This Row],[Format (hide)]]="LIST"),"BLANK CELL","")</f>
        <v/>
      </c>
    </row>
    <row r="97" spans="1:18" ht="66" x14ac:dyDescent="0.3">
      <c r="A97" s="279">
        <f t="array" aca="1" ref="A97" ca="1">SUM((TRIM(MID(SUBSTITUTE(C97,".",REPT(" ",256)),(ROW(INDIRECT("1:"&amp;LEN(C97)-LEN(SUBSTITUTE(C97,".",""))+1))-1)*256+1,256)))*(10^((10-ROW(INDIRECT("1:"&amp;LEN(C97)-LEN(SUBSTITUTE(C97,".",""))+1)))*2)))</f>
        <v>3.030504E+18</v>
      </c>
      <c r="B97" s="280" t="s">
        <v>2750</v>
      </c>
      <c r="C97" s="280" t="s">
        <v>2952</v>
      </c>
      <c r="D97" s="281"/>
      <c r="E97" s="281"/>
      <c r="F97" s="280" t="s">
        <v>862</v>
      </c>
      <c r="G97" s="280" t="s">
        <v>31</v>
      </c>
      <c r="H97" s="285"/>
      <c r="I97" s="283" t="s">
        <v>2508</v>
      </c>
      <c r="J97" s="285" t="str">
        <f t="shared" si="5"/>
        <v/>
      </c>
      <c r="K97" s="227" t="str">
        <f>IF(OR(PartB2[[#This Row],[Format (hide)]]="HEAD",PartB2[[#This Row],[Format (hide)]]="LIST"),"BLANK CELL","")</f>
        <v/>
      </c>
      <c r="L97" s="227" t="str">
        <f>IF(OR(PartB2[[#This Row],[Format (hide)]]="HEAD",PartB2[[#This Row],[Format (hide)]]="LIST"),"BLANK CELL","")</f>
        <v/>
      </c>
      <c r="M97" s="285" t="str">
        <f>IF(OR(PartB2[[#This Row],[Format (hide)]]="HEAD",PartB2[[#This Row],[Format (hide)]]="LIST"),"BLANK CELL","")</f>
        <v/>
      </c>
      <c r="N97" s="285" t="str">
        <f>IF(OR(PartB2[[#This Row],[Format (hide)]]="HEAD",PartB2[[#This Row],[Format (hide)]]="LIST"),"BLANK CELL","")</f>
        <v/>
      </c>
      <c r="O97" s="285" t="str">
        <f>IF(OR(PartB2[[#This Row],[Format (hide)]]="HEAD",PartB2[[#This Row],[Format (hide)]]="LIST"),"BLANK CELL","")</f>
        <v/>
      </c>
      <c r="P97" s="285" t="str">
        <f>IF(OR(PartB2[[#This Row],[Format (hide)]]="HEAD",PartB2[[#This Row],[Format (hide)]]="LIST"),"BLANK CELL","")</f>
        <v/>
      </c>
      <c r="Q97" s="285" t="str">
        <f>IF(OR(PartB2[[#This Row],[Format (hide)]]="HEAD",PartB2[[#This Row],[Format (hide)]]="LIST"),"BLANK CELL","")</f>
        <v/>
      </c>
      <c r="R97" s="285" t="str">
        <f>IF(OR(PartB2[[#This Row],[Format (hide)]]="HEAD",PartB2[[#This Row],[Format (hide)]]="LIST"),"BLANK CELL","")</f>
        <v/>
      </c>
    </row>
    <row r="98" spans="1:18" ht="66" x14ac:dyDescent="0.3">
      <c r="A98" s="279">
        <f t="array" aca="1" ref="A98" ca="1">SUM((TRIM(MID(SUBSTITUTE(C98,".",REPT(" ",256)),(ROW(INDIRECT("1:"&amp;LEN(C98)-LEN(SUBSTITUTE(C98,".",""))+1))-1)*256+1,256)))*(10^((10-ROW(INDIRECT("1:"&amp;LEN(C98)-LEN(SUBSTITUTE(C98,".",""))+1)))*2)))</f>
        <v>3.030505E+18</v>
      </c>
      <c r="B98" s="280" t="s">
        <v>2750</v>
      </c>
      <c r="C98" s="280" t="s">
        <v>2954</v>
      </c>
      <c r="D98" s="281"/>
      <c r="E98" s="281"/>
      <c r="F98" s="280" t="s">
        <v>865</v>
      </c>
      <c r="G98" s="280" t="s">
        <v>866</v>
      </c>
      <c r="H98" s="285"/>
      <c r="I98" s="283" t="s">
        <v>2508</v>
      </c>
      <c r="J98" s="285" t="str">
        <f t="shared" si="5"/>
        <v/>
      </c>
      <c r="K98" s="227" t="str">
        <f>IF(OR(PartB2[[#This Row],[Format (hide)]]="HEAD",PartB2[[#This Row],[Format (hide)]]="LIST"),"BLANK CELL","")</f>
        <v/>
      </c>
      <c r="L98" s="227" t="str">
        <f>IF(OR(PartB2[[#This Row],[Format (hide)]]="HEAD",PartB2[[#This Row],[Format (hide)]]="LIST"),"BLANK CELL","")</f>
        <v/>
      </c>
      <c r="M98" s="285" t="str">
        <f>IF(OR(PartB2[[#This Row],[Format (hide)]]="HEAD",PartB2[[#This Row],[Format (hide)]]="LIST"),"BLANK CELL","")</f>
        <v/>
      </c>
      <c r="N98" s="285" t="str">
        <f>IF(OR(PartB2[[#This Row],[Format (hide)]]="HEAD",PartB2[[#This Row],[Format (hide)]]="LIST"),"BLANK CELL","")</f>
        <v/>
      </c>
      <c r="O98" s="285" t="str">
        <f>IF(OR(PartB2[[#This Row],[Format (hide)]]="HEAD",PartB2[[#This Row],[Format (hide)]]="LIST"),"BLANK CELL","")</f>
        <v/>
      </c>
      <c r="P98" s="285" t="str">
        <f>IF(OR(PartB2[[#This Row],[Format (hide)]]="HEAD",PartB2[[#This Row],[Format (hide)]]="LIST"),"BLANK CELL","")</f>
        <v/>
      </c>
      <c r="Q98" s="285" t="str">
        <f>IF(OR(PartB2[[#This Row],[Format (hide)]]="HEAD",PartB2[[#This Row],[Format (hide)]]="LIST"),"BLANK CELL","")</f>
        <v/>
      </c>
      <c r="R98" s="285" t="str">
        <f>IF(OR(PartB2[[#This Row],[Format (hide)]]="HEAD",PartB2[[#This Row],[Format (hide)]]="LIST"),"BLANK CELL","")</f>
        <v/>
      </c>
    </row>
    <row r="99" spans="1:18" ht="66" x14ac:dyDescent="0.3">
      <c r="A99" s="279">
        <f t="array" aca="1" ref="A99" ca="1">SUM((TRIM(MID(SUBSTITUTE(C99,".",REPT(" ",256)),(ROW(INDIRECT("1:"&amp;LEN(C99)-LEN(SUBSTITUTE(C99,".",""))+1))-1)*256+1,256)))*(10^((10-ROW(INDIRECT("1:"&amp;LEN(C99)-LEN(SUBSTITUTE(C99,".",""))+1)))*2)))</f>
        <v>3.030506E+18</v>
      </c>
      <c r="B99" s="280" t="s">
        <v>2750</v>
      </c>
      <c r="C99" s="280" t="s">
        <v>2955</v>
      </c>
      <c r="D99" s="281"/>
      <c r="E99" s="281"/>
      <c r="F99" s="280" t="s">
        <v>867</v>
      </c>
      <c r="G99" s="280" t="s">
        <v>868</v>
      </c>
      <c r="H99" s="283"/>
      <c r="I99" s="283" t="s">
        <v>2508</v>
      </c>
      <c r="J99" s="283" t="str">
        <f t="shared" si="5"/>
        <v/>
      </c>
      <c r="K99" s="227" t="str">
        <f>IF(OR(PartB2[[#This Row],[Format (hide)]]="HEAD",PartB2[[#This Row],[Format (hide)]]="LIST"),"BLANK CELL","")</f>
        <v/>
      </c>
      <c r="L99" s="227" t="str">
        <f>IF(OR(PartB2[[#This Row],[Format (hide)]]="HEAD",PartB2[[#This Row],[Format (hide)]]="LIST"),"BLANK CELL","")</f>
        <v/>
      </c>
      <c r="M99" s="281" t="str">
        <f>IF(OR(PartB2[[#This Row],[Format (hide)]]="HEAD",PartB2[[#This Row],[Format (hide)]]="LIST"),"BLANK CELL","")</f>
        <v/>
      </c>
      <c r="N99" s="281" t="str">
        <f>IF(OR(PartB2[[#This Row],[Format (hide)]]="HEAD",PartB2[[#This Row],[Format (hide)]]="LIST"),"BLANK CELL","")</f>
        <v/>
      </c>
      <c r="O99" s="281" t="str">
        <f>IF(OR(PartB2[[#This Row],[Format (hide)]]="HEAD",PartB2[[#This Row],[Format (hide)]]="LIST"),"BLANK CELL","")</f>
        <v/>
      </c>
      <c r="P99" s="281" t="str">
        <f>IF(OR(PartB2[[#This Row],[Format (hide)]]="HEAD",PartB2[[#This Row],[Format (hide)]]="LIST"),"BLANK CELL","")</f>
        <v/>
      </c>
      <c r="Q99" s="281" t="str">
        <f>IF(OR(PartB2[[#This Row],[Format (hide)]]="HEAD",PartB2[[#This Row],[Format (hide)]]="LIST"),"BLANK CELL","")</f>
        <v/>
      </c>
      <c r="R99" s="281" t="str">
        <f>IF(OR(PartB2[[#This Row],[Format (hide)]]="HEAD",PartB2[[#This Row],[Format (hide)]]="LIST"),"BLANK CELL","")</f>
        <v/>
      </c>
    </row>
    <row r="100" spans="1:18" ht="49.5" x14ac:dyDescent="0.3">
      <c r="A100" s="279">
        <f t="array" aca="1" ref="A100" ca="1">SUM((TRIM(MID(SUBSTITUTE(C100,".",REPT(" ",256)),(ROW(INDIRECT("1:"&amp;LEN(C100)-LEN(SUBSTITUTE(C100,".",""))+1))-1)*256+1,256)))*(10^((10-ROW(INDIRECT("1:"&amp;LEN(C100)-LEN(SUBSTITUTE(C100,".",""))+1)))*2)))</f>
        <v>3.0306E+18</v>
      </c>
      <c r="B100" s="280" t="s">
        <v>2750</v>
      </c>
      <c r="C100" s="280" t="s">
        <v>2956</v>
      </c>
      <c r="D100" s="281" t="s">
        <v>1407</v>
      </c>
      <c r="E100" s="281"/>
      <c r="F100" s="280" t="s">
        <v>869</v>
      </c>
      <c r="G100" s="280" t="s">
        <v>32</v>
      </c>
      <c r="H100" s="285" t="str">
        <f>IF(OR(PartB2[[#This Row],[Format (hide)]]="HEAD",PartB2[[#This Row],[Format (hide)]]="LIST"),"BLANK CELL","")</f>
        <v>BLANK CELL</v>
      </c>
      <c r="I100" s="283" t="str">
        <f>IF(OR(PartB2[[#This Row],[Format (hide)]]="HEAD",PartB2[[#This Row],[Format (hide)]]="LIST"),"BLANK CELL","")</f>
        <v>BLANK CELL</v>
      </c>
      <c r="J100" s="285" t="str">
        <f>IF(OR(PartB2[[#This Row],[Format (hide)]]="HEAD",PartB2[[#This Row],[Format (hide)]]="LIST"),"BLANK CELL","")</f>
        <v>BLANK CELL</v>
      </c>
      <c r="K100" s="227" t="str">
        <f>IF(OR(PartB2[[#This Row],[Format (hide)]]="HEAD",PartB2[[#This Row],[Format (hide)]]="LIST"),"BLANK CELL","")</f>
        <v>BLANK CELL</v>
      </c>
      <c r="L100" s="227" t="str">
        <f>IF(OR(PartB2[[#This Row],[Format (hide)]]="HEAD",PartB2[[#This Row],[Format (hide)]]="LIST"),"BLANK CELL","")</f>
        <v>BLANK CELL</v>
      </c>
      <c r="M100" s="285" t="str">
        <f>IF(OR(PartB2[[#This Row],[Format (hide)]]="HEAD",PartB2[[#This Row],[Format (hide)]]="LIST"),"BLANK CELL","")</f>
        <v>BLANK CELL</v>
      </c>
      <c r="N100" s="285" t="str">
        <f>IF(OR(PartB2[[#This Row],[Format (hide)]]="HEAD",PartB2[[#This Row],[Format (hide)]]="LIST"),"BLANK CELL","")</f>
        <v>BLANK CELL</v>
      </c>
      <c r="O100" s="285" t="str">
        <f>IF(OR(PartB2[[#This Row],[Format (hide)]]="HEAD",PartB2[[#This Row],[Format (hide)]]="LIST"),"BLANK CELL","")</f>
        <v>BLANK CELL</v>
      </c>
      <c r="P100" s="285" t="str">
        <f>IF(OR(PartB2[[#This Row],[Format (hide)]]="HEAD",PartB2[[#This Row],[Format (hide)]]="LIST"),"BLANK CELL","")</f>
        <v>BLANK CELL</v>
      </c>
      <c r="Q100" s="285" t="str">
        <f>IF(OR(PartB2[[#This Row],[Format (hide)]]="HEAD",PartB2[[#This Row],[Format (hide)]]="LIST"),"BLANK CELL","")</f>
        <v>BLANK CELL</v>
      </c>
      <c r="R100" s="285" t="str">
        <f>IF(OR(PartB2[[#This Row],[Format (hide)]]="HEAD",PartB2[[#This Row],[Format (hide)]]="LIST"),"BLANK CELL","")</f>
        <v>BLANK CELL</v>
      </c>
    </row>
    <row r="101" spans="1:18" ht="66" x14ac:dyDescent="0.3">
      <c r="A101" s="279">
        <f t="array" aca="1" ref="A101" ca="1">SUM((TRIM(MID(SUBSTITUTE(C101,".",REPT(" ",256)),(ROW(INDIRECT("1:"&amp;LEN(C101)-LEN(SUBSTITUTE(C101,".",""))+1))-1)*256+1,256)))*(10^((10-ROW(INDIRECT("1:"&amp;LEN(C101)-LEN(SUBSTITUTE(C101,".",""))+1)))*2)))</f>
        <v>3.030601E+18</v>
      </c>
      <c r="B101" s="280" t="s">
        <v>2750</v>
      </c>
      <c r="C101" s="280" t="s">
        <v>2960</v>
      </c>
      <c r="D101" s="281"/>
      <c r="E101" s="281"/>
      <c r="F101" s="280" t="s">
        <v>875</v>
      </c>
      <c r="G101" s="280" t="s">
        <v>33</v>
      </c>
      <c r="H101" s="285"/>
      <c r="I101" s="283" t="s">
        <v>2508</v>
      </c>
      <c r="J101" s="285" t="str">
        <f t="shared" ref="J101:J107" si="6">IF($J$1="Yes","Compliant","")</f>
        <v/>
      </c>
      <c r="K101" s="227" t="str">
        <f>IF(OR(PartB2[[#This Row],[Format (hide)]]="HEAD",PartB2[[#This Row],[Format (hide)]]="LIST"),"BLANK CELL","")</f>
        <v/>
      </c>
      <c r="L101" s="227" t="str">
        <f>IF(OR(PartB2[[#This Row],[Format (hide)]]="HEAD",PartB2[[#This Row],[Format (hide)]]="LIST"),"BLANK CELL","")</f>
        <v/>
      </c>
      <c r="M101" s="285" t="str">
        <f>IF(OR(PartB2[[#This Row],[Format (hide)]]="HEAD",PartB2[[#This Row],[Format (hide)]]="LIST"),"BLANK CELL","")</f>
        <v/>
      </c>
      <c r="N101" s="285" t="str">
        <f>IF(OR(PartB2[[#This Row],[Format (hide)]]="HEAD",PartB2[[#This Row],[Format (hide)]]="LIST"),"BLANK CELL","")</f>
        <v/>
      </c>
      <c r="O101" s="285" t="str">
        <f>IF(OR(PartB2[[#This Row],[Format (hide)]]="HEAD",PartB2[[#This Row],[Format (hide)]]="LIST"),"BLANK CELL","")</f>
        <v/>
      </c>
      <c r="P101" s="285" t="str">
        <f>IF(OR(PartB2[[#This Row],[Format (hide)]]="HEAD",PartB2[[#This Row],[Format (hide)]]="LIST"),"BLANK CELL","")</f>
        <v/>
      </c>
      <c r="Q101" s="285" t="str">
        <f>IF(OR(PartB2[[#This Row],[Format (hide)]]="HEAD",PartB2[[#This Row],[Format (hide)]]="LIST"),"BLANK CELL","")</f>
        <v/>
      </c>
      <c r="R101" s="285" t="str">
        <f>IF(OR(PartB2[[#This Row],[Format (hide)]]="HEAD",PartB2[[#This Row],[Format (hide)]]="LIST"),"BLANK CELL","")</f>
        <v/>
      </c>
    </row>
    <row r="102" spans="1:18" ht="66" x14ac:dyDescent="0.3">
      <c r="A102" s="279">
        <f t="array" aca="1" ref="A102" ca="1">SUM((TRIM(MID(SUBSTITUTE(C102,".",REPT(" ",256)),(ROW(INDIRECT("1:"&amp;LEN(C102)-LEN(SUBSTITUTE(C102,".",""))+1))-1)*256+1,256)))*(10^((10-ROW(INDIRECT("1:"&amp;LEN(C102)-LEN(SUBSTITUTE(C102,".",""))+1)))*2)))</f>
        <v>3.030602E+18</v>
      </c>
      <c r="B102" s="280" t="s">
        <v>2750</v>
      </c>
      <c r="C102" s="280" t="s">
        <v>2959</v>
      </c>
      <c r="D102" s="281"/>
      <c r="E102" s="281"/>
      <c r="F102" s="280" t="s">
        <v>874</v>
      </c>
      <c r="G102" s="280" t="s">
        <v>3590</v>
      </c>
      <c r="H102" s="285"/>
      <c r="I102" s="283" t="s">
        <v>2508</v>
      </c>
      <c r="J102" s="285" t="str">
        <f t="shared" si="6"/>
        <v/>
      </c>
      <c r="K102" s="227" t="str">
        <f>IF(OR(PartB2[[#This Row],[Format (hide)]]="HEAD",PartB2[[#This Row],[Format (hide)]]="LIST"),"BLANK CELL","")</f>
        <v/>
      </c>
      <c r="L102" s="227" t="str">
        <f>IF(OR(PartB2[[#This Row],[Format (hide)]]="HEAD",PartB2[[#This Row],[Format (hide)]]="LIST"),"BLANK CELL","")</f>
        <v/>
      </c>
      <c r="M102" s="285" t="str">
        <f>IF(OR(PartB2[[#This Row],[Format (hide)]]="HEAD",PartB2[[#This Row],[Format (hide)]]="LIST"),"BLANK CELL","")</f>
        <v/>
      </c>
      <c r="N102" s="285" t="str">
        <f>IF(OR(PartB2[[#This Row],[Format (hide)]]="HEAD",PartB2[[#This Row],[Format (hide)]]="LIST"),"BLANK CELL","")</f>
        <v/>
      </c>
      <c r="O102" s="285" t="str">
        <f>IF(OR(PartB2[[#This Row],[Format (hide)]]="HEAD",PartB2[[#This Row],[Format (hide)]]="LIST"),"BLANK CELL","")</f>
        <v/>
      </c>
      <c r="P102" s="285" t="str">
        <f>IF(OR(PartB2[[#This Row],[Format (hide)]]="HEAD",PartB2[[#This Row],[Format (hide)]]="LIST"),"BLANK CELL","")</f>
        <v/>
      </c>
      <c r="Q102" s="285" t="str">
        <f>IF(OR(PartB2[[#This Row],[Format (hide)]]="HEAD",PartB2[[#This Row],[Format (hide)]]="LIST"),"BLANK CELL","")</f>
        <v/>
      </c>
      <c r="R102" s="285" t="str">
        <f>IF(OR(PartB2[[#This Row],[Format (hide)]]="HEAD",PartB2[[#This Row],[Format (hide)]]="LIST"),"BLANK CELL","")</f>
        <v/>
      </c>
    </row>
    <row r="103" spans="1:18" ht="66" x14ac:dyDescent="0.3">
      <c r="A103" s="279">
        <f t="array" aca="1" ref="A103" ca="1">SUM((TRIM(MID(SUBSTITUTE(C103,".",REPT(" ",256)),(ROW(INDIRECT("1:"&amp;LEN(C103)-LEN(SUBSTITUTE(C103,".",""))+1))-1)*256+1,256)))*(10^((10-ROW(INDIRECT("1:"&amp;LEN(C103)-LEN(SUBSTITUTE(C103,".",""))+1)))*2)))</f>
        <v>3.030603E+18</v>
      </c>
      <c r="B103" s="280" t="s">
        <v>2750</v>
      </c>
      <c r="C103" s="280" t="s">
        <v>2957</v>
      </c>
      <c r="D103" s="281"/>
      <c r="E103" s="281"/>
      <c r="F103" s="280" t="s">
        <v>870</v>
      </c>
      <c r="G103" s="280" t="s">
        <v>871</v>
      </c>
      <c r="H103" s="285"/>
      <c r="I103" s="283" t="s">
        <v>2508</v>
      </c>
      <c r="J103" s="285" t="str">
        <f t="shared" si="6"/>
        <v/>
      </c>
      <c r="K103" s="227" t="str">
        <f>IF(OR(PartB2[[#This Row],[Format (hide)]]="HEAD",PartB2[[#This Row],[Format (hide)]]="LIST"),"BLANK CELL","")</f>
        <v/>
      </c>
      <c r="L103" s="227" t="str">
        <f>IF(OR(PartB2[[#This Row],[Format (hide)]]="HEAD",PartB2[[#This Row],[Format (hide)]]="LIST"),"BLANK CELL","")</f>
        <v/>
      </c>
      <c r="M103" s="285" t="str">
        <f>IF(OR(PartB2[[#This Row],[Format (hide)]]="HEAD",PartB2[[#This Row],[Format (hide)]]="LIST"),"BLANK CELL","")</f>
        <v/>
      </c>
      <c r="N103" s="285" t="str">
        <f>IF(OR(PartB2[[#This Row],[Format (hide)]]="HEAD",PartB2[[#This Row],[Format (hide)]]="LIST"),"BLANK CELL","")</f>
        <v/>
      </c>
      <c r="O103" s="285" t="str">
        <f>IF(OR(PartB2[[#This Row],[Format (hide)]]="HEAD",PartB2[[#This Row],[Format (hide)]]="LIST"),"BLANK CELL","")</f>
        <v/>
      </c>
      <c r="P103" s="285" t="str">
        <f>IF(OR(PartB2[[#This Row],[Format (hide)]]="HEAD",PartB2[[#This Row],[Format (hide)]]="LIST"),"BLANK CELL","")</f>
        <v/>
      </c>
      <c r="Q103" s="285" t="str">
        <f>IF(OR(PartB2[[#This Row],[Format (hide)]]="HEAD",PartB2[[#This Row],[Format (hide)]]="LIST"),"BLANK CELL","")</f>
        <v/>
      </c>
      <c r="R103" s="285" t="str">
        <f>IF(OR(PartB2[[#This Row],[Format (hide)]]="HEAD",PartB2[[#This Row],[Format (hide)]]="LIST"),"BLANK CELL","")</f>
        <v/>
      </c>
    </row>
    <row r="104" spans="1:18" ht="66" x14ac:dyDescent="0.3">
      <c r="A104" s="279">
        <f t="array" aca="1" ref="A104" ca="1">SUM((TRIM(MID(SUBSTITUTE(C104,".",REPT(" ",256)),(ROW(INDIRECT("1:"&amp;LEN(C104)-LEN(SUBSTITUTE(C104,".",""))+1))-1)*256+1,256)))*(10^((10-ROW(INDIRECT("1:"&amp;LEN(C104)-LEN(SUBSTITUTE(C104,".",""))+1)))*2)))</f>
        <v>3.030604E+18</v>
      </c>
      <c r="B104" s="280" t="s">
        <v>2750</v>
      </c>
      <c r="C104" s="280" t="s">
        <v>2958</v>
      </c>
      <c r="D104" s="281"/>
      <c r="E104" s="281"/>
      <c r="F104" s="280" t="s">
        <v>872</v>
      </c>
      <c r="G104" s="280" t="s">
        <v>873</v>
      </c>
      <c r="H104" s="285"/>
      <c r="I104" s="283" t="s">
        <v>2508</v>
      </c>
      <c r="J104" s="285" t="str">
        <f t="shared" si="6"/>
        <v/>
      </c>
      <c r="K104" s="227" t="str">
        <f>IF(OR(PartB2[[#This Row],[Format (hide)]]="HEAD",PartB2[[#This Row],[Format (hide)]]="LIST"),"BLANK CELL","")</f>
        <v/>
      </c>
      <c r="L104" s="227" t="str">
        <f>IF(OR(PartB2[[#This Row],[Format (hide)]]="HEAD",PartB2[[#This Row],[Format (hide)]]="LIST"),"BLANK CELL","")</f>
        <v/>
      </c>
      <c r="M104" s="285" t="str">
        <f>IF(OR(PartB2[[#This Row],[Format (hide)]]="HEAD",PartB2[[#This Row],[Format (hide)]]="LIST"),"BLANK CELL","")</f>
        <v/>
      </c>
      <c r="N104" s="285" t="str">
        <f>IF(OR(PartB2[[#This Row],[Format (hide)]]="HEAD",PartB2[[#This Row],[Format (hide)]]="LIST"),"BLANK CELL","")</f>
        <v/>
      </c>
      <c r="O104" s="285" t="str">
        <f>IF(OR(PartB2[[#This Row],[Format (hide)]]="HEAD",PartB2[[#This Row],[Format (hide)]]="LIST"),"BLANK CELL","")</f>
        <v/>
      </c>
      <c r="P104" s="285" t="str">
        <f>IF(OR(PartB2[[#This Row],[Format (hide)]]="HEAD",PartB2[[#This Row],[Format (hide)]]="LIST"),"BLANK CELL","")</f>
        <v/>
      </c>
      <c r="Q104" s="285" t="str">
        <f>IF(OR(PartB2[[#This Row],[Format (hide)]]="HEAD",PartB2[[#This Row],[Format (hide)]]="LIST"),"BLANK CELL","")</f>
        <v/>
      </c>
      <c r="R104" s="285" t="str">
        <f>IF(OR(PartB2[[#This Row],[Format (hide)]]="HEAD",PartB2[[#This Row],[Format (hide)]]="LIST"),"BLANK CELL","")</f>
        <v/>
      </c>
    </row>
    <row r="105" spans="1:18" ht="66" x14ac:dyDescent="0.3">
      <c r="A105" s="279">
        <f t="array" aca="1" ref="A105" ca="1">SUM((TRIM(MID(SUBSTITUTE(C105,".",REPT(" ",256)),(ROW(INDIRECT("1:"&amp;LEN(C105)-LEN(SUBSTITUTE(C105,".",""))+1))-1)*256+1,256)))*(10^((10-ROW(INDIRECT("1:"&amp;LEN(C105)-LEN(SUBSTITUTE(C105,".",""))+1)))*2)))</f>
        <v>3.030605E+18</v>
      </c>
      <c r="B105" s="280" t="s">
        <v>2750</v>
      </c>
      <c r="C105" s="280" t="s">
        <v>2962</v>
      </c>
      <c r="D105" s="281"/>
      <c r="E105" s="281"/>
      <c r="F105" s="280" t="s">
        <v>878</v>
      </c>
      <c r="G105" s="280" t="s">
        <v>34</v>
      </c>
      <c r="H105" s="285"/>
      <c r="I105" s="283" t="s">
        <v>2508</v>
      </c>
      <c r="J105" s="285" t="str">
        <f t="shared" si="6"/>
        <v/>
      </c>
      <c r="K105" s="227" t="str">
        <f>IF(OR(PartB2[[#This Row],[Format (hide)]]="HEAD",PartB2[[#This Row],[Format (hide)]]="LIST"),"BLANK CELL","")</f>
        <v/>
      </c>
      <c r="L105" s="227" t="str">
        <f>IF(OR(PartB2[[#This Row],[Format (hide)]]="HEAD",PartB2[[#This Row],[Format (hide)]]="LIST"),"BLANK CELL","")</f>
        <v/>
      </c>
      <c r="M105" s="285" t="str">
        <f>IF(OR(PartB2[[#This Row],[Format (hide)]]="HEAD",PartB2[[#This Row],[Format (hide)]]="LIST"),"BLANK CELL","")</f>
        <v/>
      </c>
      <c r="N105" s="285" t="str">
        <f>IF(OR(PartB2[[#This Row],[Format (hide)]]="HEAD",PartB2[[#This Row],[Format (hide)]]="LIST"),"BLANK CELL","")</f>
        <v/>
      </c>
      <c r="O105" s="285" t="str">
        <f>IF(OR(PartB2[[#This Row],[Format (hide)]]="HEAD",PartB2[[#This Row],[Format (hide)]]="LIST"),"BLANK CELL","")</f>
        <v/>
      </c>
      <c r="P105" s="285" t="str">
        <f>IF(OR(PartB2[[#This Row],[Format (hide)]]="HEAD",PartB2[[#This Row],[Format (hide)]]="LIST"),"BLANK CELL","")</f>
        <v/>
      </c>
      <c r="Q105" s="285" t="str">
        <f>IF(OR(PartB2[[#This Row],[Format (hide)]]="HEAD",PartB2[[#This Row],[Format (hide)]]="LIST"),"BLANK CELL","")</f>
        <v/>
      </c>
      <c r="R105" s="285" t="str">
        <f>IF(OR(PartB2[[#This Row],[Format (hide)]]="HEAD",PartB2[[#This Row],[Format (hide)]]="LIST"),"BLANK CELL","")</f>
        <v/>
      </c>
    </row>
    <row r="106" spans="1:18" ht="66" x14ac:dyDescent="0.3">
      <c r="A106" s="279">
        <f t="array" aca="1" ref="A106" ca="1">SUM((TRIM(MID(SUBSTITUTE(C106,".",REPT(" ",256)),(ROW(INDIRECT("1:"&amp;LEN(C106)-LEN(SUBSTITUTE(C106,".",""))+1))-1)*256+1,256)))*(10^((10-ROW(INDIRECT("1:"&amp;LEN(C106)-LEN(SUBSTITUTE(C106,".",""))+1)))*2)))</f>
        <v>3.030606E+18</v>
      </c>
      <c r="B106" s="280" t="s">
        <v>2750</v>
      </c>
      <c r="C106" s="280" t="s">
        <v>2963</v>
      </c>
      <c r="D106" s="281"/>
      <c r="E106" s="281"/>
      <c r="F106" s="280" t="s">
        <v>879</v>
      </c>
      <c r="G106" s="280" t="s">
        <v>880</v>
      </c>
      <c r="H106" s="285"/>
      <c r="I106" s="283" t="s">
        <v>2508</v>
      </c>
      <c r="J106" s="285" t="str">
        <f t="shared" si="6"/>
        <v/>
      </c>
      <c r="K106" s="227" t="str">
        <f>IF(OR(PartB2[[#This Row],[Format (hide)]]="HEAD",PartB2[[#This Row],[Format (hide)]]="LIST"),"BLANK CELL","")</f>
        <v/>
      </c>
      <c r="L106" s="227" t="str">
        <f>IF(OR(PartB2[[#This Row],[Format (hide)]]="HEAD",PartB2[[#This Row],[Format (hide)]]="LIST"),"BLANK CELL","")</f>
        <v/>
      </c>
      <c r="M106" s="285" t="str">
        <f>IF(OR(PartB2[[#This Row],[Format (hide)]]="HEAD",PartB2[[#This Row],[Format (hide)]]="LIST"),"BLANK CELL","")</f>
        <v/>
      </c>
      <c r="N106" s="285" t="str">
        <f>IF(OR(PartB2[[#This Row],[Format (hide)]]="HEAD",PartB2[[#This Row],[Format (hide)]]="LIST"),"BLANK CELL","")</f>
        <v/>
      </c>
      <c r="O106" s="285" t="str">
        <f>IF(OR(PartB2[[#This Row],[Format (hide)]]="HEAD",PartB2[[#This Row],[Format (hide)]]="LIST"),"BLANK CELL","")</f>
        <v/>
      </c>
      <c r="P106" s="285" t="str">
        <f>IF(OR(PartB2[[#This Row],[Format (hide)]]="HEAD",PartB2[[#This Row],[Format (hide)]]="LIST"),"BLANK CELL","")</f>
        <v/>
      </c>
      <c r="Q106" s="285" t="str">
        <f>IF(OR(PartB2[[#This Row],[Format (hide)]]="HEAD",PartB2[[#This Row],[Format (hide)]]="LIST"),"BLANK CELL","")</f>
        <v/>
      </c>
      <c r="R106" s="285" t="str">
        <f>IF(OR(PartB2[[#This Row],[Format (hide)]]="HEAD",PartB2[[#This Row],[Format (hide)]]="LIST"),"BLANK CELL","")</f>
        <v/>
      </c>
    </row>
    <row r="107" spans="1:18" ht="66" x14ac:dyDescent="0.3">
      <c r="A107" s="279">
        <f t="array" aca="1" ref="A107" ca="1">SUM((TRIM(MID(SUBSTITUTE(C107,".",REPT(" ",256)),(ROW(INDIRECT("1:"&amp;LEN(C107)-LEN(SUBSTITUTE(C107,".",""))+1))-1)*256+1,256)))*(10^((10-ROW(INDIRECT("1:"&amp;LEN(C107)-LEN(SUBSTITUTE(C107,".",""))+1)))*2)))</f>
        <v>3.030607E+18</v>
      </c>
      <c r="B107" s="280" t="s">
        <v>2750</v>
      </c>
      <c r="C107" s="280" t="s">
        <v>2961</v>
      </c>
      <c r="D107" s="281"/>
      <c r="E107" s="281"/>
      <c r="F107" s="280" t="s">
        <v>876</v>
      </c>
      <c r="G107" s="280" t="s">
        <v>877</v>
      </c>
      <c r="H107" s="285"/>
      <c r="I107" s="283" t="s">
        <v>2508</v>
      </c>
      <c r="J107" s="285" t="str">
        <f t="shared" si="6"/>
        <v/>
      </c>
      <c r="K107" s="227" t="str">
        <f>IF(OR(PartB2[[#This Row],[Format (hide)]]="HEAD",PartB2[[#This Row],[Format (hide)]]="LIST"),"BLANK CELL","")</f>
        <v/>
      </c>
      <c r="L107" s="227" t="str">
        <f>IF(OR(PartB2[[#This Row],[Format (hide)]]="HEAD",PartB2[[#This Row],[Format (hide)]]="LIST"),"BLANK CELL","")</f>
        <v/>
      </c>
      <c r="M107" s="285" t="str">
        <f>IF(OR(PartB2[[#This Row],[Format (hide)]]="HEAD",PartB2[[#This Row],[Format (hide)]]="LIST"),"BLANK CELL","")</f>
        <v/>
      </c>
      <c r="N107" s="285" t="str">
        <f>IF(OR(PartB2[[#This Row],[Format (hide)]]="HEAD",PartB2[[#This Row],[Format (hide)]]="LIST"),"BLANK CELL","")</f>
        <v/>
      </c>
      <c r="O107" s="285" t="str">
        <f>IF(OR(PartB2[[#This Row],[Format (hide)]]="HEAD",PartB2[[#This Row],[Format (hide)]]="LIST"),"BLANK CELL","")</f>
        <v/>
      </c>
      <c r="P107" s="285" t="str">
        <f>IF(OR(PartB2[[#This Row],[Format (hide)]]="HEAD",PartB2[[#This Row],[Format (hide)]]="LIST"),"BLANK CELL","")</f>
        <v/>
      </c>
      <c r="Q107" s="285" t="str">
        <f>IF(OR(PartB2[[#This Row],[Format (hide)]]="HEAD",PartB2[[#This Row],[Format (hide)]]="LIST"),"BLANK CELL","")</f>
        <v/>
      </c>
      <c r="R107" s="285" t="str">
        <f>IF(OR(PartB2[[#This Row],[Format (hide)]]="HEAD",PartB2[[#This Row],[Format (hide)]]="LIST"),"BLANK CELL","")</f>
        <v/>
      </c>
    </row>
    <row r="108" spans="1:18" x14ac:dyDescent="0.3">
      <c r="A108" s="279">
        <f t="array" aca="1" ref="A108" ca="1">SUM((TRIM(MID(SUBSTITUTE(C108,".",REPT(" ",256)),(ROW(INDIRECT("1:"&amp;LEN(C108)-LEN(SUBSTITUTE(C108,".",""))+1))-1)*256+1,256)))*(10^((10-ROW(INDIRECT("1:"&amp;LEN(C108)-LEN(SUBSTITUTE(C108,".",""))+1)))*2)))</f>
        <v>3.04E+18</v>
      </c>
      <c r="B108" s="280" t="s">
        <v>2750</v>
      </c>
      <c r="C108" s="280" t="s">
        <v>2964</v>
      </c>
      <c r="D108" s="281" t="s">
        <v>1406</v>
      </c>
      <c r="E108" s="281"/>
      <c r="F108" s="282" t="s">
        <v>881</v>
      </c>
      <c r="G108" s="282" t="s">
        <v>882</v>
      </c>
      <c r="H108" s="283" t="str">
        <f>IF(OR(PartB2[[#This Row],[Format (hide)]]="HEAD",PartB2[[#This Row],[Format (hide)]]="LIST"),"BLANK CELL","")</f>
        <v>BLANK CELL</v>
      </c>
      <c r="I108" s="283" t="str">
        <f>IF(OR(PartB2[[#This Row],[Format (hide)]]="HEAD",PartB2[[#This Row],[Format (hide)]]="LIST"),"BLANK CELL","")</f>
        <v>BLANK CELL</v>
      </c>
      <c r="J108" s="283" t="str">
        <f>IF(OR(PartB2[[#This Row],[Format (hide)]]="HEAD",PartB2[[#This Row],[Format (hide)]]="LIST"),"BLANK CELL","")</f>
        <v>BLANK CELL</v>
      </c>
      <c r="K108" s="227" t="str">
        <f>IF(OR(PartB2[[#This Row],[Format (hide)]]="HEAD",PartB2[[#This Row],[Format (hide)]]="LIST"),"BLANK CELL","")</f>
        <v>BLANK CELL</v>
      </c>
      <c r="L108" s="227" t="str">
        <f>IF(OR(PartB2[[#This Row],[Format (hide)]]="HEAD",PartB2[[#This Row],[Format (hide)]]="LIST"),"BLANK CELL","")</f>
        <v>BLANK CELL</v>
      </c>
      <c r="M108" s="281" t="str">
        <f>IF(OR(PartB2[[#This Row],[Format (hide)]]="HEAD",PartB2[[#This Row],[Format (hide)]]="LIST"),"BLANK CELL","")</f>
        <v>BLANK CELL</v>
      </c>
      <c r="N108" s="281" t="str">
        <f>IF(OR(PartB2[[#This Row],[Format (hide)]]="HEAD",PartB2[[#This Row],[Format (hide)]]="LIST"),"BLANK CELL","")</f>
        <v>BLANK CELL</v>
      </c>
      <c r="O108" s="281" t="str">
        <f>IF(OR(PartB2[[#This Row],[Format (hide)]]="HEAD",PartB2[[#This Row],[Format (hide)]]="LIST"),"BLANK CELL","")</f>
        <v>BLANK CELL</v>
      </c>
      <c r="P108" s="281" t="str">
        <f>IF(OR(PartB2[[#This Row],[Format (hide)]]="HEAD",PartB2[[#This Row],[Format (hide)]]="LIST"),"BLANK CELL","")</f>
        <v>BLANK CELL</v>
      </c>
      <c r="Q108" s="281" t="str">
        <f>IF(OR(PartB2[[#This Row],[Format (hide)]]="HEAD",PartB2[[#This Row],[Format (hide)]]="LIST"),"BLANK CELL","")</f>
        <v>BLANK CELL</v>
      </c>
      <c r="R108" s="281" t="str">
        <f>IF(OR(PartB2[[#This Row],[Format (hide)]]="HEAD",PartB2[[#This Row],[Format (hide)]]="LIST"),"BLANK CELL","")</f>
        <v>BLANK CELL</v>
      </c>
    </row>
    <row r="109" spans="1:18" ht="132" x14ac:dyDescent="0.3">
      <c r="A109" s="279">
        <f t="array" aca="1" ref="A109" ca="1">SUM((TRIM(MID(SUBSTITUTE(C109,".",REPT(" ",256)),(ROW(INDIRECT("1:"&amp;LEN(C109)-LEN(SUBSTITUTE(C109,".",""))+1))-1)*256+1,256)))*(10^((10-ROW(INDIRECT("1:"&amp;LEN(C109)-LEN(SUBSTITUTE(C109,".",""))+1)))*2)))</f>
        <v>3.0401E+18</v>
      </c>
      <c r="B109" s="280" t="s">
        <v>2750</v>
      </c>
      <c r="C109" s="280" t="s">
        <v>2965</v>
      </c>
      <c r="D109" s="281"/>
      <c r="E109" s="281"/>
      <c r="F109" s="280" t="s">
        <v>883</v>
      </c>
      <c r="G109" s="280" t="s">
        <v>35</v>
      </c>
      <c r="H109" s="285"/>
      <c r="I109" s="283" t="s">
        <v>2508</v>
      </c>
      <c r="J109" s="285" t="str">
        <f>IF($J$1="Yes","Compliant","")</f>
        <v/>
      </c>
      <c r="K109" s="227" t="str">
        <f>IF(OR(PartB2[[#This Row],[Format (hide)]]="HEAD",PartB2[[#This Row],[Format (hide)]]="LIST"),"BLANK CELL","")</f>
        <v/>
      </c>
      <c r="L109" s="227" t="str">
        <f>IF(OR(PartB2[[#This Row],[Format (hide)]]="HEAD",PartB2[[#This Row],[Format (hide)]]="LIST"),"BLANK CELL","")</f>
        <v/>
      </c>
      <c r="M109" s="285" t="str">
        <f>IF(OR(PartB2[[#This Row],[Format (hide)]]="HEAD",PartB2[[#This Row],[Format (hide)]]="LIST"),"BLANK CELL","")</f>
        <v/>
      </c>
      <c r="N109" s="285" t="str">
        <f>IF(OR(PartB2[[#This Row],[Format (hide)]]="HEAD",PartB2[[#This Row],[Format (hide)]]="LIST"),"BLANK CELL","")</f>
        <v/>
      </c>
      <c r="O109" s="285" t="str">
        <f>IF(OR(PartB2[[#This Row],[Format (hide)]]="HEAD",PartB2[[#This Row],[Format (hide)]]="LIST"),"BLANK CELL","")</f>
        <v/>
      </c>
      <c r="P109" s="285" t="str">
        <f>IF(OR(PartB2[[#This Row],[Format (hide)]]="HEAD",PartB2[[#This Row],[Format (hide)]]="LIST"),"BLANK CELL","")</f>
        <v/>
      </c>
      <c r="Q109" s="285" t="str">
        <f>IF(OR(PartB2[[#This Row],[Format (hide)]]="HEAD",PartB2[[#This Row],[Format (hide)]]="LIST"),"BLANK CELL","")</f>
        <v/>
      </c>
      <c r="R109" s="285" t="str">
        <f>IF(OR(PartB2[[#This Row],[Format (hide)]]="HEAD",PartB2[[#This Row],[Format (hide)]]="LIST"),"BLANK CELL","")</f>
        <v/>
      </c>
    </row>
    <row r="110" spans="1:18" ht="99" x14ac:dyDescent="0.3">
      <c r="A110" s="279">
        <f t="array" aca="1" ref="A110" ca="1">SUM((TRIM(MID(SUBSTITUTE(C110,".",REPT(" ",256)),(ROW(INDIRECT("1:"&amp;LEN(C110)-LEN(SUBSTITUTE(C110,".",""))+1))-1)*256+1,256)))*(10^((10-ROW(INDIRECT("1:"&amp;LEN(C110)-LEN(SUBSTITUTE(C110,".",""))+1)))*2)))</f>
        <v>3.0402E+18</v>
      </c>
      <c r="B110" s="280" t="s">
        <v>2750</v>
      </c>
      <c r="C110" s="280" t="s">
        <v>2966</v>
      </c>
      <c r="D110" s="281"/>
      <c r="E110" s="281"/>
      <c r="F110" s="280" t="s">
        <v>884</v>
      </c>
      <c r="G110" s="280" t="s">
        <v>885</v>
      </c>
      <c r="H110" s="285"/>
      <c r="I110" s="283" t="s">
        <v>2508</v>
      </c>
      <c r="J110" s="285" t="str">
        <f>IF($J$1="Yes","Compliant","")</f>
        <v/>
      </c>
      <c r="K110" s="227" t="str">
        <f>IF(OR(PartB2[[#This Row],[Format (hide)]]="HEAD",PartB2[[#This Row],[Format (hide)]]="LIST"),"BLANK CELL","")</f>
        <v/>
      </c>
      <c r="L110" s="227" t="str">
        <f>IF(OR(PartB2[[#This Row],[Format (hide)]]="HEAD",PartB2[[#This Row],[Format (hide)]]="LIST"),"BLANK CELL","")</f>
        <v/>
      </c>
      <c r="M110" s="285" t="str">
        <f>IF(OR(PartB2[[#This Row],[Format (hide)]]="HEAD",PartB2[[#This Row],[Format (hide)]]="LIST"),"BLANK CELL","")</f>
        <v/>
      </c>
      <c r="N110" s="285" t="str">
        <f>IF(OR(PartB2[[#This Row],[Format (hide)]]="HEAD",PartB2[[#This Row],[Format (hide)]]="LIST"),"BLANK CELL","")</f>
        <v/>
      </c>
      <c r="O110" s="285" t="str">
        <f>IF(OR(PartB2[[#This Row],[Format (hide)]]="HEAD",PartB2[[#This Row],[Format (hide)]]="LIST"),"BLANK CELL","")</f>
        <v/>
      </c>
      <c r="P110" s="285" t="str">
        <f>IF(OR(PartB2[[#This Row],[Format (hide)]]="HEAD",PartB2[[#This Row],[Format (hide)]]="LIST"),"BLANK CELL","")</f>
        <v/>
      </c>
      <c r="Q110" s="285" t="str">
        <f>IF(OR(PartB2[[#This Row],[Format (hide)]]="HEAD",PartB2[[#This Row],[Format (hide)]]="LIST"),"BLANK CELL","")</f>
        <v/>
      </c>
      <c r="R110" s="285" t="str">
        <f>IF(OR(PartB2[[#This Row],[Format (hide)]]="HEAD",PartB2[[#This Row],[Format (hide)]]="LIST"),"BLANK CELL","")</f>
        <v/>
      </c>
    </row>
    <row r="111" spans="1:18" ht="42.75" x14ac:dyDescent="0.3">
      <c r="A111" s="279">
        <f t="array" aca="1" ref="A111" ca="1">SUM((TRIM(MID(SUBSTITUTE(C111,".",REPT(" ",256)),(ROW(INDIRECT("1:"&amp;LEN(C111)-LEN(SUBSTITUTE(C111,".",""))+1))-1)*256+1,256)))*(10^((10-ROW(INDIRECT("1:"&amp;LEN(C111)-LEN(SUBSTITUTE(C111,".",""))+1)))*2)))</f>
        <v>3.05E+18</v>
      </c>
      <c r="B111" s="280" t="s">
        <v>2750</v>
      </c>
      <c r="C111" s="280" t="s">
        <v>2967</v>
      </c>
      <c r="D111" s="281" t="s">
        <v>1406</v>
      </c>
      <c r="E111" s="281"/>
      <c r="F111" s="282" t="s">
        <v>886</v>
      </c>
      <c r="G111" s="282" t="s">
        <v>887</v>
      </c>
      <c r="H111" s="285" t="str">
        <f>IF(OR(PartB2[[#This Row],[Format (hide)]]="HEAD",PartB2[[#This Row],[Format (hide)]]="LIST"),"BLANK CELL","")</f>
        <v>BLANK CELL</v>
      </c>
      <c r="I111" s="283" t="str">
        <f>IF(OR(PartB2[[#This Row],[Format (hide)]]="HEAD",PartB2[[#This Row],[Format (hide)]]="LIST"),"BLANK CELL","")</f>
        <v>BLANK CELL</v>
      </c>
      <c r="J111" s="285" t="str">
        <f>IF(OR(PartB2[[#This Row],[Format (hide)]]="HEAD",PartB2[[#This Row],[Format (hide)]]="LIST"),"BLANK CELL","")</f>
        <v>BLANK CELL</v>
      </c>
      <c r="K111" s="227" t="str">
        <f>IF(OR(PartB2[[#This Row],[Format (hide)]]="HEAD",PartB2[[#This Row],[Format (hide)]]="LIST"),"BLANK CELL","")</f>
        <v>BLANK CELL</v>
      </c>
      <c r="L111" s="227" t="str">
        <f>IF(OR(PartB2[[#This Row],[Format (hide)]]="HEAD",PartB2[[#This Row],[Format (hide)]]="LIST"),"BLANK CELL","")</f>
        <v>BLANK CELL</v>
      </c>
      <c r="M111" s="285" t="str">
        <f>IF(OR(PartB2[[#This Row],[Format (hide)]]="HEAD",PartB2[[#This Row],[Format (hide)]]="LIST"),"BLANK CELL","")</f>
        <v>BLANK CELL</v>
      </c>
      <c r="N111" s="285" t="str">
        <f>IF(OR(PartB2[[#This Row],[Format (hide)]]="HEAD",PartB2[[#This Row],[Format (hide)]]="LIST"),"BLANK CELL","")</f>
        <v>BLANK CELL</v>
      </c>
      <c r="O111" s="285" t="str">
        <f>IF(OR(PartB2[[#This Row],[Format (hide)]]="HEAD",PartB2[[#This Row],[Format (hide)]]="LIST"),"BLANK CELL","")</f>
        <v>BLANK CELL</v>
      </c>
      <c r="P111" s="285" t="str">
        <f>IF(OR(PartB2[[#This Row],[Format (hide)]]="HEAD",PartB2[[#This Row],[Format (hide)]]="LIST"),"BLANK CELL","")</f>
        <v>BLANK CELL</v>
      </c>
      <c r="Q111" s="285" t="str">
        <f>IF(OR(PartB2[[#This Row],[Format (hide)]]="HEAD",PartB2[[#This Row],[Format (hide)]]="LIST"),"BLANK CELL","")</f>
        <v>BLANK CELL</v>
      </c>
      <c r="R111" s="285" t="str">
        <f>IF(OR(PartB2[[#This Row],[Format (hide)]]="HEAD",PartB2[[#This Row],[Format (hide)]]="LIST"),"BLANK CELL","")</f>
        <v>BLANK CELL</v>
      </c>
    </row>
    <row r="112" spans="1:18" ht="99" x14ac:dyDescent="0.3">
      <c r="A112" s="279">
        <f t="array" aca="1" ref="A112" ca="1">SUM((TRIM(MID(SUBSTITUTE(C112,".",REPT(" ",256)),(ROW(INDIRECT("1:"&amp;LEN(C112)-LEN(SUBSTITUTE(C112,".",""))+1))-1)*256+1,256)))*(10^((10-ROW(INDIRECT("1:"&amp;LEN(C112)-LEN(SUBSTITUTE(C112,".",""))+1)))*2)))</f>
        <v>3.0501E+18</v>
      </c>
      <c r="B112" s="280" t="s">
        <v>2750</v>
      </c>
      <c r="C112" s="280" t="s">
        <v>2968</v>
      </c>
      <c r="D112" s="281"/>
      <c r="E112" s="281"/>
      <c r="F112" s="280" t="s">
        <v>888</v>
      </c>
      <c r="G112" s="280" t="s">
        <v>36</v>
      </c>
      <c r="H112" s="285"/>
      <c r="I112" s="283" t="s">
        <v>2508</v>
      </c>
      <c r="J112" s="285" t="str">
        <f>IF($J$1="Yes","Compliant","")</f>
        <v/>
      </c>
      <c r="K112" s="227" t="str">
        <f>IF(OR(PartB2[[#This Row],[Format (hide)]]="HEAD",PartB2[[#This Row],[Format (hide)]]="LIST"),"BLANK CELL","")</f>
        <v/>
      </c>
      <c r="L112" s="227" t="str">
        <f>IF(OR(PartB2[[#This Row],[Format (hide)]]="HEAD",PartB2[[#This Row],[Format (hide)]]="LIST"),"BLANK CELL","")</f>
        <v/>
      </c>
      <c r="M112" s="285" t="str">
        <f>IF(OR(PartB2[[#This Row],[Format (hide)]]="HEAD",PartB2[[#This Row],[Format (hide)]]="LIST"),"BLANK CELL","")</f>
        <v/>
      </c>
      <c r="N112" s="285" t="str">
        <f>IF(OR(PartB2[[#This Row],[Format (hide)]]="HEAD",PartB2[[#This Row],[Format (hide)]]="LIST"),"BLANK CELL","")</f>
        <v/>
      </c>
      <c r="O112" s="285" t="str">
        <f>IF(OR(PartB2[[#This Row],[Format (hide)]]="HEAD",PartB2[[#This Row],[Format (hide)]]="LIST"),"BLANK CELL","")</f>
        <v/>
      </c>
      <c r="P112" s="285" t="str">
        <f>IF(OR(PartB2[[#This Row],[Format (hide)]]="HEAD",PartB2[[#This Row],[Format (hide)]]="LIST"),"BLANK CELL","")</f>
        <v/>
      </c>
      <c r="Q112" s="285" t="str">
        <f>IF(OR(PartB2[[#This Row],[Format (hide)]]="HEAD",PartB2[[#This Row],[Format (hide)]]="LIST"),"BLANK CELL","")</f>
        <v/>
      </c>
      <c r="R112" s="285" t="str">
        <f>IF(OR(PartB2[[#This Row],[Format (hide)]]="HEAD",PartB2[[#This Row],[Format (hide)]]="LIST"),"BLANK CELL","")</f>
        <v/>
      </c>
    </row>
    <row r="113" spans="1:18" ht="115.5" x14ac:dyDescent="0.3">
      <c r="A113" s="279">
        <f t="array" aca="1" ref="A113" ca="1">SUM((TRIM(MID(SUBSTITUTE(C113,".",REPT(" ",256)),(ROW(INDIRECT("1:"&amp;LEN(C113)-LEN(SUBSTITUTE(C113,".",""))+1))-1)*256+1,256)))*(10^((10-ROW(INDIRECT("1:"&amp;LEN(C113)-LEN(SUBSTITUTE(C113,".",""))+1)))*2)))</f>
        <v>3.0502E+18</v>
      </c>
      <c r="B113" s="280" t="s">
        <v>2750</v>
      </c>
      <c r="C113" s="280" t="s">
        <v>2969</v>
      </c>
      <c r="D113" s="281"/>
      <c r="E113" s="281"/>
      <c r="F113" s="280" t="s">
        <v>889</v>
      </c>
      <c r="G113" s="280" t="s">
        <v>890</v>
      </c>
      <c r="H113" s="285"/>
      <c r="I113" s="283" t="s">
        <v>2508</v>
      </c>
      <c r="J113" s="285" t="str">
        <f>IF($J$1="Yes","Compliant","")</f>
        <v/>
      </c>
      <c r="K113" s="227" t="str">
        <f>IF(OR(PartB2[[#This Row],[Format (hide)]]="HEAD",PartB2[[#This Row],[Format (hide)]]="LIST"),"BLANK CELL","")</f>
        <v/>
      </c>
      <c r="L113" s="227" t="str">
        <f>IF(OR(PartB2[[#This Row],[Format (hide)]]="HEAD",PartB2[[#This Row],[Format (hide)]]="LIST"),"BLANK CELL","")</f>
        <v/>
      </c>
      <c r="M113" s="285" t="str">
        <f>IF(OR(PartB2[[#This Row],[Format (hide)]]="HEAD",PartB2[[#This Row],[Format (hide)]]="LIST"),"BLANK CELL","")</f>
        <v/>
      </c>
      <c r="N113" s="285" t="str">
        <f>IF(OR(PartB2[[#This Row],[Format (hide)]]="HEAD",PartB2[[#This Row],[Format (hide)]]="LIST"),"BLANK CELL","")</f>
        <v/>
      </c>
      <c r="O113" s="285" t="str">
        <f>IF(OR(PartB2[[#This Row],[Format (hide)]]="HEAD",PartB2[[#This Row],[Format (hide)]]="LIST"),"BLANK CELL","")</f>
        <v/>
      </c>
      <c r="P113" s="285" t="str">
        <f>IF(OR(PartB2[[#This Row],[Format (hide)]]="HEAD",PartB2[[#This Row],[Format (hide)]]="LIST"),"BLANK CELL","")</f>
        <v/>
      </c>
      <c r="Q113" s="285" t="str">
        <f>IF(OR(PartB2[[#This Row],[Format (hide)]]="HEAD",PartB2[[#This Row],[Format (hide)]]="LIST"),"BLANK CELL","")</f>
        <v/>
      </c>
      <c r="R113" s="285" t="str">
        <f>IF(OR(PartB2[[#This Row],[Format (hide)]]="HEAD",PartB2[[#This Row],[Format (hide)]]="LIST"),"BLANK CELL","")</f>
        <v/>
      </c>
    </row>
    <row r="114" spans="1:18" ht="66" x14ac:dyDescent="0.3">
      <c r="A114" s="279">
        <f t="array" aca="1" ref="A114" ca="1">SUM((TRIM(MID(SUBSTITUTE(C114,".",REPT(" ",256)),(ROW(INDIRECT("1:"&amp;LEN(C114)-LEN(SUBSTITUTE(C114,".",""))+1))-1)*256+1,256)))*(10^((10-ROW(INDIRECT("1:"&amp;LEN(C114)-LEN(SUBSTITUTE(C114,".",""))+1)))*2)))</f>
        <v>3.0503E+18</v>
      </c>
      <c r="B114" s="280" t="s">
        <v>2750</v>
      </c>
      <c r="C114" s="280" t="s">
        <v>2970</v>
      </c>
      <c r="D114" s="281"/>
      <c r="E114" s="281"/>
      <c r="F114" s="280" t="s">
        <v>891</v>
      </c>
      <c r="G114" s="280" t="s">
        <v>892</v>
      </c>
      <c r="H114" s="285"/>
      <c r="I114" s="283" t="s">
        <v>2508</v>
      </c>
      <c r="J114" s="285" t="str">
        <f>IF($J$1="Yes","Compliant","")</f>
        <v/>
      </c>
      <c r="K114" s="227" t="str">
        <f>IF(OR(PartB2[[#This Row],[Format (hide)]]="HEAD",PartB2[[#This Row],[Format (hide)]]="LIST"),"BLANK CELL","")</f>
        <v/>
      </c>
      <c r="L114" s="227" t="str">
        <f>IF(OR(PartB2[[#This Row],[Format (hide)]]="HEAD",PartB2[[#This Row],[Format (hide)]]="LIST"),"BLANK CELL","")</f>
        <v/>
      </c>
      <c r="M114" s="285" t="str">
        <f>IF(OR(PartB2[[#This Row],[Format (hide)]]="HEAD",PartB2[[#This Row],[Format (hide)]]="LIST"),"BLANK CELL","")</f>
        <v/>
      </c>
      <c r="N114" s="285" t="str">
        <f>IF(OR(PartB2[[#This Row],[Format (hide)]]="HEAD",PartB2[[#This Row],[Format (hide)]]="LIST"),"BLANK CELL","")</f>
        <v/>
      </c>
      <c r="O114" s="285" t="str">
        <f>IF(OR(PartB2[[#This Row],[Format (hide)]]="HEAD",PartB2[[#This Row],[Format (hide)]]="LIST"),"BLANK CELL","")</f>
        <v/>
      </c>
      <c r="P114" s="285" t="str">
        <f>IF(OR(PartB2[[#This Row],[Format (hide)]]="HEAD",PartB2[[#This Row],[Format (hide)]]="LIST"),"BLANK CELL","")</f>
        <v/>
      </c>
      <c r="Q114" s="285" t="str">
        <f>IF(OR(PartB2[[#This Row],[Format (hide)]]="HEAD",PartB2[[#This Row],[Format (hide)]]="LIST"),"BLANK CELL","")</f>
        <v/>
      </c>
      <c r="R114" s="285" t="str">
        <f>IF(OR(PartB2[[#This Row],[Format (hide)]]="HEAD",PartB2[[#This Row],[Format (hide)]]="LIST"),"BLANK CELL","")</f>
        <v/>
      </c>
    </row>
    <row r="115" spans="1:18" ht="66" x14ac:dyDescent="0.3">
      <c r="A115" s="279">
        <f t="array" aca="1" ref="A115" ca="1">SUM((TRIM(MID(SUBSTITUTE(C115,".",REPT(" ",256)),(ROW(INDIRECT("1:"&amp;LEN(C115)-LEN(SUBSTITUTE(C115,".",""))+1))-1)*256+1,256)))*(10^((10-ROW(INDIRECT("1:"&amp;LEN(C115)-LEN(SUBSTITUTE(C115,".",""))+1)))*2)))</f>
        <v>3.050301E+18</v>
      </c>
      <c r="B115" s="280" t="s">
        <v>2750</v>
      </c>
      <c r="C115" s="280" t="s">
        <v>2971</v>
      </c>
      <c r="D115" s="281"/>
      <c r="E115" s="281"/>
      <c r="F115" s="280" t="s">
        <v>893</v>
      </c>
      <c r="G115" s="280" t="s">
        <v>37</v>
      </c>
      <c r="H115" s="285"/>
      <c r="I115" s="283" t="s">
        <v>2508</v>
      </c>
      <c r="J115" s="285" t="str">
        <f>IF($J$1="Yes","Compliant","")</f>
        <v/>
      </c>
      <c r="K115" s="227" t="str">
        <f>IF(OR(PartB2[[#This Row],[Format (hide)]]="HEAD",PartB2[[#This Row],[Format (hide)]]="LIST"),"BLANK CELL","")</f>
        <v/>
      </c>
      <c r="L115" s="227" t="str">
        <f>IF(OR(PartB2[[#This Row],[Format (hide)]]="HEAD",PartB2[[#This Row],[Format (hide)]]="LIST"),"BLANK CELL","")</f>
        <v/>
      </c>
      <c r="M115" s="285" t="str">
        <f>IF(OR(PartB2[[#This Row],[Format (hide)]]="HEAD",PartB2[[#This Row],[Format (hide)]]="LIST"),"BLANK CELL","")</f>
        <v/>
      </c>
      <c r="N115" s="285" t="str">
        <f>IF(OR(PartB2[[#This Row],[Format (hide)]]="HEAD",PartB2[[#This Row],[Format (hide)]]="LIST"),"BLANK CELL","")</f>
        <v/>
      </c>
      <c r="O115" s="285" t="str">
        <f>IF(OR(PartB2[[#This Row],[Format (hide)]]="HEAD",PartB2[[#This Row],[Format (hide)]]="LIST"),"BLANK CELL","")</f>
        <v/>
      </c>
      <c r="P115" s="285" t="str">
        <f>IF(OR(PartB2[[#This Row],[Format (hide)]]="HEAD",PartB2[[#This Row],[Format (hide)]]="LIST"),"BLANK CELL","")</f>
        <v/>
      </c>
      <c r="Q115" s="285" t="str">
        <f>IF(OR(PartB2[[#This Row],[Format (hide)]]="HEAD",PartB2[[#This Row],[Format (hide)]]="LIST"),"BLANK CELL","")</f>
        <v/>
      </c>
      <c r="R115" s="285" t="str">
        <f>IF(OR(PartB2[[#This Row],[Format (hide)]]="HEAD",PartB2[[#This Row],[Format (hide)]]="LIST"),"BLANK CELL","")</f>
        <v/>
      </c>
    </row>
    <row r="116" spans="1:18" x14ac:dyDescent="0.3">
      <c r="A116" s="279">
        <f t="array" aca="1" ref="A116" ca="1">SUM((TRIM(MID(SUBSTITUTE(C116,".",REPT(" ",256)),(ROW(INDIRECT("1:"&amp;LEN(C116)-LEN(SUBSTITUTE(C116,".",""))+1))-1)*256+1,256)))*(10^((10-ROW(INDIRECT("1:"&amp;LEN(C116)-LEN(SUBSTITUTE(C116,".",""))+1)))*2)))</f>
        <v>3.06E+18</v>
      </c>
      <c r="B116" s="280" t="s">
        <v>2750</v>
      </c>
      <c r="C116" s="280" t="s">
        <v>2972</v>
      </c>
      <c r="D116" s="281" t="s">
        <v>1406</v>
      </c>
      <c r="E116" s="281"/>
      <c r="F116" s="282" t="s">
        <v>894</v>
      </c>
      <c r="G116" s="282" t="s">
        <v>38</v>
      </c>
      <c r="H116" s="285" t="str">
        <f>IF(OR(PartB2[[#This Row],[Format (hide)]]="HEAD",PartB2[[#This Row],[Format (hide)]]="LIST"),"BLANK CELL","")</f>
        <v>BLANK CELL</v>
      </c>
      <c r="I116" s="283" t="str">
        <f>IF(OR(PartB2[[#This Row],[Format (hide)]]="HEAD",PartB2[[#This Row],[Format (hide)]]="LIST"),"BLANK CELL","")</f>
        <v>BLANK CELL</v>
      </c>
      <c r="J116" s="285" t="str">
        <f>IF(OR(PartB2[[#This Row],[Format (hide)]]="HEAD",PartB2[[#This Row],[Format (hide)]]="LIST"),"BLANK CELL","")</f>
        <v>BLANK CELL</v>
      </c>
      <c r="K116" s="227" t="str">
        <f>IF(OR(PartB2[[#This Row],[Format (hide)]]="HEAD",PartB2[[#This Row],[Format (hide)]]="LIST"),"BLANK CELL","")</f>
        <v>BLANK CELL</v>
      </c>
      <c r="L116" s="227" t="str">
        <f>IF(OR(PartB2[[#This Row],[Format (hide)]]="HEAD",PartB2[[#This Row],[Format (hide)]]="LIST"),"BLANK CELL","")</f>
        <v>BLANK CELL</v>
      </c>
      <c r="M116" s="285" t="str">
        <f>IF(OR(PartB2[[#This Row],[Format (hide)]]="HEAD",PartB2[[#This Row],[Format (hide)]]="LIST"),"BLANK CELL","")</f>
        <v>BLANK CELL</v>
      </c>
      <c r="N116" s="285" t="str">
        <f>IF(OR(PartB2[[#This Row],[Format (hide)]]="HEAD",PartB2[[#This Row],[Format (hide)]]="LIST"),"BLANK CELL","")</f>
        <v>BLANK CELL</v>
      </c>
      <c r="O116" s="285" t="str">
        <f>IF(OR(PartB2[[#This Row],[Format (hide)]]="HEAD",PartB2[[#This Row],[Format (hide)]]="LIST"),"BLANK CELL","")</f>
        <v>BLANK CELL</v>
      </c>
      <c r="P116" s="285" t="str">
        <f>IF(OR(PartB2[[#This Row],[Format (hide)]]="HEAD",PartB2[[#This Row],[Format (hide)]]="LIST"),"BLANK CELL","")</f>
        <v>BLANK CELL</v>
      </c>
      <c r="Q116" s="285" t="str">
        <f>IF(OR(PartB2[[#This Row],[Format (hide)]]="HEAD",PartB2[[#This Row],[Format (hide)]]="LIST"),"BLANK CELL","")</f>
        <v>BLANK CELL</v>
      </c>
      <c r="R116" s="285" t="str">
        <f>IF(OR(PartB2[[#This Row],[Format (hide)]]="HEAD",PartB2[[#This Row],[Format (hide)]]="LIST"),"BLANK CELL","")</f>
        <v>BLANK CELL</v>
      </c>
    </row>
    <row r="117" spans="1:18" ht="82.5" x14ac:dyDescent="0.3">
      <c r="A117" s="279">
        <f t="array" aca="1" ref="A117" ca="1">SUM((TRIM(MID(SUBSTITUTE(C117,".",REPT(" ",256)),(ROW(INDIRECT("1:"&amp;LEN(C117)-LEN(SUBSTITUTE(C117,".",""))+1))-1)*256+1,256)))*(10^((10-ROW(INDIRECT("1:"&amp;LEN(C117)-LEN(SUBSTITUTE(C117,".",""))+1)))*2)))</f>
        <v>3.0601E+18</v>
      </c>
      <c r="B117" s="280" t="s">
        <v>2750</v>
      </c>
      <c r="C117" s="280" t="s">
        <v>2973</v>
      </c>
      <c r="D117" s="281"/>
      <c r="E117" s="281"/>
      <c r="F117" s="280" t="s">
        <v>895</v>
      </c>
      <c r="G117" s="280" t="s">
        <v>896</v>
      </c>
      <c r="H117" s="285"/>
      <c r="I117" s="283" t="s">
        <v>2508</v>
      </c>
      <c r="J117" s="285" t="str">
        <f>IF($J$1="Yes","Compliant","")</f>
        <v/>
      </c>
      <c r="K117" s="227" t="str">
        <f>IF(OR(PartB2[[#This Row],[Format (hide)]]="HEAD",PartB2[[#This Row],[Format (hide)]]="LIST"),"BLANK CELL","")</f>
        <v/>
      </c>
      <c r="L117" s="227" t="str">
        <f>IF(OR(PartB2[[#This Row],[Format (hide)]]="HEAD",PartB2[[#This Row],[Format (hide)]]="LIST"),"BLANK CELL","")</f>
        <v/>
      </c>
      <c r="M117" s="285" t="str">
        <f>IF(OR(PartB2[[#This Row],[Format (hide)]]="HEAD",PartB2[[#This Row],[Format (hide)]]="LIST"),"BLANK CELL","")</f>
        <v/>
      </c>
      <c r="N117" s="285" t="str">
        <f>IF(OR(PartB2[[#This Row],[Format (hide)]]="HEAD",PartB2[[#This Row],[Format (hide)]]="LIST"),"BLANK CELL","")</f>
        <v/>
      </c>
      <c r="O117" s="285" t="str">
        <f>IF(OR(PartB2[[#This Row],[Format (hide)]]="HEAD",PartB2[[#This Row],[Format (hide)]]="LIST"),"BLANK CELL","")</f>
        <v/>
      </c>
      <c r="P117" s="285" t="str">
        <f>IF(OR(PartB2[[#This Row],[Format (hide)]]="HEAD",PartB2[[#This Row],[Format (hide)]]="LIST"),"BLANK CELL","")</f>
        <v/>
      </c>
      <c r="Q117" s="285" t="str">
        <f>IF(OR(PartB2[[#This Row],[Format (hide)]]="HEAD",PartB2[[#This Row],[Format (hide)]]="LIST"),"BLANK CELL","")</f>
        <v/>
      </c>
      <c r="R117" s="285" t="str">
        <f>IF(OR(PartB2[[#This Row],[Format (hide)]]="HEAD",PartB2[[#This Row],[Format (hide)]]="LIST"),"BLANK CELL","")</f>
        <v/>
      </c>
    </row>
    <row r="118" spans="1:18" ht="115.5" x14ac:dyDescent="0.3">
      <c r="A118" s="279">
        <f t="array" aca="1" ref="A118" ca="1">SUM((TRIM(MID(SUBSTITUTE(C118,".",REPT(" ",256)),(ROW(INDIRECT("1:"&amp;LEN(C118)-LEN(SUBSTITUTE(C118,".",""))+1))-1)*256+1,256)))*(10^((10-ROW(INDIRECT("1:"&amp;LEN(C118)-LEN(SUBSTITUTE(C118,".",""))+1)))*2)))</f>
        <v>3.0602E+18</v>
      </c>
      <c r="B118" s="280" t="s">
        <v>2750</v>
      </c>
      <c r="C118" s="280" t="s">
        <v>2974</v>
      </c>
      <c r="D118" s="281"/>
      <c r="E118" s="281"/>
      <c r="F118" s="280" t="s">
        <v>897</v>
      </c>
      <c r="G118" s="280" t="s">
        <v>39</v>
      </c>
      <c r="H118" s="283"/>
      <c r="I118" s="283" t="s">
        <v>2508</v>
      </c>
      <c r="J118" s="283"/>
      <c r="K118" s="227" t="str">
        <f>IF(OR(PartB2[[#This Row],[Format (hide)]]="HEAD",PartB2[[#This Row],[Format (hide)]]="LIST"),"BLANK CELL","")</f>
        <v/>
      </c>
      <c r="L118" s="227" t="str">
        <f>IF(OR(PartB2[[#This Row],[Format (hide)]]="HEAD",PartB2[[#This Row],[Format (hide)]]="LIST"),"BLANK CELL","")</f>
        <v/>
      </c>
      <c r="M118" s="281" t="str">
        <f>IF(OR(PartB2[[#This Row],[Format (hide)]]="HEAD",PartB2[[#This Row],[Format (hide)]]="LIST"),"BLANK CELL","")</f>
        <v/>
      </c>
      <c r="N118" s="281" t="str">
        <f>IF(OR(PartB2[[#This Row],[Format (hide)]]="HEAD",PartB2[[#This Row],[Format (hide)]]="LIST"),"BLANK CELL","")</f>
        <v/>
      </c>
      <c r="O118" s="281" t="str">
        <f>IF(OR(PartB2[[#This Row],[Format (hide)]]="HEAD",PartB2[[#This Row],[Format (hide)]]="LIST"),"BLANK CELL","")</f>
        <v/>
      </c>
      <c r="P118" s="281" t="str">
        <f>IF(OR(PartB2[[#This Row],[Format (hide)]]="HEAD",PartB2[[#This Row],[Format (hide)]]="LIST"),"BLANK CELL","")</f>
        <v/>
      </c>
      <c r="Q118" s="281" t="str">
        <f>IF(OR(PartB2[[#This Row],[Format (hide)]]="HEAD",PartB2[[#This Row],[Format (hide)]]="LIST"),"BLANK CELL","")</f>
        <v/>
      </c>
      <c r="R118" s="281" t="str">
        <f>IF(OR(PartB2[[#This Row],[Format (hide)]]="HEAD",PartB2[[#This Row],[Format (hide)]]="LIST"),"BLANK CELL","")</f>
        <v/>
      </c>
    </row>
    <row r="119" spans="1:18" ht="132" x14ac:dyDescent="0.3">
      <c r="A119" s="279">
        <f t="array" aca="1" ref="A119" ca="1">SUM((TRIM(MID(SUBSTITUTE(C119,".",REPT(" ",256)),(ROW(INDIRECT("1:"&amp;LEN(C119)-LEN(SUBSTITUTE(C119,".",""))+1))-1)*256+1,256)))*(10^((10-ROW(INDIRECT("1:"&amp;LEN(C119)-LEN(SUBSTITUTE(C119,".",""))+1)))*2)))</f>
        <v>3.0603E+18</v>
      </c>
      <c r="B119" s="280" t="s">
        <v>2750</v>
      </c>
      <c r="C119" s="280" t="s">
        <v>2975</v>
      </c>
      <c r="D119" s="281"/>
      <c r="E119" s="281"/>
      <c r="F119" s="280" t="s">
        <v>898</v>
      </c>
      <c r="G119" s="280" t="s">
        <v>40</v>
      </c>
      <c r="H119" s="285"/>
      <c r="I119" s="283" t="s">
        <v>2508</v>
      </c>
      <c r="J119" s="285" t="str">
        <f>IF($J$1="Yes","Compliant","")</f>
        <v/>
      </c>
      <c r="K119" s="227" t="str">
        <f>IF(OR(PartB2[[#This Row],[Format (hide)]]="HEAD",PartB2[[#This Row],[Format (hide)]]="LIST"),"BLANK CELL","")</f>
        <v/>
      </c>
      <c r="L119" s="227" t="str">
        <f>IF(OR(PartB2[[#This Row],[Format (hide)]]="HEAD",PartB2[[#This Row],[Format (hide)]]="LIST"),"BLANK CELL","")</f>
        <v/>
      </c>
      <c r="M119" s="285" t="str">
        <f>IF(OR(PartB2[[#This Row],[Format (hide)]]="HEAD",PartB2[[#This Row],[Format (hide)]]="LIST"),"BLANK CELL","")</f>
        <v/>
      </c>
      <c r="N119" s="285" t="str">
        <f>IF(OR(PartB2[[#This Row],[Format (hide)]]="HEAD",PartB2[[#This Row],[Format (hide)]]="LIST"),"BLANK CELL","")</f>
        <v/>
      </c>
      <c r="O119" s="285" t="str">
        <f>IF(OR(PartB2[[#This Row],[Format (hide)]]="HEAD",PartB2[[#This Row],[Format (hide)]]="LIST"),"BLANK CELL","")</f>
        <v/>
      </c>
      <c r="P119" s="285" t="str">
        <f>IF(OR(PartB2[[#This Row],[Format (hide)]]="HEAD",PartB2[[#This Row],[Format (hide)]]="LIST"),"BLANK CELL","")</f>
        <v/>
      </c>
      <c r="Q119" s="285" t="str">
        <f>IF(OR(PartB2[[#This Row],[Format (hide)]]="HEAD",PartB2[[#This Row],[Format (hide)]]="LIST"),"BLANK CELL","")</f>
        <v/>
      </c>
      <c r="R119" s="285" t="str">
        <f>IF(OR(PartB2[[#This Row],[Format (hide)]]="HEAD",PartB2[[#This Row],[Format (hide)]]="LIST"),"BLANK CELL","")</f>
        <v/>
      </c>
    </row>
    <row r="120" spans="1:18" x14ac:dyDescent="0.3">
      <c r="A120" s="279">
        <f t="array" aca="1" ref="A120" ca="1">SUM((TRIM(MID(SUBSTITUTE(C120,".",REPT(" ",256)),(ROW(INDIRECT("1:"&amp;LEN(C120)-LEN(SUBSTITUTE(C120,".",""))+1))-1)*256+1,256)))*(10^((10-ROW(INDIRECT("1:"&amp;LEN(C120)-LEN(SUBSTITUTE(C120,".",""))+1)))*2)))</f>
        <v>3.07E+18</v>
      </c>
      <c r="B120" s="280" t="s">
        <v>2750</v>
      </c>
      <c r="C120" s="280" t="s">
        <v>2976</v>
      </c>
      <c r="D120" s="281" t="s">
        <v>1406</v>
      </c>
      <c r="E120" s="281"/>
      <c r="F120" s="282" t="s">
        <v>899</v>
      </c>
      <c r="G120" s="282" t="s">
        <v>41</v>
      </c>
      <c r="H120" s="285" t="str">
        <f>IF(OR(PartB2[[#This Row],[Format (hide)]]="HEAD",PartB2[[#This Row],[Format (hide)]]="LIST"),"BLANK CELL","")</f>
        <v>BLANK CELL</v>
      </c>
      <c r="I120" s="283" t="str">
        <f>IF(OR(PartB2[[#This Row],[Format (hide)]]="HEAD",PartB2[[#This Row],[Format (hide)]]="LIST"),"BLANK CELL","")</f>
        <v>BLANK CELL</v>
      </c>
      <c r="J120" s="285" t="str">
        <f>IF(OR(PartB2[[#This Row],[Format (hide)]]="HEAD",PartB2[[#This Row],[Format (hide)]]="LIST"),"BLANK CELL","")</f>
        <v>BLANK CELL</v>
      </c>
      <c r="K120" s="227" t="str">
        <f>IF(OR(PartB2[[#This Row],[Format (hide)]]="HEAD",PartB2[[#This Row],[Format (hide)]]="LIST"),"BLANK CELL","")</f>
        <v>BLANK CELL</v>
      </c>
      <c r="L120" s="227" t="str">
        <f>IF(OR(PartB2[[#This Row],[Format (hide)]]="HEAD",PartB2[[#This Row],[Format (hide)]]="LIST"),"BLANK CELL","")</f>
        <v>BLANK CELL</v>
      </c>
      <c r="M120" s="285" t="str">
        <f>IF(OR(PartB2[[#This Row],[Format (hide)]]="HEAD",PartB2[[#This Row],[Format (hide)]]="LIST"),"BLANK CELL","")</f>
        <v>BLANK CELL</v>
      </c>
      <c r="N120" s="285" t="str">
        <f>IF(OR(PartB2[[#This Row],[Format (hide)]]="HEAD",PartB2[[#This Row],[Format (hide)]]="LIST"),"BLANK CELL","")</f>
        <v>BLANK CELL</v>
      </c>
      <c r="O120" s="285" t="str">
        <f>IF(OR(PartB2[[#This Row],[Format (hide)]]="HEAD",PartB2[[#This Row],[Format (hide)]]="LIST"),"BLANK CELL","")</f>
        <v>BLANK CELL</v>
      </c>
      <c r="P120" s="285" t="str">
        <f>IF(OR(PartB2[[#This Row],[Format (hide)]]="HEAD",PartB2[[#This Row],[Format (hide)]]="LIST"),"BLANK CELL","")</f>
        <v>BLANK CELL</v>
      </c>
      <c r="Q120" s="285" t="str">
        <f>IF(OR(PartB2[[#This Row],[Format (hide)]]="HEAD",PartB2[[#This Row],[Format (hide)]]="LIST"),"BLANK CELL","")</f>
        <v>BLANK CELL</v>
      </c>
      <c r="R120" s="285" t="str">
        <f>IF(OR(PartB2[[#This Row],[Format (hide)]]="HEAD",PartB2[[#This Row],[Format (hide)]]="LIST"),"BLANK CELL","")</f>
        <v>BLANK CELL</v>
      </c>
    </row>
    <row r="121" spans="1:18" ht="82.5" x14ac:dyDescent="0.3">
      <c r="A121" s="279">
        <f t="array" aca="1" ref="A121" ca="1">SUM((TRIM(MID(SUBSTITUTE(C121,".",REPT(" ",256)),(ROW(INDIRECT("1:"&amp;LEN(C121)-LEN(SUBSTITUTE(C121,".",""))+1))-1)*256+1,256)))*(10^((10-ROW(INDIRECT("1:"&amp;LEN(C121)-LEN(SUBSTITUTE(C121,".",""))+1)))*2)))</f>
        <v>3.0701E+18</v>
      </c>
      <c r="B121" s="280" t="s">
        <v>2750</v>
      </c>
      <c r="C121" s="280" t="s">
        <v>2977</v>
      </c>
      <c r="D121" s="281"/>
      <c r="E121" s="281"/>
      <c r="F121" s="280" t="s">
        <v>900</v>
      </c>
      <c r="G121" s="280" t="s">
        <v>901</v>
      </c>
      <c r="H121" s="285"/>
      <c r="I121" s="283" t="s">
        <v>2508</v>
      </c>
      <c r="J121" s="285" t="str">
        <f>IF($J$1="Yes","Compliant","")</f>
        <v/>
      </c>
      <c r="K121" s="227" t="str">
        <f>IF(OR(PartB2[[#This Row],[Format (hide)]]="HEAD",PartB2[[#This Row],[Format (hide)]]="LIST"),"BLANK CELL","")</f>
        <v/>
      </c>
      <c r="L121" s="227" t="str">
        <f>IF(OR(PartB2[[#This Row],[Format (hide)]]="HEAD",PartB2[[#This Row],[Format (hide)]]="LIST"),"BLANK CELL","")</f>
        <v/>
      </c>
      <c r="M121" s="285" t="str">
        <f>IF(OR(PartB2[[#This Row],[Format (hide)]]="HEAD",PartB2[[#This Row],[Format (hide)]]="LIST"),"BLANK CELL","")</f>
        <v/>
      </c>
      <c r="N121" s="285" t="str">
        <f>IF(OR(PartB2[[#This Row],[Format (hide)]]="HEAD",PartB2[[#This Row],[Format (hide)]]="LIST"),"BLANK CELL","")</f>
        <v/>
      </c>
      <c r="O121" s="285" t="str">
        <f>IF(OR(PartB2[[#This Row],[Format (hide)]]="HEAD",PartB2[[#This Row],[Format (hide)]]="LIST"),"BLANK CELL","")</f>
        <v/>
      </c>
      <c r="P121" s="285" t="str">
        <f>IF(OR(PartB2[[#This Row],[Format (hide)]]="HEAD",PartB2[[#This Row],[Format (hide)]]="LIST"),"BLANK CELL","")</f>
        <v/>
      </c>
      <c r="Q121" s="285" t="str">
        <f>IF(OR(PartB2[[#This Row],[Format (hide)]]="HEAD",PartB2[[#This Row],[Format (hide)]]="LIST"),"BLANK CELL","")</f>
        <v/>
      </c>
      <c r="R121" s="285" t="str">
        <f>IF(OR(PartB2[[#This Row],[Format (hide)]]="HEAD",PartB2[[#This Row],[Format (hide)]]="LIST"),"BLANK CELL","")</f>
        <v/>
      </c>
    </row>
    <row r="122" spans="1:18" ht="115.5" x14ac:dyDescent="0.3">
      <c r="A122" s="279">
        <f t="array" aca="1" ref="A122" ca="1">SUM((TRIM(MID(SUBSTITUTE(C122,".",REPT(" ",256)),(ROW(INDIRECT("1:"&amp;LEN(C122)-LEN(SUBSTITUTE(C122,".",""))+1))-1)*256+1,256)))*(10^((10-ROW(INDIRECT("1:"&amp;LEN(C122)-LEN(SUBSTITUTE(C122,".",""))+1)))*2)))</f>
        <v>3.0702E+18</v>
      </c>
      <c r="B122" s="280" t="s">
        <v>2750</v>
      </c>
      <c r="C122" s="280" t="s">
        <v>2978</v>
      </c>
      <c r="D122" s="281"/>
      <c r="E122" s="281"/>
      <c r="F122" s="280" t="s">
        <v>902</v>
      </c>
      <c r="G122" s="280" t="s">
        <v>903</v>
      </c>
      <c r="H122" s="285"/>
      <c r="I122" s="283" t="s">
        <v>2508</v>
      </c>
      <c r="J122" s="285" t="str">
        <f>IF($J$1="Yes","Compliant","")</f>
        <v/>
      </c>
      <c r="K122" s="227" t="str">
        <f>IF(OR(PartB2[[#This Row],[Format (hide)]]="HEAD",PartB2[[#This Row],[Format (hide)]]="LIST"),"BLANK CELL","")</f>
        <v/>
      </c>
      <c r="L122" s="227" t="str">
        <f>IF(OR(PartB2[[#This Row],[Format (hide)]]="HEAD",PartB2[[#This Row],[Format (hide)]]="LIST"),"BLANK CELL","")</f>
        <v/>
      </c>
      <c r="M122" s="285" t="str">
        <f>IF(OR(PartB2[[#This Row],[Format (hide)]]="HEAD",PartB2[[#This Row],[Format (hide)]]="LIST"),"BLANK CELL","")</f>
        <v/>
      </c>
      <c r="N122" s="285" t="str">
        <f>IF(OR(PartB2[[#This Row],[Format (hide)]]="HEAD",PartB2[[#This Row],[Format (hide)]]="LIST"),"BLANK CELL","")</f>
        <v/>
      </c>
      <c r="O122" s="285" t="str">
        <f>IF(OR(PartB2[[#This Row],[Format (hide)]]="HEAD",PartB2[[#This Row],[Format (hide)]]="LIST"),"BLANK CELL","")</f>
        <v/>
      </c>
      <c r="P122" s="285" t="str">
        <f>IF(OR(PartB2[[#This Row],[Format (hide)]]="HEAD",PartB2[[#This Row],[Format (hide)]]="LIST"),"BLANK CELL","")</f>
        <v/>
      </c>
      <c r="Q122" s="285" t="str">
        <f>IF(OR(PartB2[[#This Row],[Format (hide)]]="HEAD",PartB2[[#This Row],[Format (hide)]]="LIST"),"BLANK CELL","")</f>
        <v/>
      </c>
      <c r="R122" s="285" t="str">
        <f>IF(OR(PartB2[[#This Row],[Format (hide)]]="HEAD",PartB2[[#This Row],[Format (hide)]]="LIST"),"BLANK CELL","")</f>
        <v/>
      </c>
    </row>
    <row r="123" spans="1:18" ht="82.5" x14ac:dyDescent="0.3">
      <c r="A123" s="279">
        <f t="array" aca="1" ref="A123" ca="1">SUM((TRIM(MID(SUBSTITUTE(C123,".",REPT(" ",256)),(ROW(INDIRECT("1:"&amp;LEN(C123)-LEN(SUBSTITUTE(C123,".",""))+1))-1)*256+1,256)))*(10^((10-ROW(INDIRECT("1:"&amp;LEN(C123)-LEN(SUBSTITUTE(C123,".",""))+1)))*2)))</f>
        <v>3.0703E+18</v>
      </c>
      <c r="B123" s="280" t="s">
        <v>2750</v>
      </c>
      <c r="C123" s="280" t="s">
        <v>2979</v>
      </c>
      <c r="D123" s="281" t="s">
        <v>1407</v>
      </c>
      <c r="E123" s="281" t="s">
        <v>3724</v>
      </c>
      <c r="F123" s="280" t="s">
        <v>904</v>
      </c>
      <c r="G123" s="280" t="s">
        <v>905</v>
      </c>
      <c r="H123" s="285" t="str">
        <f>IF(OR(PartB2[[#This Row],[Format (hide)]]="HEAD",PartB2[[#This Row],[Format (hide)]]="LIST"),"BLANK CELL","")</f>
        <v>BLANK CELL</v>
      </c>
      <c r="I123" s="283" t="str">
        <f>IF(OR(PartB2[[#This Row],[Format (hide)]]="HEAD",PartB2[[#This Row],[Format (hide)]]="LIST"),"BLANK CELL","")</f>
        <v>BLANK CELL</v>
      </c>
      <c r="J123" s="285" t="str">
        <f>IF(OR(PartB2[[#This Row],[Format (hide)]]="HEAD",PartB2[[#This Row],[Format (hide)]]="LIST"),"BLANK CELL","")</f>
        <v>BLANK CELL</v>
      </c>
      <c r="K123" s="227" t="str">
        <f>IF(OR(PartB2[[#This Row],[Format (hide)]]="HEAD",PartB2[[#This Row],[Format (hide)]]="LIST"),"BLANK CELL","")</f>
        <v>BLANK CELL</v>
      </c>
      <c r="L123" s="227" t="str">
        <f>IF(OR(PartB2[[#This Row],[Format (hide)]]="HEAD",PartB2[[#This Row],[Format (hide)]]="LIST"),"BLANK CELL","")</f>
        <v>BLANK CELL</v>
      </c>
      <c r="M123" s="285" t="str">
        <f>IF(OR(PartB2[[#This Row],[Format (hide)]]="HEAD",PartB2[[#This Row],[Format (hide)]]="LIST"),"BLANK CELL","")</f>
        <v>BLANK CELL</v>
      </c>
      <c r="N123" s="285" t="str">
        <f>IF(OR(PartB2[[#This Row],[Format (hide)]]="HEAD",PartB2[[#This Row],[Format (hide)]]="LIST"),"BLANK CELL","")</f>
        <v>BLANK CELL</v>
      </c>
      <c r="O123" s="285" t="str">
        <f>IF(OR(PartB2[[#This Row],[Format (hide)]]="HEAD",PartB2[[#This Row],[Format (hide)]]="LIST"),"BLANK CELL","")</f>
        <v>BLANK CELL</v>
      </c>
      <c r="P123" s="285" t="str">
        <f>IF(OR(PartB2[[#This Row],[Format (hide)]]="HEAD",PartB2[[#This Row],[Format (hide)]]="LIST"),"BLANK CELL","")</f>
        <v>BLANK CELL</v>
      </c>
      <c r="Q123" s="285" t="str">
        <f>IF(OR(PartB2[[#This Row],[Format (hide)]]="HEAD",PartB2[[#This Row],[Format (hide)]]="LIST"),"BLANK CELL","")</f>
        <v>BLANK CELL</v>
      </c>
      <c r="R123" s="285" t="str">
        <f>IF(OR(PartB2[[#This Row],[Format (hide)]]="HEAD",PartB2[[#This Row],[Format (hide)]]="LIST"),"BLANK CELL","")</f>
        <v>BLANK CELL</v>
      </c>
    </row>
    <row r="124" spans="1:18" ht="66" x14ac:dyDescent="0.3">
      <c r="A124" s="279">
        <f t="array" aca="1" ref="A124" ca="1">SUM((TRIM(MID(SUBSTITUTE(C124,".",REPT(" ",256)),(ROW(INDIRECT("1:"&amp;LEN(C124)-LEN(SUBSTITUTE(C124,".",""))+1))-1)*256+1,256)))*(10^((10-ROW(INDIRECT("1:"&amp;LEN(C124)-LEN(SUBSTITUTE(C124,".",""))+1)))*2)))</f>
        <v>3.070301E+18</v>
      </c>
      <c r="B124" s="280" t="s">
        <v>2750</v>
      </c>
      <c r="C124" s="280" t="s">
        <v>2980</v>
      </c>
      <c r="D124" s="281"/>
      <c r="E124" s="281"/>
      <c r="F124" s="280" t="s">
        <v>906</v>
      </c>
      <c r="G124" s="280" t="s">
        <v>42</v>
      </c>
      <c r="H124" s="285"/>
      <c r="I124" s="283" t="s">
        <v>2508</v>
      </c>
      <c r="J124" s="285" t="str">
        <f t="shared" ref="J124:J129" si="7">IF($J$1="Yes","Compliant","")</f>
        <v/>
      </c>
      <c r="K124" s="227" t="str">
        <f>IF(OR(PartB2[[#This Row],[Format (hide)]]="HEAD",PartB2[[#This Row],[Format (hide)]]="LIST"),"BLANK CELL","")</f>
        <v/>
      </c>
      <c r="L124" s="227" t="str">
        <f>IF(OR(PartB2[[#This Row],[Format (hide)]]="HEAD",PartB2[[#This Row],[Format (hide)]]="LIST"),"BLANK CELL","")</f>
        <v/>
      </c>
      <c r="M124" s="285" t="str">
        <f>IF(OR(PartB2[[#This Row],[Format (hide)]]="HEAD",PartB2[[#This Row],[Format (hide)]]="LIST"),"BLANK CELL","")</f>
        <v/>
      </c>
      <c r="N124" s="285" t="str">
        <f>IF(OR(PartB2[[#This Row],[Format (hide)]]="HEAD",PartB2[[#This Row],[Format (hide)]]="LIST"),"BLANK CELL","")</f>
        <v/>
      </c>
      <c r="O124" s="285" t="str">
        <f>IF(OR(PartB2[[#This Row],[Format (hide)]]="HEAD",PartB2[[#This Row],[Format (hide)]]="LIST"),"BLANK CELL","")</f>
        <v/>
      </c>
      <c r="P124" s="285" t="str">
        <f>IF(OR(PartB2[[#This Row],[Format (hide)]]="HEAD",PartB2[[#This Row],[Format (hide)]]="LIST"),"BLANK CELL","")</f>
        <v/>
      </c>
      <c r="Q124" s="285" t="str">
        <f>IF(OR(PartB2[[#This Row],[Format (hide)]]="HEAD",PartB2[[#This Row],[Format (hide)]]="LIST"),"BLANK CELL","")</f>
        <v/>
      </c>
      <c r="R124" s="285" t="str">
        <f>IF(OR(PartB2[[#This Row],[Format (hide)]]="HEAD",PartB2[[#This Row],[Format (hide)]]="LIST"),"BLANK CELL","")</f>
        <v/>
      </c>
    </row>
    <row r="125" spans="1:18" ht="66" x14ac:dyDescent="0.3">
      <c r="A125" s="279">
        <f t="array" aca="1" ref="A125" ca="1">SUM((TRIM(MID(SUBSTITUTE(C125,".",REPT(" ",256)),(ROW(INDIRECT("1:"&amp;LEN(C125)-LEN(SUBSTITUTE(C125,".",""))+1))-1)*256+1,256)))*(10^((10-ROW(INDIRECT("1:"&amp;LEN(C125)-LEN(SUBSTITUTE(C125,".",""))+1)))*2)))</f>
        <v>3.070302E+18</v>
      </c>
      <c r="B125" s="280" t="s">
        <v>2750</v>
      </c>
      <c r="C125" s="280" t="s">
        <v>2981</v>
      </c>
      <c r="D125" s="281"/>
      <c r="E125" s="281"/>
      <c r="F125" s="280" t="s">
        <v>907</v>
      </c>
      <c r="G125" s="280" t="s">
        <v>43</v>
      </c>
      <c r="H125" s="285"/>
      <c r="I125" s="283" t="s">
        <v>2508</v>
      </c>
      <c r="J125" s="285" t="str">
        <f t="shared" si="7"/>
        <v/>
      </c>
      <c r="K125" s="227" t="str">
        <f>IF(OR(PartB2[[#This Row],[Format (hide)]]="HEAD",PartB2[[#This Row],[Format (hide)]]="LIST"),"BLANK CELL","")</f>
        <v/>
      </c>
      <c r="L125" s="227" t="str">
        <f>IF(OR(PartB2[[#This Row],[Format (hide)]]="HEAD",PartB2[[#This Row],[Format (hide)]]="LIST"),"BLANK CELL","")</f>
        <v/>
      </c>
      <c r="M125" s="285" t="str">
        <f>IF(OR(PartB2[[#This Row],[Format (hide)]]="HEAD",PartB2[[#This Row],[Format (hide)]]="LIST"),"BLANK CELL","")</f>
        <v/>
      </c>
      <c r="N125" s="285" t="str">
        <f>IF(OR(PartB2[[#This Row],[Format (hide)]]="HEAD",PartB2[[#This Row],[Format (hide)]]="LIST"),"BLANK CELL","")</f>
        <v/>
      </c>
      <c r="O125" s="285" t="str">
        <f>IF(OR(PartB2[[#This Row],[Format (hide)]]="HEAD",PartB2[[#This Row],[Format (hide)]]="LIST"),"BLANK CELL","")</f>
        <v/>
      </c>
      <c r="P125" s="285" t="str">
        <f>IF(OR(PartB2[[#This Row],[Format (hide)]]="HEAD",PartB2[[#This Row],[Format (hide)]]="LIST"),"BLANK CELL","")</f>
        <v/>
      </c>
      <c r="Q125" s="285" t="str">
        <f>IF(OR(PartB2[[#This Row],[Format (hide)]]="HEAD",PartB2[[#This Row],[Format (hide)]]="LIST"),"BLANK CELL","")</f>
        <v/>
      </c>
      <c r="R125" s="285" t="str">
        <f>IF(OR(PartB2[[#This Row],[Format (hide)]]="HEAD",PartB2[[#This Row],[Format (hide)]]="LIST"),"BLANK CELL","")</f>
        <v/>
      </c>
    </row>
    <row r="126" spans="1:18" ht="66" x14ac:dyDescent="0.3">
      <c r="A126" s="279">
        <f t="array" aca="1" ref="A126" ca="1">SUM((TRIM(MID(SUBSTITUTE(C126,".",REPT(" ",256)),(ROW(INDIRECT("1:"&amp;LEN(C126)-LEN(SUBSTITUTE(C126,".",""))+1))-1)*256+1,256)))*(10^((10-ROW(INDIRECT("1:"&amp;LEN(C126)-LEN(SUBSTITUTE(C126,".",""))+1)))*2)))</f>
        <v>3.070303E+18</v>
      </c>
      <c r="B126" s="280" t="s">
        <v>2750</v>
      </c>
      <c r="C126" s="280" t="s">
        <v>2982</v>
      </c>
      <c r="D126" s="281"/>
      <c r="E126" s="281"/>
      <c r="F126" s="280" t="s">
        <v>908</v>
      </c>
      <c r="G126" s="280" t="s">
        <v>44</v>
      </c>
      <c r="H126" s="285"/>
      <c r="I126" s="283" t="s">
        <v>2508</v>
      </c>
      <c r="J126" s="285" t="str">
        <f t="shared" si="7"/>
        <v/>
      </c>
      <c r="K126" s="227" t="str">
        <f>IF(OR(PartB2[[#This Row],[Format (hide)]]="HEAD",PartB2[[#This Row],[Format (hide)]]="LIST"),"BLANK CELL","")</f>
        <v/>
      </c>
      <c r="L126" s="227" t="str">
        <f>IF(OR(PartB2[[#This Row],[Format (hide)]]="HEAD",PartB2[[#This Row],[Format (hide)]]="LIST"),"BLANK CELL","")</f>
        <v/>
      </c>
      <c r="M126" s="285" t="str">
        <f>IF(OR(PartB2[[#This Row],[Format (hide)]]="HEAD",PartB2[[#This Row],[Format (hide)]]="LIST"),"BLANK CELL","")</f>
        <v/>
      </c>
      <c r="N126" s="285" t="str">
        <f>IF(OR(PartB2[[#This Row],[Format (hide)]]="HEAD",PartB2[[#This Row],[Format (hide)]]="LIST"),"BLANK CELL","")</f>
        <v/>
      </c>
      <c r="O126" s="285" t="str">
        <f>IF(OR(PartB2[[#This Row],[Format (hide)]]="HEAD",PartB2[[#This Row],[Format (hide)]]="LIST"),"BLANK CELL","")</f>
        <v/>
      </c>
      <c r="P126" s="285" t="str">
        <f>IF(OR(PartB2[[#This Row],[Format (hide)]]="HEAD",PartB2[[#This Row],[Format (hide)]]="LIST"),"BLANK CELL","")</f>
        <v/>
      </c>
      <c r="Q126" s="285" t="str">
        <f>IF(OR(PartB2[[#This Row],[Format (hide)]]="HEAD",PartB2[[#This Row],[Format (hide)]]="LIST"),"BLANK CELL","")</f>
        <v/>
      </c>
      <c r="R126" s="285" t="str">
        <f>IF(OR(PartB2[[#This Row],[Format (hide)]]="HEAD",PartB2[[#This Row],[Format (hide)]]="LIST"),"BLANK CELL","")</f>
        <v/>
      </c>
    </row>
    <row r="127" spans="1:18" ht="264" x14ac:dyDescent="0.3">
      <c r="A127" s="279">
        <f t="array" aca="1" ref="A127" ca="1">SUM((TRIM(MID(SUBSTITUTE(C127,".",REPT(" ",256)),(ROW(INDIRECT("1:"&amp;LEN(C127)-LEN(SUBSTITUTE(C127,".",""))+1))-1)*256+1,256)))*(10^((10-ROW(INDIRECT("1:"&amp;LEN(C127)-LEN(SUBSTITUTE(C127,".",""))+1)))*2)))</f>
        <v>3.070304E+18</v>
      </c>
      <c r="B127" s="280" t="s">
        <v>2750</v>
      </c>
      <c r="C127" s="280" t="s">
        <v>2983</v>
      </c>
      <c r="D127" s="281"/>
      <c r="E127" s="281" t="s">
        <v>3724</v>
      </c>
      <c r="F127" s="280" t="s">
        <v>909</v>
      </c>
      <c r="G127" s="280" t="s">
        <v>910</v>
      </c>
      <c r="H127" s="285"/>
      <c r="I127" s="283" t="s">
        <v>2508</v>
      </c>
      <c r="J127" s="285" t="str">
        <f t="shared" si="7"/>
        <v/>
      </c>
      <c r="K127" s="227" t="str">
        <f>IF(OR(PartB2[[#This Row],[Format (hide)]]="HEAD",PartB2[[#This Row],[Format (hide)]]="LIST"),"BLANK CELL","")</f>
        <v/>
      </c>
      <c r="L127" s="227" t="str">
        <f>IF(OR(PartB2[[#This Row],[Format (hide)]]="HEAD",PartB2[[#This Row],[Format (hide)]]="LIST"),"BLANK CELL","")</f>
        <v/>
      </c>
      <c r="M127" s="285" t="str">
        <f>IF(OR(PartB2[[#This Row],[Format (hide)]]="HEAD",PartB2[[#This Row],[Format (hide)]]="LIST"),"BLANK CELL","")</f>
        <v/>
      </c>
      <c r="N127" s="285" t="str">
        <f>IF(OR(PartB2[[#This Row],[Format (hide)]]="HEAD",PartB2[[#This Row],[Format (hide)]]="LIST"),"BLANK CELL","")</f>
        <v/>
      </c>
      <c r="O127" s="285" t="str">
        <f>IF(OR(PartB2[[#This Row],[Format (hide)]]="HEAD",PartB2[[#This Row],[Format (hide)]]="LIST"),"BLANK CELL","")</f>
        <v/>
      </c>
      <c r="P127" s="285" t="str">
        <f>IF(OR(PartB2[[#This Row],[Format (hide)]]="HEAD",PartB2[[#This Row],[Format (hide)]]="LIST"),"BLANK CELL","")</f>
        <v/>
      </c>
      <c r="Q127" s="285" t="str">
        <f>IF(OR(PartB2[[#This Row],[Format (hide)]]="HEAD",PartB2[[#This Row],[Format (hide)]]="LIST"),"BLANK CELL","")</f>
        <v/>
      </c>
      <c r="R127" s="285" t="str">
        <f>IF(OR(PartB2[[#This Row],[Format (hide)]]="HEAD",PartB2[[#This Row],[Format (hide)]]="LIST"),"BLANK CELL","")</f>
        <v/>
      </c>
    </row>
    <row r="128" spans="1:18" ht="66" x14ac:dyDescent="0.3">
      <c r="A128" s="279">
        <f t="array" aca="1" ref="A128" ca="1">SUM((TRIM(MID(SUBSTITUTE(C128,".",REPT(" ",256)),(ROW(INDIRECT("1:"&amp;LEN(C128)-LEN(SUBSTITUTE(C128,".",""))+1))-1)*256+1,256)))*(10^((10-ROW(INDIRECT("1:"&amp;LEN(C128)-LEN(SUBSTITUTE(C128,".",""))+1)))*2)))</f>
        <v>3.070305E+18</v>
      </c>
      <c r="B128" s="280" t="s">
        <v>2750</v>
      </c>
      <c r="C128" s="280" t="s">
        <v>2984</v>
      </c>
      <c r="D128" s="281"/>
      <c r="E128" s="281"/>
      <c r="F128" s="280" t="s">
        <v>911</v>
      </c>
      <c r="G128" s="280" t="s">
        <v>45</v>
      </c>
      <c r="H128" s="285"/>
      <c r="I128" s="283" t="s">
        <v>2508</v>
      </c>
      <c r="J128" s="285" t="str">
        <f t="shared" si="7"/>
        <v/>
      </c>
      <c r="K128" s="227" t="str">
        <f>IF(OR(PartB2[[#This Row],[Format (hide)]]="HEAD",PartB2[[#This Row],[Format (hide)]]="LIST"),"BLANK CELL","")</f>
        <v/>
      </c>
      <c r="L128" s="227" t="str">
        <f>IF(OR(PartB2[[#This Row],[Format (hide)]]="HEAD",PartB2[[#This Row],[Format (hide)]]="LIST"),"BLANK CELL","")</f>
        <v/>
      </c>
      <c r="M128" s="285" t="str">
        <f>IF(OR(PartB2[[#This Row],[Format (hide)]]="HEAD",PartB2[[#This Row],[Format (hide)]]="LIST"),"BLANK CELL","")</f>
        <v/>
      </c>
      <c r="N128" s="285" t="str">
        <f>IF(OR(PartB2[[#This Row],[Format (hide)]]="HEAD",PartB2[[#This Row],[Format (hide)]]="LIST"),"BLANK CELL","")</f>
        <v/>
      </c>
      <c r="O128" s="285" t="str">
        <f>IF(OR(PartB2[[#This Row],[Format (hide)]]="HEAD",PartB2[[#This Row],[Format (hide)]]="LIST"),"BLANK CELL","")</f>
        <v/>
      </c>
      <c r="P128" s="285" t="str">
        <f>IF(OR(PartB2[[#This Row],[Format (hide)]]="HEAD",PartB2[[#This Row],[Format (hide)]]="LIST"),"BLANK CELL","")</f>
        <v/>
      </c>
      <c r="Q128" s="285" t="str">
        <f>IF(OR(PartB2[[#This Row],[Format (hide)]]="HEAD",PartB2[[#This Row],[Format (hide)]]="LIST"),"BLANK CELL","")</f>
        <v/>
      </c>
      <c r="R128" s="285" t="str">
        <f>IF(OR(PartB2[[#This Row],[Format (hide)]]="HEAD",PartB2[[#This Row],[Format (hide)]]="LIST"),"BLANK CELL","")</f>
        <v/>
      </c>
    </row>
    <row r="129" spans="1:18" ht="66" x14ac:dyDescent="0.3">
      <c r="A129" s="279">
        <f t="array" aca="1" ref="A129" ca="1">SUM((TRIM(MID(SUBSTITUTE(C129,".",REPT(" ",256)),(ROW(INDIRECT("1:"&amp;LEN(C129)-LEN(SUBSTITUTE(C129,".",""))+1))-1)*256+1,256)))*(10^((10-ROW(INDIRECT("1:"&amp;LEN(C129)-LEN(SUBSTITUTE(C129,".",""))+1)))*2)))</f>
        <v>3.070306E+18</v>
      </c>
      <c r="B129" s="280" t="s">
        <v>2750</v>
      </c>
      <c r="C129" s="280" t="s">
        <v>2985</v>
      </c>
      <c r="D129" s="281"/>
      <c r="E129" s="281"/>
      <c r="F129" s="280" t="s">
        <v>912</v>
      </c>
      <c r="G129" s="280" t="s">
        <v>28</v>
      </c>
      <c r="H129" s="283"/>
      <c r="I129" s="283" t="s">
        <v>2508</v>
      </c>
      <c r="J129" s="283" t="str">
        <f t="shared" si="7"/>
        <v/>
      </c>
      <c r="K129" s="227" t="str">
        <f>IF(OR(PartB2[[#This Row],[Format (hide)]]="HEAD",PartB2[[#This Row],[Format (hide)]]="LIST"),"BLANK CELL","")</f>
        <v/>
      </c>
      <c r="L129" s="227" t="str">
        <f>IF(OR(PartB2[[#This Row],[Format (hide)]]="HEAD",PartB2[[#This Row],[Format (hide)]]="LIST"),"BLANK CELL","")</f>
        <v/>
      </c>
      <c r="M129" s="281" t="str">
        <f>IF(OR(PartB2[[#This Row],[Format (hide)]]="HEAD",PartB2[[#This Row],[Format (hide)]]="LIST"),"BLANK CELL","")</f>
        <v/>
      </c>
      <c r="N129" s="281" t="str">
        <f>IF(OR(PartB2[[#This Row],[Format (hide)]]="HEAD",PartB2[[#This Row],[Format (hide)]]="LIST"),"BLANK CELL","")</f>
        <v/>
      </c>
      <c r="O129" s="281" t="str">
        <f>IF(OR(PartB2[[#This Row],[Format (hide)]]="HEAD",PartB2[[#This Row],[Format (hide)]]="LIST"),"BLANK CELL","")</f>
        <v/>
      </c>
      <c r="P129" s="281" t="str">
        <f>IF(OR(PartB2[[#This Row],[Format (hide)]]="HEAD",PartB2[[#This Row],[Format (hide)]]="LIST"),"BLANK CELL","")</f>
        <v/>
      </c>
      <c r="Q129" s="281" t="str">
        <f>IF(OR(PartB2[[#This Row],[Format (hide)]]="HEAD",PartB2[[#This Row],[Format (hide)]]="LIST"),"BLANK CELL","")</f>
        <v/>
      </c>
      <c r="R129" s="281" t="str">
        <f>IF(OR(PartB2[[#This Row],[Format (hide)]]="HEAD",PartB2[[#This Row],[Format (hide)]]="LIST"),"BLANK CELL","")</f>
        <v/>
      </c>
    </row>
    <row r="130" spans="1:18" ht="82.5" x14ac:dyDescent="0.3">
      <c r="A130" s="279">
        <f t="array" aca="1" ref="A130" ca="1">SUM((TRIM(MID(SUBSTITUTE(C130,".",REPT(" ",256)),(ROW(INDIRECT("1:"&amp;LEN(C130)-LEN(SUBSTITUTE(C130,".",""))+1))-1)*256+1,256)))*(10^((10-ROW(INDIRECT("1:"&amp;LEN(C130)-LEN(SUBSTITUTE(C130,".",""))+1)))*2)))</f>
        <v>3.0704E+18</v>
      </c>
      <c r="B130" s="280" t="s">
        <v>2750</v>
      </c>
      <c r="C130" s="280" t="s">
        <v>2986</v>
      </c>
      <c r="D130" s="281" t="s">
        <v>1407</v>
      </c>
      <c r="E130" s="281"/>
      <c r="F130" s="280" t="s">
        <v>913</v>
      </c>
      <c r="G130" s="280" t="s">
        <v>914</v>
      </c>
      <c r="H130" s="285" t="str">
        <f>IF(OR(PartB2[[#This Row],[Format (hide)]]="HEAD",PartB2[[#This Row],[Format (hide)]]="LIST"),"BLANK CELL","")</f>
        <v>BLANK CELL</v>
      </c>
      <c r="I130" s="283" t="str">
        <f>IF(OR(PartB2[[#This Row],[Format (hide)]]="HEAD",PartB2[[#This Row],[Format (hide)]]="LIST"),"BLANK CELL","")</f>
        <v>BLANK CELL</v>
      </c>
      <c r="J130" s="285" t="str">
        <f>IF(OR(PartB2[[#This Row],[Format (hide)]]="HEAD",PartB2[[#This Row],[Format (hide)]]="LIST"),"BLANK CELL","")</f>
        <v>BLANK CELL</v>
      </c>
      <c r="K130" s="227" t="str">
        <f>IF(OR(PartB2[[#This Row],[Format (hide)]]="HEAD",PartB2[[#This Row],[Format (hide)]]="LIST"),"BLANK CELL","")</f>
        <v>BLANK CELL</v>
      </c>
      <c r="L130" s="227" t="str">
        <f>IF(OR(PartB2[[#This Row],[Format (hide)]]="HEAD",PartB2[[#This Row],[Format (hide)]]="LIST"),"BLANK CELL","")</f>
        <v>BLANK CELL</v>
      </c>
      <c r="M130" s="285" t="str">
        <f>IF(OR(PartB2[[#This Row],[Format (hide)]]="HEAD",PartB2[[#This Row],[Format (hide)]]="LIST"),"BLANK CELL","")</f>
        <v>BLANK CELL</v>
      </c>
      <c r="N130" s="285" t="str">
        <f>IF(OR(PartB2[[#This Row],[Format (hide)]]="HEAD",PartB2[[#This Row],[Format (hide)]]="LIST"),"BLANK CELL","")</f>
        <v>BLANK CELL</v>
      </c>
      <c r="O130" s="285" t="str">
        <f>IF(OR(PartB2[[#This Row],[Format (hide)]]="HEAD",PartB2[[#This Row],[Format (hide)]]="LIST"),"BLANK CELL","")</f>
        <v>BLANK CELL</v>
      </c>
      <c r="P130" s="285" t="str">
        <f>IF(OR(PartB2[[#This Row],[Format (hide)]]="HEAD",PartB2[[#This Row],[Format (hide)]]="LIST"),"BLANK CELL","")</f>
        <v>BLANK CELL</v>
      </c>
      <c r="Q130" s="285" t="str">
        <f>IF(OR(PartB2[[#This Row],[Format (hide)]]="HEAD",PartB2[[#This Row],[Format (hide)]]="LIST"),"BLANK CELL","")</f>
        <v>BLANK CELL</v>
      </c>
      <c r="R130" s="285" t="str">
        <f>IF(OR(PartB2[[#This Row],[Format (hide)]]="HEAD",PartB2[[#This Row],[Format (hide)]]="LIST"),"BLANK CELL","")</f>
        <v>BLANK CELL</v>
      </c>
    </row>
    <row r="131" spans="1:18" ht="66" x14ac:dyDescent="0.3">
      <c r="A131" s="279">
        <f t="array" aca="1" ref="A131" ca="1">SUM((TRIM(MID(SUBSTITUTE(C131,".",REPT(" ",256)),(ROW(INDIRECT("1:"&amp;LEN(C131)-LEN(SUBSTITUTE(C131,".",""))+1))-1)*256+1,256)))*(10^((10-ROW(INDIRECT("1:"&amp;LEN(C131)-LEN(SUBSTITUTE(C131,".",""))+1)))*2)))</f>
        <v>3.070401E+18</v>
      </c>
      <c r="B131" s="280" t="s">
        <v>2750</v>
      </c>
      <c r="C131" s="280" t="s">
        <v>2987</v>
      </c>
      <c r="D131" s="281"/>
      <c r="E131" s="281"/>
      <c r="F131" s="280" t="s">
        <v>915</v>
      </c>
      <c r="G131" s="280" t="s">
        <v>916</v>
      </c>
      <c r="H131" s="285"/>
      <c r="I131" s="283" t="s">
        <v>2508</v>
      </c>
      <c r="J131" s="285" t="str">
        <f t="shared" ref="J131:J139" si="8">IF($J$1="Yes","Compliant","")</f>
        <v/>
      </c>
      <c r="K131" s="227" t="str">
        <f>IF(OR(PartB2[[#This Row],[Format (hide)]]="HEAD",PartB2[[#This Row],[Format (hide)]]="LIST"),"BLANK CELL","")</f>
        <v/>
      </c>
      <c r="L131" s="227" t="str">
        <f>IF(OR(PartB2[[#This Row],[Format (hide)]]="HEAD",PartB2[[#This Row],[Format (hide)]]="LIST"),"BLANK CELL","")</f>
        <v/>
      </c>
      <c r="M131" s="285" t="str">
        <f>IF(OR(PartB2[[#This Row],[Format (hide)]]="HEAD",PartB2[[#This Row],[Format (hide)]]="LIST"),"BLANK CELL","")</f>
        <v/>
      </c>
      <c r="N131" s="285" t="str">
        <f>IF(OR(PartB2[[#This Row],[Format (hide)]]="HEAD",PartB2[[#This Row],[Format (hide)]]="LIST"),"BLANK CELL","")</f>
        <v/>
      </c>
      <c r="O131" s="285" t="str">
        <f>IF(OR(PartB2[[#This Row],[Format (hide)]]="HEAD",PartB2[[#This Row],[Format (hide)]]="LIST"),"BLANK CELL","")</f>
        <v/>
      </c>
      <c r="P131" s="285" t="str">
        <f>IF(OR(PartB2[[#This Row],[Format (hide)]]="HEAD",PartB2[[#This Row],[Format (hide)]]="LIST"),"BLANK CELL","")</f>
        <v/>
      </c>
      <c r="Q131" s="285" t="str">
        <f>IF(OR(PartB2[[#This Row],[Format (hide)]]="HEAD",PartB2[[#This Row],[Format (hide)]]="LIST"),"BLANK CELL","")</f>
        <v/>
      </c>
      <c r="R131" s="285" t="str">
        <f>IF(OR(PartB2[[#This Row],[Format (hide)]]="HEAD",PartB2[[#This Row],[Format (hide)]]="LIST"),"BLANK CELL","")</f>
        <v/>
      </c>
    </row>
    <row r="132" spans="1:18" ht="66" x14ac:dyDescent="0.3">
      <c r="A132" s="279">
        <f t="array" aca="1" ref="A132" ca="1">SUM((TRIM(MID(SUBSTITUTE(C132,".",REPT(" ",256)),(ROW(INDIRECT("1:"&amp;LEN(C132)-LEN(SUBSTITUTE(C132,".",""))+1))-1)*256+1,256)))*(10^((10-ROW(INDIRECT("1:"&amp;LEN(C132)-LEN(SUBSTITUTE(C132,".",""))+1)))*2)))</f>
        <v>3.070402E+18</v>
      </c>
      <c r="B132" s="280" t="s">
        <v>2750</v>
      </c>
      <c r="C132" s="280" t="s">
        <v>2988</v>
      </c>
      <c r="D132" s="281"/>
      <c r="E132" s="281"/>
      <c r="F132" s="280" t="s">
        <v>917</v>
      </c>
      <c r="G132" s="280" t="s">
        <v>918</v>
      </c>
      <c r="H132" s="285"/>
      <c r="I132" s="283" t="s">
        <v>2508</v>
      </c>
      <c r="J132" s="285" t="str">
        <f t="shared" si="8"/>
        <v/>
      </c>
      <c r="K132" s="227" t="str">
        <f>IF(OR(PartB2[[#This Row],[Format (hide)]]="HEAD",PartB2[[#This Row],[Format (hide)]]="LIST"),"BLANK CELL","")</f>
        <v/>
      </c>
      <c r="L132" s="227" t="str">
        <f>IF(OR(PartB2[[#This Row],[Format (hide)]]="HEAD",PartB2[[#This Row],[Format (hide)]]="LIST"),"BLANK CELL","")</f>
        <v/>
      </c>
      <c r="M132" s="285" t="str">
        <f>IF(OR(PartB2[[#This Row],[Format (hide)]]="HEAD",PartB2[[#This Row],[Format (hide)]]="LIST"),"BLANK CELL","")</f>
        <v/>
      </c>
      <c r="N132" s="285" t="str">
        <f>IF(OR(PartB2[[#This Row],[Format (hide)]]="HEAD",PartB2[[#This Row],[Format (hide)]]="LIST"),"BLANK CELL","")</f>
        <v/>
      </c>
      <c r="O132" s="285" t="str">
        <f>IF(OR(PartB2[[#This Row],[Format (hide)]]="HEAD",PartB2[[#This Row],[Format (hide)]]="LIST"),"BLANK CELL","")</f>
        <v/>
      </c>
      <c r="P132" s="285" t="str">
        <f>IF(OR(PartB2[[#This Row],[Format (hide)]]="HEAD",PartB2[[#This Row],[Format (hide)]]="LIST"),"BLANK CELL","")</f>
        <v/>
      </c>
      <c r="Q132" s="285" t="str">
        <f>IF(OR(PartB2[[#This Row],[Format (hide)]]="HEAD",PartB2[[#This Row],[Format (hide)]]="LIST"),"BLANK CELL","")</f>
        <v/>
      </c>
      <c r="R132" s="285" t="str">
        <f>IF(OR(PartB2[[#This Row],[Format (hide)]]="HEAD",PartB2[[#This Row],[Format (hide)]]="LIST"),"BLANK CELL","")</f>
        <v/>
      </c>
    </row>
    <row r="133" spans="1:18" ht="66" x14ac:dyDescent="0.3">
      <c r="A133" s="279">
        <f t="array" aca="1" ref="A133" ca="1">SUM((TRIM(MID(SUBSTITUTE(C133,".",REPT(" ",256)),(ROW(INDIRECT("1:"&amp;LEN(C133)-LEN(SUBSTITUTE(C133,".",""))+1))-1)*256+1,256)))*(10^((10-ROW(INDIRECT("1:"&amp;LEN(C133)-LEN(SUBSTITUTE(C133,".",""))+1)))*2)))</f>
        <v>3.070403E+18</v>
      </c>
      <c r="B133" s="280" t="s">
        <v>2750</v>
      </c>
      <c r="C133" s="280" t="s">
        <v>2989</v>
      </c>
      <c r="D133" s="281"/>
      <c r="E133" s="281"/>
      <c r="F133" s="280" t="s">
        <v>919</v>
      </c>
      <c r="G133" s="280" t="s">
        <v>43</v>
      </c>
      <c r="H133" s="285"/>
      <c r="I133" s="283" t="s">
        <v>2508</v>
      </c>
      <c r="J133" s="285" t="str">
        <f t="shared" si="8"/>
        <v/>
      </c>
      <c r="K133" s="227" t="str">
        <f>IF(OR(PartB2[[#This Row],[Format (hide)]]="HEAD",PartB2[[#This Row],[Format (hide)]]="LIST"),"BLANK CELL","")</f>
        <v/>
      </c>
      <c r="L133" s="227" t="str">
        <f>IF(OR(PartB2[[#This Row],[Format (hide)]]="HEAD",PartB2[[#This Row],[Format (hide)]]="LIST"),"BLANK CELL","")</f>
        <v/>
      </c>
      <c r="M133" s="285" t="str">
        <f>IF(OR(PartB2[[#This Row],[Format (hide)]]="HEAD",PartB2[[#This Row],[Format (hide)]]="LIST"),"BLANK CELL","")</f>
        <v/>
      </c>
      <c r="N133" s="285" t="str">
        <f>IF(OR(PartB2[[#This Row],[Format (hide)]]="HEAD",PartB2[[#This Row],[Format (hide)]]="LIST"),"BLANK CELL","")</f>
        <v/>
      </c>
      <c r="O133" s="285" t="str">
        <f>IF(OR(PartB2[[#This Row],[Format (hide)]]="HEAD",PartB2[[#This Row],[Format (hide)]]="LIST"),"BLANK CELL","")</f>
        <v/>
      </c>
      <c r="P133" s="285" t="str">
        <f>IF(OR(PartB2[[#This Row],[Format (hide)]]="HEAD",PartB2[[#This Row],[Format (hide)]]="LIST"),"BLANK CELL","")</f>
        <v/>
      </c>
      <c r="Q133" s="285" t="str">
        <f>IF(OR(PartB2[[#This Row],[Format (hide)]]="HEAD",PartB2[[#This Row],[Format (hide)]]="LIST"),"BLANK CELL","")</f>
        <v/>
      </c>
      <c r="R133" s="285" t="str">
        <f>IF(OR(PartB2[[#This Row],[Format (hide)]]="HEAD",PartB2[[#This Row],[Format (hide)]]="LIST"),"BLANK CELL","")</f>
        <v/>
      </c>
    </row>
    <row r="134" spans="1:18" ht="66" x14ac:dyDescent="0.3">
      <c r="A134" s="279">
        <f t="array" aca="1" ref="A134" ca="1">SUM((TRIM(MID(SUBSTITUTE(C134,".",REPT(" ",256)),(ROW(INDIRECT("1:"&amp;LEN(C134)-LEN(SUBSTITUTE(C134,".",""))+1))-1)*256+1,256)))*(10^((10-ROW(INDIRECT("1:"&amp;LEN(C134)-LEN(SUBSTITUTE(C134,".",""))+1)))*2)))</f>
        <v>3.070404E+18</v>
      </c>
      <c r="B134" s="280" t="s">
        <v>2750</v>
      </c>
      <c r="C134" s="280" t="s">
        <v>2990</v>
      </c>
      <c r="D134" s="281"/>
      <c r="E134" s="281"/>
      <c r="F134" s="280" t="s">
        <v>920</v>
      </c>
      <c r="G134" s="280" t="s">
        <v>46</v>
      </c>
      <c r="H134" s="285"/>
      <c r="I134" s="283" t="s">
        <v>2508</v>
      </c>
      <c r="J134" s="285" t="str">
        <f t="shared" si="8"/>
        <v/>
      </c>
      <c r="K134" s="227" t="str">
        <f>IF(OR(PartB2[[#This Row],[Format (hide)]]="HEAD",PartB2[[#This Row],[Format (hide)]]="LIST"),"BLANK CELL","")</f>
        <v/>
      </c>
      <c r="L134" s="227" t="str">
        <f>IF(OR(PartB2[[#This Row],[Format (hide)]]="HEAD",PartB2[[#This Row],[Format (hide)]]="LIST"),"BLANK CELL","")</f>
        <v/>
      </c>
      <c r="M134" s="285" t="str">
        <f>IF(OR(PartB2[[#This Row],[Format (hide)]]="HEAD",PartB2[[#This Row],[Format (hide)]]="LIST"),"BLANK CELL","")</f>
        <v/>
      </c>
      <c r="N134" s="285" t="str">
        <f>IF(OR(PartB2[[#This Row],[Format (hide)]]="HEAD",PartB2[[#This Row],[Format (hide)]]="LIST"),"BLANK CELL","")</f>
        <v/>
      </c>
      <c r="O134" s="285" t="str">
        <f>IF(OR(PartB2[[#This Row],[Format (hide)]]="HEAD",PartB2[[#This Row],[Format (hide)]]="LIST"),"BLANK CELL","")</f>
        <v/>
      </c>
      <c r="P134" s="285" t="str">
        <f>IF(OR(PartB2[[#This Row],[Format (hide)]]="HEAD",PartB2[[#This Row],[Format (hide)]]="LIST"),"BLANK CELL","")</f>
        <v/>
      </c>
      <c r="Q134" s="285" t="str">
        <f>IF(OR(PartB2[[#This Row],[Format (hide)]]="HEAD",PartB2[[#This Row],[Format (hide)]]="LIST"),"BLANK CELL","")</f>
        <v/>
      </c>
      <c r="R134" s="285" t="str">
        <f>IF(OR(PartB2[[#This Row],[Format (hide)]]="HEAD",PartB2[[#This Row],[Format (hide)]]="LIST"),"BLANK CELL","")</f>
        <v/>
      </c>
    </row>
    <row r="135" spans="1:18" ht="66" x14ac:dyDescent="0.3">
      <c r="A135" s="279">
        <f t="array" aca="1" ref="A135" ca="1">SUM((TRIM(MID(SUBSTITUTE(C135,".",REPT(" ",256)),(ROW(INDIRECT("1:"&amp;LEN(C135)-LEN(SUBSTITUTE(C135,".",""))+1))-1)*256+1,256)))*(10^((10-ROW(INDIRECT("1:"&amp;LEN(C135)-LEN(SUBSTITUTE(C135,".",""))+1)))*2)))</f>
        <v>3.070405E+18</v>
      </c>
      <c r="B135" s="280" t="s">
        <v>2750</v>
      </c>
      <c r="C135" s="280" t="s">
        <v>2991</v>
      </c>
      <c r="D135" s="281"/>
      <c r="E135" s="281"/>
      <c r="F135" s="280" t="s">
        <v>921</v>
      </c>
      <c r="G135" s="280" t="s">
        <v>48</v>
      </c>
      <c r="H135" s="285"/>
      <c r="I135" s="283" t="s">
        <v>2508</v>
      </c>
      <c r="J135" s="285" t="str">
        <f t="shared" si="8"/>
        <v/>
      </c>
      <c r="K135" s="227" t="str">
        <f>IF(OR(PartB2[[#This Row],[Format (hide)]]="HEAD",PartB2[[#This Row],[Format (hide)]]="LIST"),"BLANK CELL","")</f>
        <v/>
      </c>
      <c r="L135" s="227" t="str">
        <f>IF(OR(PartB2[[#This Row],[Format (hide)]]="HEAD",PartB2[[#This Row],[Format (hide)]]="LIST"),"BLANK CELL","")</f>
        <v/>
      </c>
      <c r="M135" s="285" t="str">
        <f>IF(OR(PartB2[[#This Row],[Format (hide)]]="HEAD",PartB2[[#This Row],[Format (hide)]]="LIST"),"BLANK CELL","")</f>
        <v/>
      </c>
      <c r="N135" s="285" t="str">
        <f>IF(OR(PartB2[[#This Row],[Format (hide)]]="HEAD",PartB2[[#This Row],[Format (hide)]]="LIST"),"BLANK CELL","")</f>
        <v/>
      </c>
      <c r="O135" s="285" t="str">
        <f>IF(OR(PartB2[[#This Row],[Format (hide)]]="HEAD",PartB2[[#This Row],[Format (hide)]]="LIST"),"BLANK CELL","")</f>
        <v/>
      </c>
      <c r="P135" s="285" t="str">
        <f>IF(OR(PartB2[[#This Row],[Format (hide)]]="HEAD",PartB2[[#This Row],[Format (hide)]]="LIST"),"BLANK CELL","")</f>
        <v/>
      </c>
      <c r="Q135" s="285" t="str">
        <f>IF(OR(PartB2[[#This Row],[Format (hide)]]="HEAD",PartB2[[#This Row],[Format (hide)]]="LIST"),"BLANK CELL","")</f>
        <v/>
      </c>
      <c r="R135" s="285" t="str">
        <f>IF(OR(PartB2[[#This Row],[Format (hide)]]="HEAD",PartB2[[#This Row],[Format (hide)]]="LIST"),"BLANK CELL","")</f>
        <v/>
      </c>
    </row>
    <row r="136" spans="1:18" ht="66" x14ac:dyDescent="0.3">
      <c r="A136" s="279">
        <f t="array" aca="1" ref="A136" ca="1">SUM((TRIM(MID(SUBSTITUTE(C136,".",REPT(" ",256)),(ROW(INDIRECT("1:"&amp;LEN(C136)-LEN(SUBSTITUTE(C136,".",""))+1))-1)*256+1,256)))*(10^((10-ROW(INDIRECT("1:"&amp;LEN(C136)-LEN(SUBSTITUTE(C136,".",""))+1)))*2)))</f>
        <v>3.070406E+18</v>
      </c>
      <c r="B136" s="280" t="s">
        <v>2750</v>
      </c>
      <c r="C136" s="280" t="s">
        <v>2992</v>
      </c>
      <c r="D136" s="281"/>
      <c r="E136" s="281"/>
      <c r="F136" s="280" t="s">
        <v>922</v>
      </c>
      <c r="G136" s="280" t="s">
        <v>47</v>
      </c>
      <c r="H136" s="285"/>
      <c r="I136" s="283" t="s">
        <v>2508</v>
      </c>
      <c r="J136" s="285" t="str">
        <f t="shared" si="8"/>
        <v/>
      </c>
      <c r="K136" s="227" t="str">
        <f>IF(OR(PartB2[[#This Row],[Format (hide)]]="HEAD",PartB2[[#This Row],[Format (hide)]]="LIST"),"BLANK CELL","")</f>
        <v/>
      </c>
      <c r="L136" s="227" t="str">
        <f>IF(OR(PartB2[[#This Row],[Format (hide)]]="HEAD",PartB2[[#This Row],[Format (hide)]]="LIST"),"BLANK CELL","")</f>
        <v/>
      </c>
      <c r="M136" s="285" t="str">
        <f>IF(OR(PartB2[[#This Row],[Format (hide)]]="HEAD",PartB2[[#This Row],[Format (hide)]]="LIST"),"BLANK CELL","")</f>
        <v/>
      </c>
      <c r="N136" s="285" t="str">
        <f>IF(OR(PartB2[[#This Row],[Format (hide)]]="HEAD",PartB2[[#This Row],[Format (hide)]]="LIST"),"BLANK CELL","")</f>
        <v/>
      </c>
      <c r="O136" s="285" t="str">
        <f>IF(OR(PartB2[[#This Row],[Format (hide)]]="HEAD",PartB2[[#This Row],[Format (hide)]]="LIST"),"BLANK CELL","")</f>
        <v/>
      </c>
      <c r="P136" s="285" t="str">
        <f>IF(OR(PartB2[[#This Row],[Format (hide)]]="HEAD",PartB2[[#This Row],[Format (hide)]]="LIST"),"BLANK CELL","")</f>
        <v/>
      </c>
      <c r="Q136" s="285" t="str">
        <f>IF(OR(PartB2[[#This Row],[Format (hide)]]="HEAD",PartB2[[#This Row],[Format (hide)]]="LIST"),"BLANK CELL","")</f>
        <v/>
      </c>
      <c r="R136" s="285" t="str">
        <f>IF(OR(PartB2[[#This Row],[Format (hide)]]="HEAD",PartB2[[#This Row],[Format (hide)]]="LIST"),"BLANK CELL","")</f>
        <v/>
      </c>
    </row>
    <row r="137" spans="1:18" ht="82.5" x14ac:dyDescent="0.3">
      <c r="A137" s="279">
        <f t="array" aca="1" ref="A137" ca="1">SUM((TRIM(MID(SUBSTITUTE(C137,".",REPT(" ",256)),(ROW(INDIRECT("1:"&amp;LEN(C137)-LEN(SUBSTITUTE(C137,".",""))+1))-1)*256+1,256)))*(10^((10-ROW(INDIRECT("1:"&amp;LEN(C137)-LEN(SUBSTITUTE(C137,".",""))+1)))*2)))</f>
        <v>3.070407E+18</v>
      </c>
      <c r="B137" s="280" t="s">
        <v>2750</v>
      </c>
      <c r="C137" s="280" t="s">
        <v>2993</v>
      </c>
      <c r="D137" s="281"/>
      <c r="E137" s="281" t="s">
        <v>3724</v>
      </c>
      <c r="F137" s="280" t="s">
        <v>923</v>
      </c>
      <c r="G137" s="280" t="s">
        <v>924</v>
      </c>
      <c r="H137" s="285"/>
      <c r="I137" s="283" t="s">
        <v>2508</v>
      </c>
      <c r="J137" s="285" t="str">
        <f t="shared" si="8"/>
        <v/>
      </c>
      <c r="K137" s="227" t="str">
        <f>IF(OR(PartB2[[#This Row],[Format (hide)]]="HEAD",PartB2[[#This Row],[Format (hide)]]="LIST"),"BLANK CELL","")</f>
        <v/>
      </c>
      <c r="L137" s="227" t="str">
        <f>IF(OR(PartB2[[#This Row],[Format (hide)]]="HEAD",PartB2[[#This Row],[Format (hide)]]="LIST"),"BLANK CELL","")</f>
        <v/>
      </c>
      <c r="M137" s="285" t="str">
        <f>IF(OR(PartB2[[#This Row],[Format (hide)]]="HEAD",PartB2[[#This Row],[Format (hide)]]="LIST"),"BLANK CELL","")</f>
        <v/>
      </c>
      <c r="N137" s="285" t="str">
        <f>IF(OR(PartB2[[#This Row],[Format (hide)]]="HEAD",PartB2[[#This Row],[Format (hide)]]="LIST"),"BLANK CELL","")</f>
        <v/>
      </c>
      <c r="O137" s="285" t="str">
        <f>IF(OR(PartB2[[#This Row],[Format (hide)]]="HEAD",PartB2[[#This Row],[Format (hide)]]="LIST"),"BLANK CELL","")</f>
        <v/>
      </c>
      <c r="P137" s="285" t="str">
        <f>IF(OR(PartB2[[#This Row],[Format (hide)]]="HEAD",PartB2[[#This Row],[Format (hide)]]="LIST"),"BLANK CELL","")</f>
        <v/>
      </c>
      <c r="Q137" s="285" t="str">
        <f>IF(OR(PartB2[[#This Row],[Format (hide)]]="HEAD",PartB2[[#This Row],[Format (hide)]]="LIST"),"BLANK CELL","")</f>
        <v/>
      </c>
      <c r="R137" s="285" t="str">
        <f>IF(OR(PartB2[[#This Row],[Format (hide)]]="HEAD",PartB2[[#This Row],[Format (hide)]]="LIST"),"BLANK CELL","")</f>
        <v/>
      </c>
    </row>
    <row r="138" spans="1:18" ht="66" x14ac:dyDescent="0.3">
      <c r="A138" s="279">
        <f t="array" aca="1" ref="A138" ca="1">SUM((TRIM(MID(SUBSTITUTE(C138,".",REPT(" ",256)),(ROW(INDIRECT("1:"&amp;LEN(C138)-LEN(SUBSTITUTE(C138,".",""))+1))-1)*256+1,256)))*(10^((10-ROW(INDIRECT("1:"&amp;LEN(C138)-LEN(SUBSTITUTE(C138,".",""))+1)))*2)))</f>
        <v>3.0705E+18</v>
      </c>
      <c r="B138" s="280" t="s">
        <v>2750</v>
      </c>
      <c r="C138" s="280" t="s">
        <v>2994</v>
      </c>
      <c r="D138" s="281"/>
      <c r="E138" s="281"/>
      <c r="F138" s="280" t="s">
        <v>925</v>
      </c>
      <c r="G138" s="280" t="s">
        <v>926</v>
      </c>
      <c r="H138" s="285"/>
      <c r="I138" s="283" t="s">
        <v>2508</v>
      </c>
      <c r="J138" s="285" t="str">
        <f t="shared" si="8"/>
        <v/>
      </c>
      <c r="K138" s="227" t="str">
        <f>IF(OR(PartB2[[#This Row],[Format (hide)]]="HEAD",PartB2[[#This Row],[Format (hide)]]="LIST"),"BLANK CELL","")</f>
        <v/>
      </c>
      <c r="L138" s="227" t="str">
        <f>IF(OR(PartB2[[#This Row],[Format (hide)]]="HEAD",PartB2[[#This Row],[Format (hide)]]="LIST"),"BLANK CELL","")</f>
        <v/>
      </c>
      <c r="M138" s="285" t="str">
        <f>IF(OR(PartB2[[#This Row],[Format (hide)]]="HEAD",PartB2[[#This Row],[Format (hide)]]="LIST"),"BLANK CELL","")</f>
        <v/>
      </c>
      <c r="N138" s="285" t="str">
        <f>IF(OR(PartB2[[#This Row],[Format (hide)]]="HEAD",PartB2[[#This Row],[Format (hide)]]="LIST"),"BLANK CELL","")</f>
        <v/>
      </c>
      <c r="O138" s="285" t="str">
        <f>IF(OR(PartB2[[#This Row],[Format (hide)]]="HEAD",PartB2[[#This Row],[Format (hide)]]="LIST"),"BLANK CELL","")</f>
        <v/>
      </c>
      <c r="P138" s="285" t="str">
        <f>IF(OR(PartB2[[#This Row],[Format (hide)]]="HEAD",PartB2[[#This Row],[Format (hide)]]="LIST"),"BLANK CELL","")</f>
        <v/>
      </c>
      <c r="Q138" s="285" t="str">
        <f>IF(OR(PartB2[[#This Row],[Format (hide)]]="HEAD",PartB2[[#This Row],[Format (hide)]]="LIST"),"BLANK CELL","")</f>
        <v/>
      </c>
      <c r="R138" s="285" t="str">
        <f>IF(OR(PartB2[[#This Row],[Format (hide)]]="HEAD",PartB2[[#This Row],[Format (hide)]]="LIST"),"BLANK CELL","")</f>
        <v/>
      </c>
    </row>
    <row r="139" spans="1:18" ht="66" x14ac:dyDescent="0.3">
      <c r="A139" s="279">
        <f t="array" aca="1" ref="A139" ca="1">SUM((TRIM(MID(SUBSTITUTE(C139,".",REPT(" ",256)),(ROW(INDIRECT("1:"&amp;LEN(C139)-LEN(SUBSTITUTE(C139,".",""))+1))-1)*256+1,256)))*(10^((10-ROW(INDIRECT("1:"&amp;LEN(C139)-LEN(SUBSTITUTE(C139,".",""))+1)))*2)))</f>
        <v>3.0706E+18</v>
      </c>
      <c r="B139" s="280" t="s">
        <v>2750</v>
      </c>
      <c r="C139" s="280" t="s">
        <v>2995</v>
      </c>
      <c r="D139" s="281"/>
      <c r="E139" s="281"/>
      <c r="F139" s="280" t="s">
        <v>927</v>
      </c>
      <c r="G139" s="280" t="s">
        <v>928</v>
      </c>
      <c r="H139" s="285"/>
      <c r="I139" s="283" t="s">
        <v>2508</v>
      </c>
      <c r="J139" s="285" t="str">
        <f t="shared" si="8"/>
        <v/>
      </c>
      <c r="K139" s="227" t="str">
        <f>IF(OR(PartB2[[#This Row],[Format (hide)]]="HEAD",PartB2[[#This Row],[Format (hide)]]="LIST"),"BLANK CELL","")</f>
        <v/>
      </c>
      <c r="L139" s="227" t="str">
        <f>IF(OR(PartB2[[#This Row],[Format (hide)]]="HEAD",PartB2[[#This Row],[Format (hide)]]="LIST"),"BLANK CELL","")</f>
        <v/>
      </c>
      <c r="M139" s="285" t="str">
        <f>IF(OR(PartB2[[#This Row],[Format (hide)]]="HEAD",PartB2[[#This Row],[Format (hide)]]="LIST"),"BLANK CELL","")</f>
        <v/>
      </c>
      <c r="N139" s="285" t="str">
        <f>IF(OR(PartB2[[#This Row],[Format (hide)]]="HEAD",PartB2[[#This Row],[Format (hide)]]="LIST"),"BLANK CELL","")</f>
        <v/>
      </c>
      <c r="O139" s="285" t="str">
        <f>IF(OR(PartB2[[#This Row],[Format (hide)]]="HEAD",PartB2[[#This Row],[Format (hide)]]="LIST"),"BLANK CELL","")</f>
        <v/>
      </c>
      <c r="P139" s="285" t="str">
        <f>IF(OR(PartB2[[#This Row],[Format (hide)]]="HEAD",PartB2[[#This Row],[Format (hide)]]="LIST"),"BLANK CELL","")</f>
        <v/>
      </c>
      <c r="Q139" s="285" t="str">
        <f>IF(OR(PartB2[[#This Row],[Format (hide)]]="HEAD",PartB2[[#This Row],[Format (hide)]]="LIST"),"BLANK CELL","")</f>
        <v/>
      </c>
      <c r="R139" s="285" t="str">
        <f>IF(OR(PartB2[[#This Row],[Format (hide)]]="HEAD",PartB2[[#This Row],[Format (hide)]]="LIST"),"BLANK CELL","")</f>
        <v/>
      </c>
    </row>
    <row r="140" spans="1:18" x14ac:dyDescent="0.3">
      <c r="A140" s="279">
        <f t="array" aca="1" ref="A140" ca="1">SUM((TRIM(MID(SUBSTITUTE(C140,".",REPT(" ",256)),(ROW(INDIRECT("1:"&amp;LEN(C140)-LEN(SUBSTITUTE(C140,".",""))+1))-1)*256+1,256)))*(10^((10-ROW(INDIRECT("1:"&amp;LEN(C140)-LEN(SUBSTITUTE(C140,".",""))+1)))*2)))</f>
        <v>3.08E+18</v>
      </c>
      <c r="B140" s="280" t="s">
        <v>2750</v>
      </c>
      <c r="C140" s="280" t="s">
        <v>2996</v>
      </c>
      <c r="D140" s="281" t="s">
        <v>1406</v>
      </c>
      <c r="E140" s="281"/>
      <c r="F140" s="282" t="s">
        <v>929</v>
      </c>
      <c r="G140" s="282" t="s">
        <v>49</v>
      </c>
      <c r="H140" s="285" t="str">
        <f>IF(OR(PartB2[[#This Row],[Format (hide)]]="HEAD",PartB2[[#This Row],[Format (hide)]]="LIST"),"BLANK CELL","")</f>
        <v>BLANK CELL</v>
      </c>
      <c r="I140" s="283" t="str">
        <f>IF(OR(PartB2[[#This Row],[Format (hide)]]="HEAD",PartB2[[#This Row],[Format (hide)]]="LIST"),"BLANK CELL","")</f>
        <v>BLANK CELL</v>
      </c>
      <c r="J140" s="285" t="str">
        <f>IF(OR(PartB2[[#This Row],[Format (hide)]]="HEAD",PartB2[[#This Row],[Format (hide)]]="LIST"),"BLANK CELL","")</f>
        <v>BLANK CELL</v>
      </c>
      <c r="K140" s="227" t="str">
        <f>IF(OR(PartB2[[#This Row],[Format (hide)]]="HEAD",PartB2[[#This Row],[Format (hide)]]="LIST"),"BLANK CELL","")</f>
        <v>BLANK CELL</v>
      </c>
      <c r="L140" s="227" t="str">
        <f>IF(OR(PartB2[[#This Row],[Format (hide)]]="HEAD",PartB2[[#This Row],[Format (hide)]]="LIST"),"BLANK CELL","")</f>
        <v>BLANK CELL</v>
      </c>
      <c r="M140" s="285" t="str">
        <f>IF(OR(PartB2[[#This Row],[Format (hide)]]="HEAD",PartB2[[#This Row],[Format (hide)]]="LIST"),"BLANK CELL","")</f>
        <v>BLANK CELL</v>
      </c>
      <c r="N140" s="285" t="str">
        <f>IF(OR(PartB2[[#This Row],[Format (hide)]]="HEAD",PartB2[[#This Row],[Format (hide)]]="LIST"),"BLANK CELL","")</f>
        <v>BLANK CELL</v>
      </c>
      <c r="O140" s="285" t="str">
        <f>IF(OR(PartB2[[#This Row],[Format (hide)]]="HEAD",PartB2[[#This Row],[Format (hide)]]="LIST"),"BLANK CELL","")</f>
        <v>BLANK CELL</v>
      </c>
      <c r="P140" s="285" t="str">
        <f>IF(OR(PartB2[[#This Row],[Format (hide)]]="HEAD",PartB2[[#This Row],[Format (hide)]]="LIST"),"BLANK CELL","")</f>
        <v>BLANK CELL</v>
      </c>
      <c r="Q140" s="285" t="str">
        <f>IF(OR(PartB2[[#This Row],[Format (hide)]]="HEAD",PartB2[[#This Row],[Format (hide)]]="LIST"),"BLANK CELL","")</f>
        <v>BLANK CELL</v>
      </c>
      <c r="R140" s="285" t="str">
        <f>IF(OR(PartB2[[#This Row],[Format (hide)]]="HEAD",PartB2[[#This Row],[Format (hide)]]="LIST"),"BLANK CELL","")</f>
        <v>BLANK CELL</v>
      </c>
    </row>
    <row r="141" spans="1:18" ht="99" x14ac:dyDescent="0.3">
      <c r="A141" s="279">
        <f t="array" aca="1" ref="A141" ca="1">SUM((TRIM(MID(SUBSTITUTE(C141,".",REPT(" ",256)),(ROW(INDIRECT("1:"&amp;LEN(C141)-LEN(SUBSTITUTE(C141,".",""))+1))-1)*256+1,256)))*(10^((10-ROW(INDIRECT("1:"&amp;LEN(C141)-LEN(SUBSTITUTE(C141,".",""))+1)))*2)))</f>
        <v>3.0801E+18</v>
      </c>
      <c r="B141" s="280" t="s">
        <v>2750</v>
      </c>
      <c r="C141" s="280" t="s">
        <v>2997</v>
      </c>
      <c r="D141" s="281"/>
      <c r="E141" s="281"/>
      <c r="F141" s="280" t="s">
        <v>930</v>
      </c>
      <c r="G141" s="280" t="s">
        <v>50</v>
      </c>
      <c r="H141" s="285"/>
      <c r="I141" s="283" t="s">
        <v>2508</v>
      </c>
      <c r="J141" s="285" t="str">
        <f>IF($J$1="Yes","Compliant","")</f>
        <v/>
      </c>
      <c r="K141" s="227" t="str">
        <f>IF(OR(PartB2[[#This Row],[Format (hide)]]="HEAD",PartB2[[#This Row],[Format (hide)]]="LIST"),"BLANK CELL","")</f>
        <v/>
      </c>
      <c r="L141" s="227" t="str">
        <f>IF(OR(PartB2[[#This Row],[Format (hide)]]="HEAD",PartB2[[#This Row],[Format (hide)]]="LIST"),"BLANK CELL","")</f>
        <v/>
      </c>
      <c r="M141" s="285" t="str">
        <f>IF(OR(PartB2[[#This Row],[Format (hide)]]="HEAD",PartB2[[#This Row],[Format (hide)]]="LIST"),"BLANK CELL","")</f>
        <v/>
      </c>
      <c r="N141" s="285" t="str">
        <f>IF(OR(PartB2[[#This Row],[Format (hide)]]="HEAD",PartB2[[#This Row],[Format (hide)]]="LIST"),"BLANK CELL","")</f>
        <v/>
      </c>
      <c r="O141" s="285" t="str">
        <f>IF(OR(PartB2[[#This Row],[Format (hide)]]="HEAD",PartB2[[#This Row],[Format (hide)]]="LIST"),"BLANK CELL","")</f>
        <v/>
      </c>
      <c r="P141" s="285" t="str">
        <f>IF(OR(PartB2[[#This Row],[Format (hide)]]="HEAD",PartB2[[#This Row],[Format (hide)]]="LIST"),"BLANK CELL","")</f>
        <v/>
      </c>
      <c r="Q141" s="285" t="str">
        <f>IF(OR(PartB2[[#This Row],[Format (hide)]]="HEAD",PartB2[[#This Row],[Format (hide)]]="LIST"),"BLANK CELL","")</f>
        <v/>
      </c>
      <c r="R141" s="285" t="str">
        <f>IF(OR(PartB2[[#This Row],[Format (hide)]]="HEAD",PartB2[[#This Row],[Format (hide)]]="LIST"),"BLANK CELL","")</f>
        <v/>
      </c>
    </row>
    <row r="142" spans="1:18" ht="49.5" x14ac:dyDescent="0.3">
      <c r="A142" s="279">
        <f t="array" aca="1" ref="A142" ca="1">SUM((TRIM(MID(SUBSTITUTE(C142,".",REPT(" ",256)),(ROW(INDIRECT("1:"&amp;LEN(C142)-LEN(SUBSTITUTE(C142,".",""))+1))-1)*256+1,256)))*(10^((10-ROW(INDIRECT("1:"&amp;LEN(C142)-LEN(SUBSTITUTE(C142,".",""))+1)))*2)))</f>
        <v>3.0802E+18</v>
      </c>
      <c r="B142" s="280" t="s">
        <v>2750</v>
      </c>
      <c r="C142" s="280" t="s">
        <v>2998</v>
      </c>
      <c r="D142" s="281" t="s">
        <v>557</v>
      </c>
      <c r="E142" s="281" t="s">
        <v>3724</v>
      </c>
      <c r="F142" s="280" t="s">
        <v>931</v>
      </c>
      <c r="G142" s="280" t="s">
        <v>932</v>
      </c>
      <c r="H142" s="285" t="str">
        <f>IF(OR(PartB2[[#This Row],[Format (hide)]]="HEAD",PartB2[[#This Row],[Format (hide)]]="LIST"),"BLANK CELL","")</f>
        <v>BLANK CELL</v>
      </c>
      <c r="I142" s="283" t="str">
        <f>IF(OR(PartB2[[#This Row],[Format (hide)]]="HEAD",PartB2[[#This Row],[Format (hide)]]="LIST"),"BLANK CELL","")</f>
        <v>BLANK CELL</v>
      </c>
      <c r="J142" s="285" t="str">
        <f>IF(OR(PartB2[[#This Row],[Format (hide)]]="HEAD",PartB2[[#This Row],[Format (hide)]]="LIST"),"BLANK CELL","")</f>
        <v>BLANK CELL</v>
      </c>
      <c r="K142" s="227" t="str">
        <f>IF(OR(PartB2[[#This Row],[Format (hide)]]="HEAD",PartB2[[#This Row],[Format (hide)]]="LIST"),"BLANK CELL","")</f>
        <v>BLANK CELL</v>
      </c>
      <c r="L142" s="227" t="str">
        <f>IF(OR(PartB2[[#This Row],[Format (hide)]]="HEAD",PartB2[[#This Row],[Format (hide)]]="LIST"),"BLANK CELL","")</f>
        <v>BLANK CELL</v>
      </c>
      <c r="M142" s="285" t="str">
        <f>IF(OR(PartB2[[#This Row],[Format (hide)]]="HEAD",PartB2[[#This Row],[Format (hide)]]="LIST"),"BLANK CELL","")</f>
        <v>BLANK CELL</v>
      </c>
      <c r="N142" s="285" t="str">
        <f>IF(OR(PartB2[[#This Row],[Format (hide)]]="HEAD",PartB2[[#This Row],[Format (hide)]]="LIST"),"BLANK CELL","")</f>
        <v>BLANK CELL</v>
      </c>
      <c r="O142" s="285" t="str">
        <f>IF(OR(PartB2[[#This Row],[Format (hide)]]="HEAD",PartB2[[#This Row],[Format (hide)]]="LIST"),"BLANK CELL","")</f>
        <v>BLANK CELL</v>
      </c>
      <c r="P142" s="285" t="str">
        <f>IF(OR(PartB2[[#This Row],[Format (hide)]]="HEAD",PartB2[[#This Row],[Format (hide)]]="LIST"),"BLANK CELL","")</f>
        <v>BLANK CELL</v>
      </c>
      <c r="Q142" s="285" t="str">
        <f>IF(OR(PartB2[[#This Row],[Format (hide)]]="HEAD",PartB2[[#This Row],[Format (hide)]]="LIST"),"BLANK CELL","")</f>
        <v>BLANK CELL</v>
      </c>
      <c r="R142" s="285" t="str">
        <f>IF(OR(PartB2[[#This Row],[Format (hide)]]="HEAD",PartB2[[#This Row],[Format (hide)]]="LIST"),"BLANK CELL","")</f>
        <v>BLANK CELL</v>
      </c>
    </row>
    <row r="143" spans="1:18" ht="66" x14ac:dyDescent="0.3">
      <c r="A143" s="279">
        <f t="array" aca="1" ref="A143" ca="1">SUM((TRIM(MID(SUBSTITUTE(C143,".",REPT(" ",256)),(ROW(INDIRECT("1:"&amp;LEN(C143)-LEN(SUBSTITUTE(C143,".",""))+1))-1)*256+1,256)))*(10^((10-ROW(INDIRECT("1:"&amp;LEN(C143)-LEN(SUBSTITUTE(C143,".",""))+1)))*2)))</f>
        <v>3.080201E+18</v>
      </c>
      <c r="B143" s="280" t="s">
        <v>2750</v>
      </c>
      <c r="C143" s="280" t="s">
        <v>2999</v>
      </c>
      <c r="D143" s="281"/>
      <c r="E143" s="281" t="s">
        <v>3724</v>
      </c>
      <c r="F143" s="280" t="s">
        <v>933</v>
      </c>
      <c r="G143" s="280" t="s">
        <v>934</v>
      </c>
      <c r="H143" s="285"/>
      <c r="I143" s="283" t="s">
        <v>2508</v>
      </c>
      <c r="J143" s="285" t="str">
        <f t="shared" ref="J143:J150" si="9">IF($J$1="Yes","Compliant","")</f>
        <v/>
      </c>
      <c r="K143" s="227" t="str">
        <f>IF(OR(PartB2[[#This Row],[Format (hide)]]="HEAD",PartB2[[#This Row],[Format (hide)]]="LIST"),"BLANK CELL","")</f>
        <v/>
      </c>
      <c r="L143" s="227" t="str">
        <f>IF(OR(PartB2[[#This Row],[Format (hide)]]="HEAD",PartB2[[#This Row],[Format (hide)]]="LIST"),"BLANK CELL","")</f>
        <v/>
      </c>
      <c r="M143" s="285" t="str">
        <f>IF(OR(PartB2[[#This Row],[Format (hide)]]="HEAD",PartB2[[#This Row],[Format (hide)]]="LIST"),"BLANK CELL","")</f>
        <v/>
      </c>
      <c r="N143" s="285" t="str">
        <f>IF(OR(PartB2[[#This Row],[Format (hide)]]="HEAD",PartB2[[#This Row],[Format (hide)]]="LIST"),"BLANK CELL","")</f>
        <v/>
      </c>
      <c r="O143" s="285" t="str">
        <f>IF(OR(PartB2[[#This Row],[Format (hide)]]="HEAD",PartB2[[#This Row],[Format (hide)]]="LIST"),"BLANK CELL","")</f>
        <v/>
      </c>
      <c r="P143" s="285" t="str">
        <f>IF(OR(PartB2[[#This Row],[Format (hide)]]="HEAD",PartB2[[#This Row],[Format (hide)]]="LIST"),"BLANK CELL","")</f>
        <v/>
      </c>
      <c r="Q143" s="285" t="str">
        <f>IF(OR(PartB2[[#This Row],[Format (hide)]]="HEAD",PartB2[[#This Row],[Format (hide)]]="LIST"),"BLANK CELL","")</f>
        <v/>
      </c>
      <c r="R143" s="285" t="str">
        <f>IF(OR(PartB2[[#This Row],[Format (hide)]]="HEAD",PartB2[[#This Row],[Format (hide)]]="LIST"),"BLANK CELL","")</f>
        <v/>
      </c>
    </row>
    <row r="144" spans="1:18" ht="66" x14ac:dyDescent="0.3">
      <c r="A144" s="279">
        <f t="array" aca="1" ref="A144" ca="1">SUM((TRIM(MID(SUBSTITUTE(C144,".",REPT(" ",256)),(ROW(INDIRECT("1:"&amp;LEN(C144)-LEN(SUBSTITUTE(C144,".",""))+1))-1)*256+1,256)))*(10^((10-ROW(INDIRECT("1:"&amp;LEN(C144)-LEN(SUBSTITUTE(C144,".",""))+1)))*2)))</f>
        <v>3.080202E+18</v>
      </c>
      <c r="B144" s="280" t="s">
        <v>2750</v>
      </c>
      <c r="C144" s="280" t="s">
        <v>3000</v>
      </c>
      <c r="D144" s="281"/>
      <c r="E144" s="281" t="s">
        <v>3724</v>
      </c>
      <c r="F144" s="280" t="s">
        <v>935</v>
      </c>
      <c r="G144" s="280" t="s">
        <v>936</v>
      </c>
      <c r="H144" s="285"/>
      <c r="I144" s="283" t="s">
        <v>2508</v>
      </c>
      <c r="J144" s="285" t="str">
        <f t="shared" si="9"/>
        <v/>
      </c>
      <c r="K144" s="227" t="str">
        <f>IF(OR(PartB2[[#This Row],[Format (hide)]]="HEAD",PartB2[[#This Row],[Format (hide)]]="LIST"),"BLANK CELL","")</f>
        <v/>
      </c>
      <c r="L144" s="227" t="str">
        <f>IF(OR(PartB2[[#This Row],[Format (hide)]]="HEAD",PartB2[[#This Row],[Format (hide)]]="LIST"),"BLANK CELL","")</f>
        <v/>
      </c>
      <c r="M144" s="285" t="str">
        <f>IF(OR(PartB2[[#This Row],[Format (hide)]]="HEAD",PartB2[[#This Row],[Format (hide)]]="LIST"),"BLANK CELL","")</f>
        <v/>
      </c>
      <c r="N144" s="285" t="str">
        <f>IF(OR(PartB2[[#This Row],[Format (hide)]]="HEAD",PartB2[[#This Row],[Format (hide)]]="LIST"),"BLANK CELL","")</f>
        <v/>
      </c>
      <c r="O144" s="285" t="str">
        <f>IF(OR(PartB2[[#This Row],[Format (hide)]]="HEAD",PartB2[[#This Row],[Format (hide)]]="LIST"),"BLANK CELL","")</f>
        <v/>
      </c>
      <c r="P144" s="285" t="str">
        <f>IF(OR(PartB2[[#This Row],[Format (hide)]]="HEAD",PartB2[[#This Row],[Format (hide)]]="LIST"),"BLANK CELL","")</f>
        <v/>
      </c>
      <c r="Q144" s="285" t="str">
        <f>IF(OR(PartB2[[#This Row],[Format (hide)]]="HEAD",PartB2[[#This Row],[Format (hide)]]="LIST"),"BLANK CELL","")</f>
        <v/>
      </c>
      <c r="R144" s="285" t="str">
        <f>IF(OR(PartB2[[#This Row],[Format (hide)]]="HEAD",PartB2[[#This Row],[Format (hide)]]="LIST"),"BLANK CELL","")</f>
        <v/>
      </c>
    </row>
    <row r="145" spans="1:18" ht="99" x14ac:dyDescent="0.3">
      <c r="A145" s="279">
        <f t="array" aca="1" ref="A145" ca="1">SUM((TRIM(MID(SUBSTITUTE(C145,".",REPT(" ",256)),(ROW(INDIRECT("1:"&amp;LEN(C145)-LEN(SUBSTITUTE(C145,".",""))+1))-1)*256+1,256)))*(10^((10-ROW(INDIRECT("1:"&amp;LEN(C145)-LEN(SUBSTITUTE(C145,".",""))+1)))*2)))</f>
        <v>3.080203E+18</v>
      </c>
      <c r="B145" s="280" t="s">
        <v>2750</v>
      </c>
      <c r="C145" s="280" t="s">
        <v>3001</v>
      </c>
      <c r="D145" s="281"/>
      <c r="E145" s="281"/>
      <c r="F145" s="280" t="s">
        <v>937</v>
      </c>
      <c r="G145" s="280" t="s">
        <v>938</v>
      </c>
      <c r="H145" s="285"/>
      <c r="I145" s="283" t="s">
        <v>2508</v>
      </c>
      <c r="J145" s="285" t="str">
        <f t="shared" si="9"/>
        <v/>
      </c>
      <c r="K145" s="227" t="str">
        <f>IF(OR(PartB2[[#This Row],[Format (hide)]]="HEAD",PartB2[[#This Row],[Format (hide)]]="LIST"),"BLANK CELL","")</f>
        <v/>
      </c>
      <c r="L145" s="227" t="str">
        <f>IF(OR(PartB2[[#This Row],[Format (hide)]]="HEAD",PartB2[[#This Row],[Format (hide)]]="LIST"),"BLANK CELL","")</f>
        <v/>
      </c>
      <c r="M145" s="285" t="str">
        <f>IF(OR(PartB2[[#This Row],[Format (hide)]]="HEAD",PartB2[[#This Row],[Format (hide)]]="LIST"),"BLANK CELL","")</f>
        <v/>
      </c>
      <c r="N145" s="285" t="str">
        <f>IF(OR(PartB2[[#This Row],[Format (hide)]]="HEAD",PartB2[[#This Row],[Format (hide)]]="LIST"),"BLANK CELL","")</f>
        <v/>
      </c>
      <c r="O145" s="285" t="str">
        <f>IF(OR(PartB2[[#This Row],[Format (hide)]]="HEAD",PartB2[[#This Row],[Format (hide)]]="LIST"),"BLANK CELL","")</f>
        <v/>
      </c>
      <c r="P145" s="285" t="str">
        <f>IF(OR(PartB2[[#This Row],[Format (hide)]]="HEAD",PartB2[[#This Row],[Format (hide)]]="LIST"),"BLANK CELL","")</f>
        <v/>
      </c>
      <c r="Q145" s="285" t="str">
        <f>IF(OR(PartB2[[#This Row],[Format (hide)]]="HEAD",PartB2[[#This Row],[Format (hide)]]="LIST"),"BLANK CELL","")</f>
        <v/>
      </c>
      <c r="R145" s="285" t="str">
        <f>IF(OR(PartB2[[#This Row],[Format (hide)]]="HEAD",PartB2[[#This Row],[Format (hide)]]="LIST"),"BLANK CELL","")</f>
        <v/>
      </c>
    </row>
    <row r="146" spans="1:18" ht="66" x14ac:dyDescent="0.3">
      <c r="A146" s="279">
        <f t="array" aca="1" ref="A146" ca="1">SUM((TRIM(MID(SUBSTITUTE(C146,".",REPT(" ",256)),(ROW(INDIRECT("1:"&amp;LEN(C146)-LEN(SUBSTITUTE(C146,".",""))+1))-1)*256+1,256)))*(10^((10-ROW(INDIRECT("1:"&amp;LEN(C146)-LEN(SUBSTITUTE(C146,".",""))+1)))*2)))</f>
        <v>3.080204E+18</v>
      </c>
      <c r="B146" s="280" t="s">
        <v>2750</v>
      </c>
      <c r="C146" s="280" t="s">
        <v>3002</v>
      </c>
      <c r="D146" s="281"/>
      <c r="E146" s="281"/>
      <c r="F146" s="280" t="s">
        <v>939</v>
      </c>
      <c r="G146" s="280" t="s">
        <v>51</v>
      </c>
      <c r="H146" s="285"/>
      <c r="I146" s="283" t="s">
        <v>2508</v>
      </c>
      <c r="J146" s="285" t="str">
        <f t="shared" si="9"/>
        <v/>
      </c>
      <c r="K146" s="227" t="str">
        <f>IF(OR(PartB2[[#This Row],[Format (hide)]]="HEAD",PartB2[[#This Row],[Format (hide)]]="LIST"),"BLANK CELL","")</f>
        <v/>
      </c>
      <c r="L146" s="227" t="str">
        <f>IF(OR(PartB2[[#This Row],[Format (hide)]]="HEAD",PartB2[[#This Row],[Format (hide)]]="LIST"),"BLANK CELL","")</f>
        <v/>
      </c>
      <c r="M146" s="285" t="str">
        <f>IF(OR(PartB2[[#This Row],[Format (hide)]]="HEAD",PartB2[[#This Row],[Format (hide)]]="LIST"),"BLANK CELL","")</f>
        <v/>
      </c>
      <c r="N146" s="285" t="str">
        <f>IF(OR(PartB2[[#This Row],[Format (hide)]]="HEAD",PartB2[[#This Row],[Format (hide)]]="LIST"),"BLANK CELL","")</f>
        <v/>
      </c>
      <c r="O146" s="285" t="str">
        <f>IF(OR(PartB2[[#This Row],[Format (hide)]]="HEAD",PartB2[[#This Row],[Format (hide)]]="LIST"),"BLANK CELL","")</f>
        <v/>
      </c>
      <c r="P146" s="285" t="str">
        <f>IF(OR(PartB2[[#This Row],[Format (hide)]]="HEAD",PartB2[[#This Row],[Format (hide)]]="LIST"),"BLANK CELL","")</f>
        <v/>
      </c>
      <c r="Q146" s="285" t="str">
        <f>IF(OR(PartB2[[#This Row],[Format (hide)]]="HEAD",PartB2[[#This Row],[Format (hide)]]="LIST"),"BLANK CELL","")</f>
        <v/>
      </c>
      <c r="R146" s="285" t="str">
        <f>IF(OR(PartB2[[#This Row],[Format (hide)]]="HEAD",PartB2[[#This Row],[Format (hide)]]="LIST"),"BLANK CELL","")</f>
        <v/>
      </c>
    </row>
    <row r="147" spans="1:18" ht="66" x14ac:dyDescent="0.3">
      <c r="A147" s="279">
        <f t="array" aca="1" ref="A147" ca="1">SUM((TRIM(MID(SUBSTITUTE(C147,".",REPT(" ",256)),(ROW(INDIRECT("1:"&amp;LEN(C147)-LEN(SUBSTITUTE(C147,".",""))+1))-1)*256+1,256)))*(10^((10-ROW(INDIRECT("1:"&amp;LEN(C147)-LEN(SUBSTITUTE(C147,".",""))+1)))*2)))</f>
        <v>3.080205E+18</v>
      </c>
      <c r="B147" s="280" t="s">
        <v>2750</v>
      </c>
      <c r="C147" s="280" t="s">
        <v>3003</v>
      </c>
      <c r="D147" s="281"/>
      <c r="E147" s="281"/>
      <c r="F147" s="280" t="s">
        <v>940</v>
      </c>
      <c r="G147" s="280" t="s">
        <v>52</v>
      </c>
      <c r="H147" s="285"/>
      <c r="I147" s="283" t="s">
        <v>2508</v>
      </c>
      <c r="J147" s="285" t="str">
        <f t="shared" si="9"/>
        <v/>
      </c>
      <c r="K147" s="227" t="str">
        <f>IF(OR(PartB2[[#This Row],[Format (hide)]]="HEAD",PartB2[[#This Row],[Format (hide)]]="LIST"),"BLANK CELL","")</f>
        <v/>
      </c>
      <c r="L147" s="227" t="str">
        <f>IF(OR(PartB2[[#This Row],[Format (hide)]]="HEAD",PartB2[[#This Row],[Format (hide)]]="LIST"),"BLANK CELL","")</f>
        <v/>
      </c>
      <c r="M147" s="285" t="str">
        <f>IF(OR(PartB2[[#This Row],[Format (hide)]]="HEAD",PartB2[[#This Row],[Format (hide)]]="LIST"),"BLANK CELL","")</f>
        <v/>
      </c>
      <c r="N147" s="285" t="str">
        <f>IF(OR(PartB2[[#This Row],[Format (hide)]]="HEAD",PartB2[[#This Row],[Format (hide)]]="LIST"),"BLANK CELL","")</f>
        <v/>
      </c>
      <c r="O147" s="285" t="str">
        <f>IF(OR(PartB2[[#This Row],[Format (hide)]]="HEAD",PartB2[[#This Row],[Format (hide)]]="LIST"),"BLANK CELL","")</f>
        <v/>
      </c>
      <c r="P147" s="285" t="str">
        <f>IF(OR(PartB2[[#This Row],[Format (hide)]]="HEAD",PartB2[[#This Row],[Format (hide)]]="LIST"),"BLANK CELL","")</f>
        <v/>
      </c>
      <c r="Q147" s="285" t="str">
        <f>IF(OR(PartB2[[#This Row],[Format (hide)]]="HEAD",PartB2[[#This Row],[Format (hide)]]="LIST"),"BLANK CELL","")</f>
        <v/>
      </c>
      <c r="R147" s="285" t="str">
        <f>IF(OR(PartB2[[#This Row],[Format (hide)]]="HEAD",PartB2[[#This Row],[Format (hide)]]="LIST"),"BLANK CELL","")</f>
        <v/>
      </c>
    </row>
    <row r="148" spans="1:18" ht="115.5" x14ac:dyDescent="0.3">
      <c r="A148" s="279">
        <f t="array" aca="1" ref="A148" ca="1">SUM((TRIM(MID(SUBSTITUTE(C148,".",REPT(" ",256)),(ROW(INDIRECT("1:"&amp;LEN(C148)-LEN(SUBSTITUTE(C148,".",""))+1))-1)*256+1,256)))*(10^((10-ROW(INDIRECT("1:"&amp;LEN(C148)-LEN(SUBSTITUTE(C148,".",""))+1)))*2)))</f>
        <v>3.0803E+18</v>
      </c>
      <c r="B148" s="280" t="s">
        <v>2750</v>
      </c>
      <c r="C148" s="280" t="s">
        <v>3004</v>
      </c>
      <c r="D148" s="281"/>
      <c r="E148" s="281" t="s">
        <v>3724</v>
      </c>
      <c r="F148" s="280" t="s">
        <v>941</v>
      </c>
      <c r="G148" s="280" t="s">
        <v>942</v>
      </c>
      <c r="H148" s="285"/>
      <c r="I148" s="283" t="s">
        <v>2508</v>
      </c>
      <c r="J148" s="285" t="str">
        <f t="shared" si="9"/>
        <v/>
      </c>
      <c r="K148" s="227" t="str">
        <f>IF(OR(PartB2[[#This Row],[Format (hide)]]="HEAD",PartB2[[#This Row],[Format (hide)]]="LIST"),"BLANK CELL","")</f>
        <v/>
      </c>
      <c r="L148" s="227" t="str">
        <f>IF(OR(PartB2[[#This Row],[Format (hide)]]="HEAD",PartB2[[#This Row],[Format (hide)]]="LIST"),"BLANK CELL","")</f>
        <v/>
      </c>
      <c r="M148" s="285" t="str">
        <f>IF(OR(PartB2[[#This Row],[Format (hide)]]="HEAD",PartB2[[#This Row],[Format (hide)]]="LIST"),"BLANK CELL","")</f>
        <v/>
      </c>
      <c r="N148" s="285" t="str">
        <f>IF(OR(PartB2[[#This Row],[Format (hide)]]="HEAD",PartB2[[#This Row],[Format (hide)]]="LIST"),"BLANK CELL","")</f>
        <v/>
      </c>
      <c r="O148" s="285" t="str">
        <f>IF(OR(PartB2[[#This Row],[Format (hide)]]="HEAD",PartB2[[#This Row],[Format (hide)]]="LIST"),"BLANK CELL","")</f>
        <v/>
      </c>
      <c r="P148" s="285" t="str">
        <f>IF(OR(PartB2[[#This Row],[Format (hide)]]="HEAD",PartB2[[#This Row],[Format (hide)]]="LIST"),"BLANK CELL","")</f>
        <v/>
      </c>
      <c r="Q148" s="285" t="str">
        <f>IF(OR(PartB2[[#This Row],[Format (hide)]]="HEAD",PartB2[[#This Row],[Format (hide)]]="LIST"),"BLANK CELL","")</f>
        <v/>
      </c>
      <c r="R148" s="285" t="str">
        <f>IF(OR(PartB2[[#This Row],[Format (hide)]]="HEAD",PartB2[[#This Row],[Format (hide)]]="LIST"),"BLANK CELL","")</f>
        <v/>
      </c>
    </row>
    <row r="149" spans="1:18" ht="82.5" x14ac:dyDescent="0.3">
      <c r="A149" s="279">
        <f t="array" aca="1" ref="A149" ca="1">SUM((TRIM(MID(SUBSTITUTE(C149,".",REPT(" ",256)),(ROW(INDIRECT("1:"&amp;LEN(C149)-LEN(SUBSTITUTE(C149,".",""))+1))-1)*256+1,256)))*(10^((10-ROW(INDIRECT("1:"&amp;LEN(C149)-LEN(SUBSTITUTE(C149,".",""))+1)))*2)))</f>
        <v>3.0804E+18</v>
      </c>
      <c r="B149" s="280" t="s">
        <v>2750</v>
      </c>
      <c r="C149" s="280" t="s">
        <v>3005</v>
      </c>
      <c r="D149" s="281"/>
      <c r="E149" s="281" t="s">
        <v>3724</v>
      </c>
      <c r="F149" s="280" t="s">
        <v>943</v>
      </c>
      <c r="G149" s="280" t="s">
        <v>944</v>
      </c>
      <c r="H149" s="285"/>
      <c r="I149" s="283" t="s">
        <v>2508</v>
      </c>
      <c r="J149" s="285" t="str">
        <f t="shared" si="9"/>
        <v/>
      </c>
      <c r="K149" s="227" t="str">
        <f>IF(OR(PartB2[[#This Row],[Format (hide)]]="HEAD",PartB2[[#This Row],[Format (hide)]]="LIST"),"BLANK CELL","")</f>
        <v/>
      </c>
      <c r="L149" s="227" t="str">
        <f>IF(OR(PartB2[[#This Row],[Format (hide)]]="HEAD",PartB2[[#This Row],[Format (hide)]]="LIST"),"BLANK CELL","")</f>
        <v/>
      </c>
      <c r="M149" s="285" t="str">
        <f>IF(OR(PartB2[[#This Row],[Format (hide)]]="HEAD",PartB2[[#This Row],[Format (hide)]]="LIST"),"BLANK CELL","")</f>
        <v/>
      </c>
      <c r="N149" s="285" t="str">
        <f>IF(OR(PartB2[[#This Row],[Format (hide)]]="HEAD",PartB2[[#This Row],[Format (hide)]]="LIST"),"BLANK CELL","")</f>
        <v/>
      </c>
      <c r="O149" s="285" t="str">
        <f>IF(OR(PartB2[[#This Row],[Format (hide)]]="HEAD",PartB2[[#This Row],[Format (hide)]]="LIST"),"BLANK CELL","")</f>
        <v/>
      </c>
      <c r="P149" s="285" t="str">
        <f>IF(OR(PartB2[[#This Row],[Format (hide)]]="HEAD",PartB2[[#This Row],[Format (hide)]]="LIST"),"BLANK CELL","")</f>
        <v/>
      </c>
      <c r="Q149" s="285" t="str">
        <f>IF(OR(PartB2[[#This Row],[Format (hide)]]="HEAD",PartB2[[#This Row],[Format (hide)]]="LIST"),"BLANK CELL","")</f>
        <v/>
      </c>
      <c r="R149" s="285" t="str">
        <f>IF(OR(PartB2[[#This Row],[Format (hide)]]="HEAD",PartB2[[#This Row],[Format (hide)]]="LIST"),"BLANK CELL","")</f>
        <v/>
      </c>
    </row>
    <row r="150" spans="1:18" ht="115.5" x14ac:dyDescent="0.3">
      <c r="A150" s="279">
        <f t="array" aca="1" ref="A150" ca="1">SUM((TRIM(MID(SUBSTITUTE(C150,".",REPT(" ",256)),(ROW(INDIRECT("1:"&amp;LEN(C150)-LEN(SUBSTITUTE(C150,".",""))+1))-1)*256+1,256)))*(10^((10-ROW(INDIRECT("1:"&amp;LEN(C150)-LEN(SUBSTITUTE(C150,".",""))+1)))*2)))</f>
        <v>3.080401E+18</v>
      </c>
      <c r="B150" s="280" t="s">
        <v>2750</v>
      </c>
      <c r="C150" s="280" t="s">
        <v>3006</v>
      </c>
      <c r="D150" s="281"/>
      <c r="E150" s="281" t="s">
        <v>3724</v>
      </c>
      <c r="F150" s="280" t="s">
        <v>945</v>
      </c>
      <c r="G150" s="280" t="s">
        <v>946</v>
      </c>
      <c r="H150" s="285"/>
      <c r="I150" s="283" t="s">
        <v>2508</v>
      </c>
      <c r="J150" s="285" t="str">
        <f t="shared" si="9"/>
        <v/>
      </c>
      <c r="K150" s="227" t="str">
        <f>IF(OR(PartB2[[#This Row],[Format (hide)]]="HEAD",PartB2[[#This Row],[Format (hide)]]="LIST"),"BLANK CELL","")</f>
        <v/>
      </c>
      <c r="L150" s="227" t="str">
        <f>IF(OR(PartB2[[#This Row],[Format (hide)]]="HEAD",PartB2[[#This Row],[Format (hide)]]="LIST"),"BLANK CELL","")</f>
        <v/>
      </c>
      <c r="M150" s="285" t="str">
        <f>IF(OR(PartB2[[#This Row],[Format (hide)]]="HEAD",PartB2[[#This Row],[Format (hide)]]="LIST"),"BLANK CELL","")</f>
        <v/>
      </c>
      <c r="N150" s="285" t="str">
        <f>IF(OR(PartB2[[#This Row],[Format (hide)]]="HEAD",PartB2[[#This Row],[Format (hide)]]="LIST"),"BLANK CELL","")</f>
        <v/>
      </c>
      <c r="O150" s="285" t="str">
        <f>IF(OR(PartB2[[#This Row],[Format (hide)]]="HEAD",PartB2[[#This Row],[Format (hide)]]="LIST"),"BLANK CELL","")</f>
        <v/>
      </c>
      <c r="P150" s="285" t="str">
        <f>IF(OR(PartB2[[#This Row],[Format (hide)]]="HEAD",PartB2[[#This Row],[Format (hide)]]="LIST"),"BLANK CELL","")</f>
        <v/>
      </c>
      <c r="Q150" s="285" t="str">
        <f>IF(OR(PartB2[[#This Row],[Format (hide)]]="HEAD",PartB2[[#This Row],[Format (hide)]]="LIST"),"BLANK CELL","")</f>
        <v/>
      </c>
      <c r="R150" s="285" t="str">
        <f>IF(OR(PartB2[[#This Row],[Format (hide)]]="HEAD",PartB2[[#This Row],[Format (hide)]]="LIST"),"BLANK CELL","")</f>
        <v/>
      </c>
    </row>
    <row r="151" spans="1:18" x14ac:dyDescent="0.3">
      <c r="A151" s="279">
        <f t="array" aca="1" ref="A151" ca="1">SUM((TRIM(MID(SUBSTITUTE(C151,".",REPT(" ",256)),(ROW(INDIRECT("1:"&amp;LEN(C151)-LEN(SUBSTITUTE(C151,".",""))+1))-1)*256+1,256)))*(10^((10-ROW(INDIRECT("1:"&amp;LEN(C151)-LEN(SUBSTITUTE(C151,".",""))+1)))*2)))</f>
        <v>3.09E+18</v>
      </c>
      <c r="B151" s="280" t="s">
        <v>2750</v>
      </c>
      <c r="C151" s="280" t="s">
        <v>3007</v>
      </c>
      <c r="D151" s="281" t="s">
        <v>1406</v>
      </c>
      <c r="E151" s="281"/>
      <c r="F151" s="282" t="s">
        <v>947</v>
      </c>
      <c r="G151" s="282" t="s">
        <v>53</v>
      </c>
      <c r="H151" s="285" t="str">
        <f>IF(OR(PartB2[[#This Row],[Format (hide)]]="HEAD",PartB2[[#This Row],[Format (hide)]]="LIST"),"BLANK CELL","")</f>
        <v>BLANK CELL</v>
      </c>
      <c r="I151" s="283" t="str">
        <f>IF(OR(PartB2[[#This Row],[Format (hide)]]="HEAD",PartB2[[#This Row],[Format (hide)]]="LIST"),"BLANK CELL","")</f>
        <v>BLANK CELL</v>
      </c>
      <c r="J151" s="285" t="str">
        <f>IF(OR(PartB2[[#This Row],[Format (hide)]]="HEAD",PartB2[[#This Row],[Format (hide)]]="LIST"),"BLANK CELL","")</f>
        <v>BLANK CELL</v>
      </c>
      <c r="K151" s="227" t="str">
        <f>IF(OR(PartB2[[#This Row],[Format (hide)]]="HEAD",PartB2[[#This Row],[Format (hide)]]="LIST"),"BLANK CELL","")</f>
        <v>BLANK CELL</v>
      </c>
      <c r="L151" s="227" t="str">
        <f>IF(OR(PartB2[[#This Row],[Format (hide)]]="HEAD",PartB2[[#This Row],[Format (hide)]]="LIST"),"BLANK CELL","")</f>
        <v>BLANK CELL</v>
      </c>
      <c r="M151" s="285" t="str">
        <f>IF(OR(PartB2[[#This Row],[Format (hide)]]="HEAD",PartB2[[#This Row],[Format (hide)]]="LIST"),"BLANK CELL","")</f>
        <v>BLANK CELL</v>
      </c>
      <c r="N151" s="285" t="str">
        <f>IF(OR(PartB2[[#This Row],[Format (hide)]]="HEAD",PartB2[[#This Row],[Format (hide)]]="LIST"),"BLANK CELL","")</f>
        <v>BLANK CELL</v>
      </c>
      <c r="O151" s="285" t="str">
        <f>IF(OR(PartB2[[#This Row],[Format (hide)]]="HEAD",PartB2[[#This Row],[Format (hide)]]="LIST"),"BLANK CELL","")</f>
        <v>BLANK CELL</v>
      </c>
      <c r="P151" s="285" t="str">
        <f>IF(OR(PartB2[[#This Row],[Format (hide)]]="HEAD",PartB2[[#This Row],[Format (hide)]]="LIST"),"BLANK CELL","")</f>
        <v>BLANK CELL</v>
      </c>
      <c r="Q151" s="285" t="str">
        <f>IF(OR(PartB2[[#This Row],[Format (hide)]]="HEAD",PartB2[[#This Row],[Format (hide)]]="LIST"),"BLANK CELL","")</f>
        <v>BLANK CELL</v>
      </c>
      <c r="R151" s="285" t="str">
        <f>IF(OR(PartB2[[#This Row],[Format (hide)]]="HEAD",PartB2[[#This Row],[Format (hide)]]="LIST"),"BLANK CELL","")</f>
        <v>BLANK CELL</v>
      </c>
    </row>
    <row r="152" spans="1:18" ht="148.5" x14ac:dyDescent="0.3">
      <c r="A152" s="279">
        <f t="array" aca="1" ref="A152" ca="1">SUM((TRIM(MID(SUBSTITUTE(C152,".",REPT(" ",256)),(ROW(INDIRECT("1:"&amp;LEN(C152)-LEN(SUBSTITUTE(C152,".",""))+1))-1)*256+1,256)))*(10^((10-ROW(INDIRECT("1:"&amp;LEN(C152)-LEN(SUBSTITUTE(C152,".",""))+1)))*2)))</f>
        <v>3.0901E+18</v>
      </c>
      <c r="B152" s="280" t="s">
        <v>2750</v>
      </c>
      <c r="C152" s="280" t="s">
        <v>3008</v>
      </c>
      <c r="D152" s="281" t="s">
        <v>1407</v>
      </c>
      <c r="E152" s="281" t="s">
        <v>3724</v>
      </c>
      <c r="F152" s="280" t="s">
        <v>948</v>
      </c>
      <c r="G152" s="280" t="s">
        <v>949</v>
      </c>
      <c r="H152" s="285" t="str">
        <f>IF(OR(PartB2[[#This Row],[Format (hide)]]="HEAD",PartB2[[#This Row],[Format (hide)]]="LIST"),"BLANK CELL","")</f>
        <v>BLANK CELL</v>
      </c>
      <c r="I152" s="283" t="str">
        <f>IF(OR(PartB2[[#This Row],[Format (hide)]]="HEAD",PartB2[[#This Row],[Format (hide)]]="LIST"),"BLANK CELL","")</f>
        <v>BLANK CELL</v>
      </c>
      <c r="J152" s="285" t="str">
        <f>IF(OR(PartB2[[#This Row],[Format (hide)]]="HEAD",PartB2[[#This Row],[Format (hide)]]="LIST"),"BLANK CELL","")</f>
        <v>BLANK CELL</v>
      </c>
      <c r="K152" s="227" t="str">
        <f>IF(OR(PartB2[[#This Row],[Format (hide)]]="HEAD",PartB2[[#This Row],[Format (hide)]]="LIST"),"BLANK CELL","")</f>
        <v>BLANK CELL</v>
      </c>
      <c r="L152" s="227" t="str">
        <f>IF(OR(PartB2[[#This Row],[Format (hide)]]="HEAD",PartB2[[#This Row],[Format (hide)]]="LIST"),"BLANK CELL","")</f>
        <v>BLANK CELL</v>
      </c>
      <c r="M152" s="285" t="str">
        <f>IF(OR(PartB2[[#This Row],[Format (hide)]]="HEAD",PartB2[[#This Row],[Format (hide)]]="LIST"),"BLANK CELL","")</f>
        <v>BLANK CELL</v>
      </c>
      <c r="N152" s="285" t="str">
        <f>IF(OR(PartB2[[#This Row],[Format (hide)]]="HEAD",PartB2[[#This Row],[Format (hide)]]="LIST"),"BLANK CELL","")</f>
        <v>BLANK CELL</v>
      </c>
      <c r="O152" s="285" t="str">
        <f>IF(OR(PartB2[[#This Row],[Format (hide)]]="HEAD",PartB2[[#This Row],[Format (hide)]]="LIST"),"BLANK CELL","")</f>
        <v>BLANK CELL</v>
      </c>
      <c r="P152" s="285" t="str">
        <f>IF(OR(PartB2[[#This Row],[Format (hide)]]="HEAD",PartB2[[#This Row],[Format (hide)]]="LIST"),"BLANK CELL","")</f>
        <v>BLANK CELL</v>
      </c>
      <c r="Q152" s="285" t="str">
        <f>IF(OR(PartB2[[#This Row],[Format (hide)]]="HEAD",PartB2[[#This Row],[Format (hide)]]="LIST"),"BLANK CELL","")</f>
        <v>BLANK CELL</v>
      </c>
      <c r="R152" s="285" t="str">
        <f>IF(OR(PartB2[[#This Row],[Format (hide)]]="HEAD",PartB2[[#This Row],[Format (hide)]]="LIST"),"BLANK CELL","")</f>
        <v>BLANK CELL</v>
      </c>
    </row>
    <row r="153" spans="1:18" ht="66" x14ac:dyDescent="0.3">
      <c r="A153" s="279">
        <f t="array" aca="1" ref="A153" ca="1">SUM((TRIM(MID(SUBSTITUTE(C153,".",REPT(" ",256)),(ROW(INDIRECT("1:"&amp;LEN(C153)-LEN(SUBSTITUTE(C153,".",""))+1))-1)*256+1,256)))*(10^((10-ROW(INDIRECT("1:"&amp;LEN(C153)-LEN(SUBSTITUTE(C153,".",""))+1)))*2)))</f>
        <v>3.090101E+18</v>
      </c>
      <c r="B153" s="280" t="s">
        <v>2750</v>
      </c>
      <c r="C153" s="280" t="s">
        <v>3009</v>
      </c>
      <c r="D153" s="281"/>
      <c r="E153" s="281"/>
      <c r="F153" s="280" t="s">
        <v>950</v>
      </c>
      <c r="G153" s="280" t="s">
        <v>54</v>
      </c>
      <c r="H153" s="285"/>
      <c r="I153" s="283" t="s">
        <v>2508</v>
      </c>
      <c r="J153" s="285" t="str">
        <f t="shared" ref="J153:J170" si="10">IF($J$1="Yes","Compliant","")</f>
        <v/>
      </c>
      <c r="K153" s="227" t="str">
        <f>IF(OR(PartB2[[#This Row],[Format (hide)]]="HEAD",PartB2[[#This Row],[Format (hide)]]="LIST"),"BLANK CELL","")</f>
        <v/>
      </c>
      <c r="L153" s="227" t="str">
        <f>IF(OR(PartB2[[#This Row],[Format (hide)]]="HEAD",PartB2[[#This Row],[Format (hide)]]="LIST"),"BLANK CELL","")</f>
        <v/>
      </c>
      <c r="M153" s="285" t="str">
        <f>IF(OR(PartB2[[#This Row],[Format (hide)]]="HEAD",PartB2[[#This Row],[Format (hide)]]="LIST"),"BLANK CELL","")</f>
        <v/>
      </c>
      <c r="N153" s="285" t="str">
        <f>IF(OR(PartB2[[#This Row],[Format (hide)]]="HEAD",PartB2[[#This Row],[Format (hide)]]="LIST"),"BLANK CELL","")</f>
        <v/>
      </c>
      <c r="O153" s="285" t="str">
        <f>IF(OR(PartB2[[#This Row],[Format (hide)]]="HEAD",PartB2[[#This Row],[Format (hide)]]="LIST"),"BLANK CELL","")</f>
        <v/>
      </c>
      <c r="P153" s="285" t="str">
        <f>IF(OR(PartB2[[#This Row],[Format (hide)]]="HEAD",PartB2[[#This Row],[Format (hide)]]="LIST"),"BLANK CELL","")</f>
        <v/>
      </c>
      <c r="Q153" s="285" t="str">
        <f>IF(OR(PartB2[[#This Row],[Format (hide)]]="HEAD",PartB2[[#This Row],[Format (hide)]]="LIST"),"BLANK CELL","")</f>
        <v/>
      </c>
      <c r="R153" s="285" t="str">
        <f>IF(OR(PartB2[[#This Row],[Format (hide)]]="HEAD",PartB2[[#This Row],[Format (hide)]]="LIST"),"BLANK CELL","")</f>
        <v/>
      </c>
    </row>
    <row r="154" spans="1:18" ht="66" x14ac:dyDescent="0.3">
      <c r="A154" s="279">
        <f t="array" aca="1" ref="A154" ca="1">SUM((TRIM(MID(SUBSTITUTE(C154,".",REPT(" ",256)),(ROW(INDIRECT("1:"&amp;LEN(C154)-LEN(SUBSTITUTE(C154,".",""))+1))-1)*256+1,256)))*(10^((10-ROW(INDIRECT("1:"&amp;LEN(C154)-LEN(SUBSTITUTE(C154,".",""))+1)))*2)))</f>
        <v>3.090102E+18</v>
      </c>
      <c r="B154" s="280" t="s">
        <v>2750</v>
      </c>
      <c r="C154" s="280" t="s">
        <v>3010</v>
      </c>
      <c r="D154" s="281"/>
      <c r="E154" s="281"/>
      <c r="F154" s="280" t="s">
        <v>951</v>
      </c>
      <c r="G154" s="280" t="s">
        <v>55</v>
      </c>
      <c r="H154" s="283"/>
      <c r="I154" s="283" t="s">
        <v>2508</v>
      </c>
      <c r="J154" s="283" t="str">
        <f t="shared" si="10"/>
        <v/>
      </c>
      <c r="K154" s="227" t="str">
        <f>IF(OR(PartB2[[#This Row],[Format (hide)]]="HEAD",PartB2[[#This Row],[Format (hide)]]="LIST"),"BLANK CELL","")</f>
        <v/>
      </c>
      <c r="L154" s="227" t="str">
        <f>IF(OR(PartB2[[#This Row],[Format (hide)]]="HEAD",PartB2[[#This Row],[Format (hide)]]="LIST"),"BLANK CELL","")</f>
        <v/>
      </c>
      <c r="M154" s="281" t="str">
        <f>IF(OR(PartB2[[#This Row],[Format (hide)]]="HEAD",PartB2[[#This Row],[Format (hide)]]="LIST"),"BLANK CELL","")</f>
        <v/>
      </c>
      <c r="N154" s="281" t="str">
        <f>IF(OR(PartB2[[#This Row],[Format (hide)]]="HEAD",PartB2[[#This Row],[Format (hide)]]="LIST"),"BLANK CELL","")</f>
        <v/>
      </c>
      <c r="O154" s="281" t="str">
        <f>IF(OR(PartB2[[#This Row],[Format (hide)]]="HEAD",PartB2[[#This Row],[Format (hide)]]="LIST"),"BLANK CELL","")</f>
        <v/>
      </c>
      <c r="P154" s="281" t="str">
        <f>IF(OR(PartB2[[#This Row],[Format (hide)]]="HEAD",PartB2[[#This Row],[Format (hide)]]="LIST"),"BLANK CELL","")</f>
        <v/>
      </c>
      <c r="Q154" s="281" t="str">
        <f>IF(OR(PartB2[[#This Row],[Format (hide)]]="HEAD",PartB2[[#This Row],[Format (hide)]]="LIST"),"BLANK CELL","")</f>
        <v/>
      </c>
      <c r="R154" s="281" t="str">
        <f>IF(OR(PartB2[[#This Row],[Format (hide)]]="HEAD",PartB2[[#This Row],[Format (hide)]]="LIST"),"BLANK CELL","")</f>
        <v/>
      </c>
    </row>
    <row r="155" spans="1:18" ht="66" x14ac:dyDescent="0.3">
      <c r="A155" s="279">
        <f t="array" aca="1" ref="A155" ca="1">SUM((TRIM(MID(SUBSTITUTE(C155,".",REPT(" ",256)),(ROW(INDIRECT("1:"&amp;LEN(C155)-LEN(SUBSTITUTE(C155,".",""))+1))-1)*256+1,256)))*(10^((10-ROW(INDIRECT("1:"&amp;LEN(C155)-LEN(SUBSTITUTE(C155,".",""))+1)))*2)))</f>
        <v>3.090103E+18</v>
      </c>
      <c r="B155" s="280" t="s">
        <v>2750</v>
      </c>
      <c r="C155" s="280" t="s">
        <v>3011</v>
      </c>
      <c r="D155" s="281"/>
      <c r="E155" s="281" t="s">
        <v>3724</v>
      </c>
      <c r="F155" s="280" t="s">
        <v>952</v>
      </c>
      <c r="G155" s="280" t="s">
        <v>56</v>
      </c>
      <c r="H155" s="285"/>
      <c r="I155" s="283" t="s">
        <v>2508</v>
      </c>
      <c r="J155" s="285" t="str">
        <f t="shared" si="10"/>
        <v/>
      </c>
      <c r="K155" s="227" t="str">
        <f>IF(OR(PartB2[[#This Row],[Format (hide)]]="HEAD",PartB2[[#This Row],[Format (hide)]]="LIST"),"BLANK CELL","")</f>
        <v/>
      </c>
      <c r="L155" s="227" t="str">
        <f>IF(OR(PartB2[[#This Row],[Format (hide)]]="HEAD",PartB2[[#This Row],[Format (hide)]]="LIST"),"BLANK CELL","")</f>
        <v/>
      </c>
      <c r="M155" s="285" t="str">
        <f>IF(OR(PartB2[[#This Row],[Format (hide)]]="HEAD",PartB2[[#This Row],[Format (hide)]]="LIST"),"BLANK CELL","")</f>
        <v/>
      </c>
      <c r="N155" s="285" t="str">
        <f>IF(OR(PartB2[[#This Row],[Format (hide)]]="HEAD",PartB2[[#This Row],[Format (hide)]]="LIST"),"BLANK CELL","")</f>
        <v/>
      </c>
      <c r="O155" s="285" t="str">
        <f>IF(OR(PartB2[[#This Row],[Format (hide)]]="HEAD",PartB2[[#This Row],[Format (hide)]]="LIST"),"BLANK CELL","")</f>
        <v/>
      </c>
      <c r="P155" s="285" t="str">
        <f>IF(OR(PartB2[[#This Row],[Format (hide)]]="HEAD",PartB2[[#This Row],[Format (hide)]]="LIST"),"BLANK CELL","")</f>
        <v/>
      </c>
      <c r="Q155" s="285" t="str">
        <f>IF(OR(PartB2[[#This Row],[Format (hide)]]="HEAD",PartB2[[#This Row],[Format (hide)]]="LIST"),"BLANK CELL","")</f>
        <v/>
      </c>
      <c r="R155" s="285" t="str">
        <f>IF(OR(PartB2[[#This Row],[Format (hide)]]="HEAD",PartB2[[#This Row],[Format (hide)]]="LIST"),"BLANK CELL","")</f>
        <v/>
      </c>
    </row>
    <row r="156" spans="1:18" ht="66" x14ac:dyDescent="0.3">
      <c r="A156" s="279">
        <f t="array" aca="1" ref="A156" ca="1">SUM((TRIM(MID(SUBSTITUTE(C156,".",REPT(" ",256)),(ROW(INDIRECT("1:"&amp;LEN(C156)-LEN(SUBSTITUTE(C156,".",""))+1))-1)*256+1,256)))*(10^((10-ROW(INDIRECT("1:"&amp;LEN(C156)-LEN(SUBSTITUTE(C156,".",""))+1)))*2)))</f>
        <v>3.090104E+18</v>
      </c>
      <c r="B156" s="280" t="s">
        <v>2750</v>
      </c>
      <c r="C156" s="280" t="s">
        <v>3012</v>
      </c>
      <c r="D156" s="281"/>
      <c r="E156" s="281"/>
      <c r="F156" s="280" t="s">
        <v>953</v>
      </c>
      <c r="G156" s="280" t="s">
        <v>57</v>
      </c>
      <c r="H156" s="285"/>
      <c r="I156" s="283" t="s">
        <v>2508</v>
      </c>
      <c r="J156" s="285" t="str">
        <f t="shared" si="10"/>
        <v/>
      </c>
      <c r="K156" s="227" t="str">
        <f>IF(OR(PartB2[[#This Row],[Format (hide)]]="HEAD",PartB2[[#This Row],[Format (hide)]]="LIST"),"BLANK CELL","")</f>
        <v/>
      </c>
      <c r="L156" s="227" t="str">
        <f>IF(OR(PartB2[[#This Row],[Format (hide)]]="HEAD",PartB2[[#This Row],[Format (hide)]]="LIST"),"BLANK CELL","")</f>
        <v/>
      </c>
      <c r="M156" s="285" t="str">
        <f>IF(OR(PartB2[[#This Row],[Format (hide)]]="HEAD",PartB2[[#This Row],[Format (hide)]]="LIST"),"BLANK CELL","")</f>
        <v/>
      </c>
      <c r="N156" s="285" t="str">
        <f>IF(OR(PartB2[[#This Row],[Format (hide)]]="HEAD",PartB2[[#This Row],[Format (hide)]]="LIST"),"BLANK CELL","")</f>
        <v/>
      </c>
      <c r="O156" s="285" t="str">
        <f>IF(OR(PartB2[[#This Row],[Format (hide)]]="HEAD",PartB2[[#This Row],[Format (hide)]]="LIST"),"BLANK CELL","")</f>
        <v/>
      </c>
      <c r="P156" s="285" t="str">
        <f>IF(OR(PartB2[[#This Row],[Format (hide)]]="HEAD",PartB2[[#This Row],[Format (hide)]]="LIST"),"BLANK CELL","")</f>
        <v/>
      </c>
      <c r="Q156" s="285" t="str">
        <f>IF(OR(PartB2[[#This Row],[Format (hide)]]="HEAD",PartB2[[#This Row],[Format (hide)]]="LIST"),"BLANK CELL","")</f>
        <v/>
      </c>
      <c r="R156" s="285" t="str">
        <f>IF(OR(PartB2[[#This Row],[Format (hide)]]="HEAD",PartB2[[#This Row],[Format (hide)]]="LIST"),"BLANK CELL","")</f>
        <v/>
      </c>
    </row>
    <row r="157" spans="1:18" ht="66" x14ac:dyDescent="0.3">
      <c r="A157" s="279">
        <f t="array" aca="1" ref="A157" ca="1">SUM((TRIM(MID(SUBSTITUTE(C157,".",REPT(" ",256)),(ROW(INDIRECT("1:"&amp;LEN(C157)-LEN(SUBSTITUTE(C157,".",""))+1))-1)*256+1,256)))*(10^((10-ROW(INDIRECT("1:"&amp;LEN(C157)-LEN(SUBSTITUTE(C157,".",""))+1)))*2)))</f>
        <v>3.090105E+18</v>
      </c>
      <c r="B157" s="280" t="s">
        <v>2750</v>
      </c>
      <c r="C157" s="280" t="s">
        <v>3013</v>
      </c>
      <c r="D157" s="281"/>
      <c r="E157" s="281"/>
      <c r="F157" s="280" t="s">
        <v>954</v>
      </c>
      <c r="G157" s="280" t="s">
        <v>58</v>
      </c>
      <c r="H157" s="285"/>
      <c r="I157" s="283" t="s">
        <v>2508</v>
      </c>
      <c r="J157" s="285" t="str">
        <f t="shared" si="10"/>
        <v/>
      </c>
      <c r="K157" s="227" t="str">
        <f>IF(OR(PartB2[[#This Row],[Format (hide)]]="HEAD",PartB2[[#This Row],[Format (hide)]]="LIST"),"BLANK CELL","")</f>
        <v/>
      </c>
      <c r="L157" s="227" t="str">
        <f>IF(OR(PartB2[[#This Row],[Format (hide)]]="HEAD",PartB2[[#This Row],[Format (hide)]]="LIST"),"BLANK CELL","")</f>
        <v/>
      </c>
      <c r="M157" s="285" t="str">
        <f>IF(OR(PartB2[[#This Row],[Format (hide)]]="HEAD",PartB2[[#This Row],[Format (hide)]]="LIST"),"BLANK CELL","")</f>
        <v/>
      </c>
      <c r="N157" s="285" t="str">
        <f>IF(OR(PartB2[[#This Row],[Format (hide)]]="HEAD",PartB2[[#This Row],[Format (hide)]]="LIST"),"BLANK CELL","")</f>
        <v/>
      </c>
      <c r="O157" s="285" t="str">
        <f>IF(OR(PartB2[[#This Row],[Format (hide)]]="HEAD",PartB2[[#This Row],[Format (hide)]]="LIST"),"BLANK CELL","")</f>
        <v/>
      </c>
      <c r="P157" s="285" t="str">
        <f>IF(OR(PartB2[[#This Row],[Format (hide)]]="HEAD",PartB2[[#This Row],[Format (hide)]]="LIST"),"BLANK CELL","")</f>
        <v/>
      </c>
      <c r="Q157" s="285" t="str">
        <f>IF(OR(PartB2[[#This Row],[Format (hide)]]="HEAD",PartB2[[#This Row],[Format (hide)]]="LIST"),"BLANK CELL","")</f>
        <v/>
      </c>
      <c r="R157" s="285" t="str">
        <f>IF(OR(PartB2[[#This Row],[Format (hide)]]="HEAD",PartB2[[#This Row],[Format (hide)]]="LIST"),"BLANK CELL","")</f>
        <v/>
      </c>
    </row>
    <row r="158" spans="1:18" ht="66" x14ac:dyDescent="0.3">
      <c r="A158" s="279">
        <f t="array" aca="1" ref="A158" ca="1">SUM((TRIM(MID(SUBSTITUTE(C158,".",REPT(" ",256)),(ROW(INDIRECT("1:"&amp;LEN(C158)-LEN(SUBSTITUTE(C158,".",""))+1))-1)*256+1,256)))*(10^((10-ROW(INDIRECT("1:"&amp;LEN(C158)-LEN(SUBSTITUTE(C158,".",""))+1)))*2)))</f>
        <v>3.090106E+18</v>
      </c>
      <c r="B158" s="280" t="s">
        <v>2750</v>
      </c>
      <c r="C158" s="280" t="s">
        <v>3014</v>
      </c>
      <c r="D158" s="281"/>
      <c r="E158" s="281"/>
      <c r="F158" s="280" t="s">
        <v>955</v>
      </c>
      <c r="G158" s="280" t="s">
        <v>59</v>
      </c>
      <c r="H158" s="285"/>
      <c r="I158" s="283" t="s">
        <v>2508</v>
      </c>
      <c r="J158" s="285" t="str">
        <f t="shared" si="10"/>
        <v/>
      </c>
      <c r="K158" s="227" t="str">
        <f>IF(OR(PartB2[[#This Row],[Format (hide)]]="HEAD",PartB2[[#This Row],[Format (hide)]]="LIST"),"BLANK CELL","")</f>
        <v/>
      </c>
      <c r="L158" s="227" t="str">
        <f>IF(OR(PartB2[[#This Row],[Format (hide)]]="HEAD",PartB2[[#This Row],[Format (hide)]]="LIST"),"BLANK CELL","")</f>
        <v/>
      </c>
      <c r="M158" s="285" t="str">
        <f>IF(OR(PartB2[[#This Row],[Format (hide)]]="HEAD",PartB2[[#This Row],[Format (hide)]]="LIST"),"BLANK CELL","")</f>
        <v/>
      </c>
      <c r="N158" s="285" t="str">
        <f>IF(OR(PartB2[[#This Row],[Format (hide)]]="HEAD",PartB2[[#This Row],[Format (hide)]]="LIST"),"BLANK CELL","")</f>
        <v/>
      </c>
      <c r="O158" s="285" t="str">
        <f>IF(OR(PartB2[[#This Row],[Format (hide)]]="HEAD",PartB2[[#This Row],[Format (hide)]]="LIST"),"BLANK CELL","")</f>
        <v/>
      </c>
      <c r="P158" s="285" t="str">
        <f>IF(OR(PartB2[[#This Row],[Format (hide)]]="HEAD",PartB2[[#This Row],[Format (hide)]]="LIST"),"BLANK CELL","")</f>
        <v/>
      </c>
      <c r="Q158" s="285" t="str">
        <f>IF(OR(PartB2[[#This Row],[Format (hide)]]="HEAD",PartB2[[#This Row],[Format (hide)]]="LIST"),"BLANK CELL","")</f>
        <v/>
      </c>
      <c r="R158" s="285" t="str">
        <f>IF(OR(PartB2[[#This Row],[Format (hide)]]="HEAD",PartB2[[#This Row],[Format (hide)]]="LIST"),"BLANK CELL","")</f>
        <v/>
      </c>
    </row>
    <row r="159" spans="1:18" ht="66" x14ac:dyDescent="0.3">
      <c r="A159" s="279">
        <f t="array" aca="1" ref="A159" ca="1">SUM((TRIM(MID(SUBSTITUTE(C159,".",REPT(" ",256)),(ROW(INDIRECT("1:"&amp;LEN(C159)-LEN(SUBSTITUTE(C159,".",""))+1))-1)*256+1,256)))*(10^((10-ROW(INDIRECT("1:"&amp;LEN(C159)-LEN(SUBSTITUTE(C159,".",""))+1)))*2)))</f>
        <v>3.090107E+18</v>
      </c>
      <c r="B159" s="280" t="s">
        <v>2750</v>
      </c>
      <c r="C159" s="280" t="s">
        <v>3015</v>
      </c>
      <c r="D159" s="281"/>
      <c r="E159" s="281"/>
      <c r="F159" s="280" t="s">
        <v>956</v>
      </c>
      <c r="G159" s="280" t="s">
        <v>60</v>
      </c>
      <c r="H159" s="285"/>
      <c r="I159" s="283" t="s">
        <v>2508</v>
      </c>
      <c r="J159" s="285" t="str">
        <f t="shared" si="10"/>
        <v/>
      </c>
      <c r="K159" s="227" t="str">
        <f>IF(OR(PartB2[[#This Row],[Format (hide)]]="HEAD",PartB2[[#This Row],[Format (hide)]]="LIST"),"BLANK CELL","")</f>
        <v/>
      </c>
      <c r="L159" s="227" t="str">
        <f>IF(OR(PartB2[[#This Row],[Format (hide)]]="HEAD",PartB2[[#This Row],[Format (hide)]]="LIST"),"BLANK CELL","")</f>
        <v/>
      </c>
      <c r="M159" s="285" t="str">
        <f>IF(OR(PartB2[[#This Row],[Format (hide)]]="HEAD",PartB2[[#This Row],[Format (hide)]]="LIST"),"BLANK CELL","")</f>
        <v/>
      </c>
      <c r="N159" s="285" t="str">
        <f>IF(OR(PartB2[[#This Row],[Format (hide)]]="HEAD",PartB2[[#This Row],[Format (hide)]]="LIST"),"BLANK CELL","")</f>
        <v/>
      </c>
      <c r="O159" s="285" t="str">
        <f>IF(OR(PartB2[[#This Row],[Format (hide)]]="HEAD",PartB2[[#This Row],[Format (hide)]]="LIST"),"BLANK CELL","")</f>
        <v/>
      </c>
      <c r="P159" s="285" t="str">
        <f>IF(OR(PartB2[[#This Row],[Format (hide)]]="HEAD",PartB2[[#This Row],[Format (hide)]]="LIST"),"BLANK CELL","")</f>
        <v/>
      </c>
      <c r="Q159" s="285" t="str">
        <f>IF(OR(PartB2[[#This Row],[Format (hide)]]="HEAD",PartB2[[#This Row],[Format (hide)]]="LIST"),"BLANK CELL","")</f>
        <v/>
      </c>
      <c r="R159" s="285" t="str">
        <f>IF(OR(PartB2[[#This Row],[Format (hide)]]="HEAD",PartB2[[#This Row],[Format (hide)]]="LIST"),"BLANK CELL","")</f>
        <v/>
      </c>
    </row>
    <row r="160" spans="1:18" ht="66" x14ac:dyDescent="0.3">
      <c r="A160" s="279">
        <f t="array" aca="1" ref="A160" ca="1">SUM((TRIM(MID(SUBSTITUTE(C160,".",REPT(" ",256)),(ROW(INDIRECT("1:"&amp;LEN(C160)-LEN(SUBSTITUTE(C160,".",""))+1))-1)*256+1,256)))*(10^((10-ROW(INDIRECT("1:"&amp;LEN(C160)-LEN(SUBSTITUTE(C160,".",""))+1)))*2)))</f>
        <v>3.090108E+18</v>
      </c>
      <c r="B160" s="280" t="s">
        <v>2750</v>
      </c>
      <c r="C160" s="280" t="s">
        <v>3016</v>
      </c>
      <c r="D160" s="281"/>
      <c r="E160" s="281"/>
      <c r="F160" s="280" t="s">
        <v>957</v>
      </c>
      <c r="G160" s="280" t="s">
        <v>61</v>
      </c>
      <c r="H160" s="285"/>
      <c r="I160" s="283" t="s">
        <v>2508</v>
      </c>
      <c r="J160" s="285" t="str">
        <f t="shared" si="10"/>
        <v/>
      </c>
      <c r="K160" s="227" t="str">
        <f>IF(OR(PartB2[[#This Row],[Format (hide)]]="HEAD",PartB2[[#This Row],[Format (hide)]]="LIST"),"BLANK CELL","")</f>
        <v/>
      </c>
      <c r="L160" s="227" t="str">
        <f>IF(OR(PartB2[[#This Row],[Format (hide)]]="HEAD",PartB2[[#This Row],[Format (hide)]]="LIST"),"BLANK CELL","")</f>
        <v/>
      </c>
      <c r="M160" s="285" t="str">
        <f>IF(OR(PartB2[[#This Row],[Format (hide)]]="HEAD",PartB2[[#This Row],[Format (hide)]]="LIST"),"BLANK CELL","")</f>
        <v/>
      </c>
      <c r="N160" s="285" t="str">
        <f>IF(OR(PartB2[[#This Row],[Format (hide)]]="HEAD",PartB2[[#This Row],[Format (hide)]]="LIST"),"BLANK CELL","")</f>
        <v/>
      </c>
      <c r="O160" s="285" t="str">
        <f>IF(OR(PartB2[[#This Row],[Format (hide)]]="HEAD",PartB2[[#This Row],[Format (hide)]]="LIST"),"BLANK CELL","")</f>
        <v/>
      </c>
      <c r="P160" s="285" t="str">
        <f>IF(OR(PartB2[[#This Row],[Format (hide)]]="HEAD",PartB2[[#This Row],[Format (hide)]]="LIST"),"BLANK CELL","")</f>
        <v/>
      </c>
      <c r="Q160" s="285" t="str">
        <f>IF(OR(PartB2[[#This Row],[Format (hide)]]="HEAD",PartB2[[#This Row],[Format (hide)]]="LIST"),"BLANK CELL","")</f>
        <v/>
      </c>
      <c r="R160" s="285" t="str">
        <f>IF(OR(PartB2[[#This Row],[Format (hide)]]="HEAD",PartB2[[#This Row],[Format (hide)]]="LIST"),"BLANK CELL","")</f>
        <v/>
      </c>
    </row>
    <row r="161" spans="1:18" ht="66" x14ac:dyDescent="0.3">
      <c r="A161" s="279">
        <f t="array" aca="1" ref="A161" ca="1">SUM((TRIM(MID(SUBSTITUTE(C161,".",REPT(" ",256)),(ROW(INDIRECT("1:"&amp;LEN(C161)-LEN(SUBSTITUTE(C161,".",""))+1))-1)*256+1,256)))*(10^((10-ROW(INDIRECT("1:"&amp;LEN(C161)-LEN(SUBSTITUTE(C161,".",""))+1)))*2)))</f>
        <v>3.090109E+18</v>
      </c>
      <c r="B161" s="280" t="s">
        <v>2750</v>
      </c>
      <c r="C161" s="280" t="s">
        <v>3017</v>
      </c>
      <c r="D161" s="281"/>
      <c r="E161" s="281"/>
      <c r="F161" s="280" t="s">
        <v>958</v>
      </c>
      <c r="G161" s="280" t="s">
        <v>62</v>
      </c>
      <c r="H161" s="283"/>
      <c r="I161" s="283" t="s">
        <v>2508</v>
      </c>
      <c r="J161" s="283" t="str">
        <f t="shared" si="10"/>
        <v/>
      </c>
      <c r="K161" s="227" t="str">
        <f>IF(OR(PartB2[[#This Row],[Format (hide)]]="HEAD",PartB2[[#This Row],[Format (hide)]]="LIST"),"BLANK CELL","")</f>
        <v/>
      </c>
      <c r="L161" s="227" t="str">
        <f>IF(OR(PartB2[[#This Row],[Format (hide)]]="HEAD",PartB2[[#This Row],[Format (hide)]]="LIST"),"BLANK CELL","")</f>
        <v/>
      </c>
      <c r="M161" s="281" t="str">
        <f>IF(OR(PartB2[[#This Row],[Format (hide)]]="HEAD",PartB2[[#This Row],[Format (hide)]]="LIST"),"BLANK CELL","")</f>
        <v/>
      </c>
      <c r="N161" s="281" t="str">
        <f>IF(OR(PartB2[[#This Row],[Format (hide)]]="HEAD",PartB2[[#This Row],[Format (hide)]]="LIST"),"BLANK CELL","")</f>
        <v/>
      </c>
      <c r="O161" s="281" t="str">
        <f>IF(OR(PartB2[[#This Row],[Format (hide)]]="HEAD",PartB2[[#This Row],[Format (hide)]]="LIST"),"BLANK CELL","")</f>
        <v/>
      </c>
      <c r="P161" s="281" t="str">
        <f>IF(OR(PartB2[[#This Row],[Format (hide)]]="HEAD",PartB2[[#This Row],[Format (hide)]]="LIST"),"BLANK CELL","")</f>
        <v/>
      </c>
      <c r="Q161" s="281" t="str">
        <f>IF(OR(PartB2[[#This Row],[Format (hide)]]="HEAD",PartB2[[#This Row],[Format (hide)]]="LIST"),"BLANK CELL","")</f>
        <v/>
      </c>
      <c r="R161" s="281" t="str">
        <f>IF(OR(PartB2[[#This Row],[Format (hide)]]="HEAD",PartB2[[#This Row],[Format (hide)]]="LIST"),"BLANK CELL","")</f>
        <v/>
      </c>
    </row>
    <row r="162" spans="1:18" ht="66" x14ac:dyDescent="0.3">
      <c r="A162" s="279">
        <f t="array" aca="1" ref="A162" ca="1">SUM((TRIM(MID(SUBSTITUTE(C162,".",REPT(" ",256)),(ROW(INDIRECT("1:"&amp;LEN(C162)-LEN(SUBSTITUTE(C162,".",""))+1))-1)*256+1,256)))*(10^((10-ROW(INDIRECT("1:"&amp;LEN(C162)-LEN(SUBSTITUTE(C162,".",""))+1)))*2)))</f>
        <v>3.09011E+18</v>
      </c>
      <c r="B162" s="280" t="s">
        <v>2750</v>
      </c>
      <c r="C162" s="280" t="s">
        <v>3018</v>
      </c>
      <c r="D162" s="281"/>
      <c r="E162" s="281"/>
      <c r="F162" s="280" t="s">
        <v>959</v>
      </c>
      <c r="G162" s="280" t="s">
        <v>63</v>
      </c>
      <c r="H162" s="285"/>
      <c r="I162" s="283" t="s">
        <v>2508</v>
      </c>
      <c r="J162" s="285" t="str">
        <f t="shared" si="10"/>
        <v/>
      </c>
      <c r="K162" s="227" t="str">
        <f>IF(OR(PartB2[[#This Row],[Format (hide)]]="HEAD",PartB2[[#This Row],[Format (hide)]]="LIST"),"BLANK CELL","")</f>
        <v/>
      </c>
      <c r="L162" s="227" t="str">
        <f>IF(OR(PartB2[[#This Row],[Format (hide)]]="HEAD",PartB2[[#This Row],[Format (hide)]]="LIST"),"BLANK CELL","")</f>
        <v/>
      </c>
      <c r="M162" s="285" t="str">
        <f>IF(OR(PartB2[[#This Row],[Format (hide)]]="HEAD",PartB2[[#This Row],[Format (hide)]]="LIST"),"BLANK CELL","")</f>
        <v/>
      </c>
      <c r="N162" s="285" t="str">
        <f>IF(OR(PartB2[[#This Row],[Format (hide)]]="HEAD",PartB2[[#This Row],[Format (hide)]]="LIST"),"BLANK CELL","")</f>
        <v/>
      </c>
      <c r="O162" s="285" t="str">
        <f>IF(OR(PartB2[[#This Row],[Format (hide)]]="HEAD",PartB2[[#This Row],[Format (hide)]]="LIST"),"BLANK CELL","")</f>
        <v/>
      </c>
      <c r="P162" s="285" t="str">
        <f>IF(OR(PartB2[[#This Row],[Format (hide)]]="HEAD",PartB2[[#This Row],[Format (hide)]]="LIST"),"BLANK CELL","")</f>
        <v/>
      </c>
      <c r="Q162" s="285" t="str">
        <f>IF(OR(PartB2[[#This Row],[Format (hide)]]="HEAD",PartB2[[#This Row],[Format (hide)]]="LIST"),"BLANK CELL","")</f>
        <v/>
      </c>
      <c r="R162" s="285" t="str">
        <f>IF(OR(PartB2[[#This Row],[Format (hide)]]="HEAD",PartB2[[#This Row],[Format (hide)]]="LIST"),"BLANK CELL","")</f>
        <v/>
      </c>
    </row>
    <row r="163" spans="1:18" ht="99" x14ac:dyDescent="0.3">
      <c r="A163" s="279">
        <f t="array" aca="1" ref="A163" ca="1">SUM((TRIM(MID(SUBSTITUTE(C163,".",REPT(" ",256)),(ROW(INDIRECT("1:"&amp;LEN(C163)-LEN(SUBSTITUTE(C163,".",""))+1))-1)*256+1,256)))*(10^((10-ROW(INDIRECT("1:"&amp;LEN(C163)-LEN(SUBSTITUTE(C163,".",""))+1)))*2)))</f>
        <v>3.090111E+18</v>
      </c>
      <c r="B163" s="280" t="s">
        <v>2750</v>
      </c>
      <c r="C163" s="280" t="s">
        <v>3019</v>
      </c>
      <c r="D163" s="281"/>
      <c r="E163" s="281"/>
      <c r="F163" s="280" t="s">
        <v>960</v>
      </c>
      <c r="G163" s="280" t="s">
        <v>64</v>
      </c>
      <c r="H163" s="283"/>
      <c r="I163" s="283" t="s">
        <v>2508</v>
      </c>
      <c r="J163" s="283" t="str">
        <f t="shared" si="10"/>
        <v/>
      </c>
      <c r="K163" s="227" t="str">
        <f>IF(OR(PartB2[[#This Row],[Format (hide)]]="HEAD",PartB2[[#This Row],[Format (hide)]]="LIST"),"BLANK CELL","")</f>
        <v/>
      </c>
      <c r="L163" s="227" t="str">
        <f>IF(OR(PartB2[[#This Row],[Format (hide)]]="HEAD",PartB2[[#This Row],[Format (hide)]]="LIST"),"BLANK CELL","")</f>
        <v/>
      </c>
      <c r="M163" s="281" t="str">
        <f>IF(OR(PartB2[[#This Row],[Format (hide)]]="HEAD",PartB2[[#This Row],[Format (hide)]]="LIST"),"BLANK CELL","")</f>
        <v/>
      </c>
      <c r="N163" s="281" t="str">
        <f>IF(OR(PartB2[[#This Row],[Format (hide)]]="HEAD",PartB2[[#This Row],[Format (hide)]]="LIST"),"BLANK CELL","")</f>
        <v/>
      </c>
      <c r="O163" s="281" t="str">
        <f>IF(OR(PartB2[[#This Row],[Format (hide)]]="HEAD",PartB2[[#This Row],[Format (hide)]]="LIST"),"BLANK CELL","")</f>
        <v/>
      </c>
      <c r="P163" s="281" t="str">
        <f>IF(OR(PartB2[[#This Row],[Format (hide)]]="HEAD",PartB2[[#This Row],[Format (hide)]]="LIST"),"BLANK CELL","")</f>
        <v/>
      </c>
      <c r="Q163" s="281" t="str">
        <f>IF(OR(PartB2[[#This Row],[Format (hide)]]="HEAD",PartB2[[#This Row],[Format (hide)]]="LIST"),"BLANK CELL","")</f>
        <v/>
      </c>
      <c r="R163" s="281" t="str">
        <f>IF(OR(PartB2[[#This Row],[Format (hide)]]="HEAD",PartB2[[#This Row],[Format (hide)]]="LIST"),"BLANK CELL","")</f>
        <v/>
      </c>
    </row>
    <row r="164" spans="1:18" ht="66" x14ac:dyDescent="0.3">
      <c r="A164" s="279">
        <f t="array" aca="1" ref="A164" ca="1">SUM((TRIM(MID(SUBSTITUTE(C164,".",REPT(" ",256)),(ROW(INDIRECT("1:"&amp;LEN(C164)-LEN(SUBSTITUTE(C164,".",""))+1))-1)*256+1,256)))*(10^((10-ROW(INDIRECT("1:"&amp;LEN(C164)-LEN(SUBSTITUTE(C164,".",""))+1)))*2)))</f>
        <v>3.090112E+18</v>
      </c>
      <c r="B164" s="280" t="s">
        <v>2750</v>
      </c>
      <c r="C164" s="280" t="s">
        <v>3020</v>
      </c>
      <c r="D164" s="281"/>
      <c r="E164" s="281"/>
      <c r="F164" s="280" t="s">
        <v>961</v>
      </c>
      <c r="G164" s="280" t="s">
        <v>65</v>
      </c>
      <c r="H164" s="285"/>
      <c r="I164" s="283" t="s">
        <v>2508</v>
      </c>
      <c r="J164" s="285" t="str">
        <f t="shared" si="10"/>
        <v/>
      </c>
      <c r="K164" s="227" t="str">
        <f>IF(OR(PartB2[[#This Row],[Format (hide)]]="HEAD",PartB2[[#This Row],[Format (hide)]]="LIST"),"BLANK CELL","")</f>
        <v/>
      </c>
      <c r="L164" s="227" t="str">
        <f>IF(OR(PartB2[[#This Row],[Format (hide)]]="HEAD",PartB2[[#This Row],[Format (hide)]]="LIST"),"BLANK CELL","")</f>
        <v/>
      </c>
      <c r="M164" s="285" t="str">
        <f>IF(OR(PartB2[[#This Row],[Format (hide)]]="HEAD",PartB2[[#This Row],[Format (hide)]]="LIST"),"BLANK CELL","")</f>
        <v/>
      </c>
      <c r="N164" s="285" t="str">
        <f>IF(OR(PartB2[[#This Row],[Format (hide)]]="HEAD",PartB2[[#This Row],[Format (hide)]]="LIST"),"BLANK CELL","")</f>
        <v/>
      </c>
      <c r="O164" s="285" t="str">
        <f>IF(OR(PartB2[[#This Row],[Format (hide)]]="HEAD",PartB2[[#This Row],[Format (hide)]]="LIST"),"BLANK CELL","")</f>
        <v/>
      </c>
      <c r="P164" s="285" t="str">
        <f>IF(OR(PartB2[[#This Row],[Format (hide)]]="HEAD",PartB2[[#This Row],[Format (hide)]]="LIST"),"BLANK CELL","")</f>
        <v/>
      </c>
      <c r="Q164" s="285" t="str">
        <f>IF(OR(PartB2[[#This Row],[Format (hide)]]="HEAD",PartB2[[#This Row],[Format (hide)]]="LIST"),"BLANK CELL","")</f>
        <v/>
      </c>
      <c r="R164" s="285" t="str">
        <f>IF(OR(PartB2[[#This Row],[Format (hide)]]="HEAD",PartB2[[#This Row],[Format (hide)]]="LIST"),"BLANK CELL","")</f>
        <v/>
      </c>
    </row>
    <row r="165" spans="1:18" ht="66" x14ac:dyDescent="0.3">
      <c r="A165" s="279">
        <f t="array" aca="1" ref="A165" ca="1">SUM((TRIM(MID(SUBSTITUTE(C165,".",REPT(" ",256)),(ROW(INDIRECT("1:"&amp;LEN(C165)-LEN(SUBSTITUTE(C165,".",""))+1))-1)*256+1,256)))*(10^((10-ROW(INDIRECT("1:"&amp;LEN(C165)-LEN(SUBSTITUTE(C165,".",""))+1)))*2)))</f>
        <v>3.090113E+18</v>
      </c>
      <c r="B165" s="280" t="s">
        <v>2750</v>
      </c>
      <c r="C165" s="280" t="s">
        <v>3021</v>
      </c>
      <c r="D165" s="281"/>
      <c r="E165" s="281" t="s">
        <v>3724</v>
      </c>
      <c r="F165" s="280" t="s">
        <v>962</v>
      </c>
      <c r="G165" s="280" t="s">
        <v>66</v>
      </c>
      <c r="H165" s="285"/>
      <c r="I165" s="283" t="s">
        <v>2508</v>
      </c>
      <c r="J165" s="285" t="str">
        <f t="shared" si="10"/>
        <v/>
      </c>
      <c r="K165" s="227" t="str">
        <f>IF(OR(PartB2[[#This Row],[Format (hide)]]="HEAD",PartB2[[#This Row],[Format (hide)]]="LIST"),"BLANK CELL","")</f>
        <v/>
      </c>
      <c r="L165" s="227" t="str">
        <f>IF(OR(PartB2[[#This Row],[Format (hide)]]="HEAD",PartB2[[#This Row],[Format (hide)]]="LIST"),"BLANK CELL","")</f>
        <v/>
      </c>
      <c r="M165" s="285" t="str">
        <f>IF(OR(PartB2[[#This Row],[Format (hide)]]="HEAD",PartB2[[#This Row],[Format (hide)]]="LIST"),"BLANK CELL","")</f>
        <v/>
      </c>
      <c r="N165" s="285" t="str">
        <f>IF(OR(PartB2[[#This Row],[Format (hide)]]="HEAD",PartB2[[#This Row],[Format (hide)]]="LIST"),"BLANK CELL","")</f>
        <v/>
      </c>
      <c r="O165" s="285" t="str">
        <f>IF(OR(PartB2[[#This Row],[Format (hide)]]="HEAD",PartB2[[#This Row],[Format (hide)]]="LIST"),"BLANK CELL","")</f>
        <v/>
      </c>
      <c r="P165" s="285" t="str">
        <f>IF(OR(PartB2[[#This Row],[Format (hide)]]="HEAD",PartB2[[#This Row],[Format (hide)]]="LIST"),"BLANK CELL","")</f>
        <v/>
      </c>
      <c r="Q165" s="285" t="str">
        <f>IF(OR(PartB2[[#This Row],[Format (hide)]]="HEAD",PartB2[[#This Row],[Format (hide)]]="LIST"),"BLANK CELL","")</f>
        <v/>
      </c>
      <c r="R165" s="285" t="str">
        <f>IF(OR(PartB2[[#This Row],[Format (hide)]]="HEAD",PartB2[[#This Row],[Format (hide)]]="LIST"),"BLANK CELL","")</f>
        <v/>
      </c>
    </row>
    <row r="166" spans="1:18" ht="66" x14ac:dyDescent="0.3">
      <c r="A166" s="279">
        <f t="array" aca="1" ref="A166" ca="1">SUM((TRIM(MID(SUBSTITUTE(C166,".",REPT(" ",256)),(ROW(INDIRECT("1:"&amp;LEN(C166)-LEN(SUBSTITUTE(C166,".",""))+1))-1)*256+1,256)))*(10^((10-ROW(INDIRECT("1:"&amp;LEN(C166)-LEN(SUBSTITUTE(C166,".",""))+1)))*2)))</f>
        <v>3.090114E+18</v>
      </c>
      <c r="B166" s="280" t="s">
        <v>2750</v>
      </c>
      <c r="C166" s="280" t="s">
        <v>3022</v>
      </c>
      <c r="D166" s="281"/>
      <c r="E166" s="281"/>
      <c r="F166" s="280" t="s">
        <v>963</v>
      </c>
      <c r="G166" s="280" t="s">
        <v>67</v>
      </c>
      <c r="H166" s="283"/>
      <c r="I166" s="283" t="s">
        <v>2508</v>
      </c>
      <c r="J166" s="283" t="str">
        <f t="shared" si="10"/>
        <v/>
      </c>
      <c r="K166" s="227" t="str">
        <f>IF(OR(PartB2[[#This Row],[Format (hide)]]="HEAD",PartB2[[#This Row],[Format (hide)]]="LIST"),"BLANK CELL","")</f>
        <v/>
      </c>
      <c r="L166" s="227" t="str">
        <f>IF(OR(PartB2[[#This Row],[Format (hide)]]="HEAD",PartB2[[#This Row],[Format (hide)]]="LIST"),"BLANK CELL","")</f>
        <v/>
      </c>
      <c r="M166" s="281" t="str">
        <f>IF(OR(PartB2[[#This Row],[Format (hide)]]="HEAD",PartB2[[#This Row],[Format (hide)]]="LIST"),"BLANK CELL","")</f>
        <v/>
      </c>
      <c r="N166" s="281" t="str">
        <f>IF(OR(PartB2[[#This Row],[Format (hide)]]="HEAD",PartB2[[#This Row],[Format (hide)]]="LIST"),"BLANK CELL","")</f>
        <v/>
      </c>
      <c r="O166" s="281" t="str">
        <f>IF(OR(PartB2[[#This Row],[Format (hide)]]="HEAD",PartB2[[#This Row],[Format (hide)]]="LIST"),"BLANK CELL","")</f>
        <v/>
      </c>
      <c r="P166" s="281" t="str">
        <f>IF(OR(PartB2[[#This Row],[Format (hide)]]="HEAD",PartB2[[#This Row],[Format (hide)]]="LIST"),"BLANK CELL","")</f>
        <v/>
      </c>
      <c r="Q166" s="281" t="str">
        <f>IF(OR(PartB2[[#This Row],[Format (hide)]]="HEAD",PartB2[[#This Row],[Format (hide)]]="LIST"),"BLANK CELL","")</f>
        <v/>
      </c>
      <c r="R166" s="281" t="str">
        <f>IF(OR(PartB2[[#This Row],[Format (hide)]]="HEAD",PartB2[[#This Row],[Format (hide)]]="LIST"),"BLANK CELL","")</f>
        <v/>
      </c>
    </row>
    <row r="167" spans="1:18" ht="66" x14ac:dyDescent="0.3">
      <c r="A167" s="279">
        <f t="array" aca="1" ref="A167" ca="1">SUM((TRIM(MID(SUBSTITUTE(C167,".",REPT(" ",256)),(ROW(INDIRECT("1:"&amp;LEN(C167)-LEN(SUBSTITUTE(C167,".",""))+1))-1)*256+1,256)))*(10^((10-ROW(INDIRECT("1:"&amp;LEN(C167)-LEN(SUBSTITUTE(C167,".",""))+1)))*2)))</f>
        <v>3.090115E+18</v>
      </c>
      <c r="B167" s="280" t="s">
        <v>2750</v>
      </c>
      <c r="C167" s="280" t="s">
        <v>3023</v>
      </c>
      <c r="D167" s="281"/>
      <c r="E167" s="281"/>
      <c r="F167" s="280" t="s">
        <v>964</v>
      </c>
      <c r="G167" s="280" t="s">
        <v>68</v>
      </c>
      <c r="H167" s="285"/>
      <c r="I167" s="283" t="s">
        <v>2508</v>
      </c>
      <c r="J167" s="285" t="str">
        <f t="shared" si="10"/>
        <v/>
      </c>
      <c r="K167" s="227" t="str">
        <f>IF(OR(PartB2[[#This Row],[Format (hide)]]="HEAD",PartB2[[#This Row],[Format (hide)]]="LIST"),"BLANK CELL","")</f>
        <v/>
      </c>
      <c r="L167" s="227" t="str">
        <f>IF(OR(PartB2[[#This Row],[Format (hide)]]="HEAD",PartB2[[#This Row],[Format (hide)]]="LIST"),"BLANK CELL","")</f>
        <v/>
      </c>
      <c r="M167" s="285" t="str">
        <f>IF(OR(PartB2[[#This Row],[Format (hide)]]="HEAD",PartB2[[#This Row],[Format (hide)]]="LIST"),"BLANK CELL","")</f>
        <v/>
      </c>
      <c r="N167" s="285" t="str">
        <f>IF(OR(PartB2[[#This Row],[Format (hide)]]="HEAD",PartB2[[#This Row],[Format (hide)]]="LIST"),"BLANK CELL","")</f>
        <v/>
      </c>
      <c r="O167" s="285" t="str">
        <f>IF(OR(PartB2[[#This Row],[Format (hide)]]="HEAD",PartB2[[#This Row],[Format (hide)]]="LIST"),"BLANK CELL","")</f>
        <v/>
      </c>
      <c r="P167" s="285" t="str">
        <f>IF(OR(PartB2[[#This Row],[Format (hide)]]="HEAD",PartB2[[#This Row],[Format (hide)]]="LIST"),"BLANK CELL","")</f>
        <v/>
      </c>
      <c r="Q167" s="285" t="str">
        <f>IF(OR(PartB2[[#This Row],[Format (hide)]]="HEAD",PartB2[[#This Row],[Format (hide)]]="LIST"),"BLANK CELL","")</f>
        <v/>
      </c>
      <c r="R167" s="285" t="str">
        <f>IF(OR(PartB2[[#This Row],[Format (hide)]]="HEAD",PartB2[[#This Row],[Format (hide)]]="LIST"),"BLANK CELL","")</f>
        <v/>
      </c>
    </row>
    <row r="168" spans="1:18" ht="66" x14ac:dyDescent="0.3">
      <c r="A168" s="279">
        <f t="array" aca="1" ref="A168" ca="1">SUM((TRIM(MID(SUBSTITUTE(C168,".",REPT(" ",256)),(ROW(INDIRECT("1:"&amp;LEN(C168)-LEN(SUBSTITUTE(C168,".",""))+1))-1)*256+1,256)))*(10^((10-ROW(INDIRECT("1:"&amp;LEN(C168)-LEN(SUBSTITUTE(C168,".",""))+1)))*2)))</f>
        <v>3.090116E+18</v>
      </c>
      <c r="B168" s="280" t="s">
        <v>2750</v>
      </c>
      <c r="C168" s="280" t="s">
        <v>3024</v>
      </c>
      <c r="D168" s="281"/>
      <c r="E168" s="281"/>
      <c r="F168" s="280" t="s">
        <v>965</v>
      </c>
      <c r="G168" s="280" t="s">
        <v>69</v>
      </c>
      <c r="H168" s="285"/>
      <c r="I168" s="283" t="s">
        <v>2508</v>
      </c>
      <c r="J168" s="285" t="str">
        <f t="shared" si="10"/>
        <v/>
      </c>
      <c r="K168" s="227" t="str">
        <f>IF(OR(PartB2[[#This Row],[Format (hide)]]="HEAD",PartB2[[#This Row],[Format (hide)]]="LIST"),"BLANK CELL","")</f>
        <v/>
      </c>
      <c r="L168" s="227" t="str">
        <f>IF(OR(PartB2[[#This Row],[Format (hide)]]="HEAD",PartB2[[#This Row],[Format (hide)]]="LIST"),"BLANK CELL","")</f>
        <v/>
      </c>
      <c r="M168" s="285" t="str">
        <f>IF(OR(PartB2[[#This Row],[Format (hide)]]="HEAD",PartB2[[#This Row],[Format (hide)]]="LIST"),"BLANK CELL","")</f>
        <v/>
      </c>
      <c r="N168" s="285" t="str">
        <f>IF(OR(PartB2[[#This Row],[Format (hide)]]="HEAD",PartB2[[#This Row],[Format (hide)]]="LIST"),"BLANK CELL","")</f>
        <v/>
      </c>
      <c r="O168" s="285" t="str">
        <f>IF(OR(PartB2[[#This Row],[Format (hide)]]="HEAD",PartB2[[#This Row],[Format (hide)]]="LIST"),"BLANK CELL","")</f>
        <v/>
      </c>
      <c r="P168" s="285" t="str">
        <f>IF(OR(PartB2[[#This Row],[Format (hide)]]="HEAD",PartB2[[#This Row],[Format (hide)]]="LIST"),"BLANK CELL","")</f>
        <v/>
      </c>
      <c r="Q168" s="285" t="str">
        <f>IF(OR(PartB2[[#This Row],[Format (hide)]]="HEAD",PartB2[[#This Row],[Format (hide)]]="LIST"),"BLANK CELL","")</f>
        <v/>
      </c>
      <c r="R168" s="285" t="str">
        <f>IF(OR(PartB2[[#This Row],[Format (hide)]]="HEAD",PartB2[[#This Row],[Format (hide)]]="LIST"),"BLANK CELL","")</f>
        <v/>
      </c>
    </row>
    <row r="169" spans="1:18" ht="66" x14ac:dyDescent="0.3">
      <c r="A169" s="279">
        <f t="array" aca="1" ref="A169" ca="1">SUM((TRIM(MID(SUBSTITUTE(C169,".",REPT(" ",256)),(ROW(INDIRECT("1:"&amp;LEN(C169)-LEN(SUBSTITUTE(C169,".",""))+1))-1)*256+1,256)))*(10^((10-ROW(INDIRECT("1:"&amp;LEN(C169)-LEN(SUBSTITUTE(C169,".",""))+1)))*2)))</f>
        <v>3.090117E+18</v>
      </c>
      <c r="B169" s="280" t="s">
        <v>2750</v>
      </c>
      <c r="C169" s="280" t="s">
        <v>3025</v>
      </c>
      <c r="D169" s="281"/>
      <c r="E169" s="281"/>
      <c r="F169" s="280" t="s">
        <v>966</v>
      </c>
      <c r="G169" s="280" t="s">
        <v>28</v>
      </c>
      <c r="H169" s="285"/>
      <c r="I169" s="283" t="s">
        <v>2508</v>
      </c>
      <c r="J169" s="285" t="str">
        <f t="shared" si="10"/>
        <v/>
      </c>
      <c r="K169" s="227" t="str">
        <f>IF(OR(PartB2[[#This Row],[Format (hide)]]="HEAD",PartB2[[#This Row],[Format (hide)]]="LIST"),"BLANK CELL","")</f>
        <v/>
      </c>
      <c r="L169" s="227" t="str">
        <f>IF(OR(PartB2[[#This Row],[Format (hide)]]="HEAD",PartB2[[#This Row],[Format (hide)]]="LIST"),"BLANK CELL","")</f>
        <v/>
      </c>
      <c r="M169" s="285" t="str">
        <f>IF(OR(PartB2[[#This Row],[Format (hide)]]="HEAD",PartB2[[#This Row],[Format (hide)]]="LIST"),"BLANK CELL","")</f>
        <v/>
      </c>
      <c r="N169" s="285" t="str">
        <f>IF(OR(PartB2[[#This Row],[Format (hide)]]="HEAD",PartB2[[#This Row],[Format (hide)]]="LIST"),"BLANK CELL","")</f>
        <v/>
      </c>
      <c r="O169" s="285" t="str">
        <f>IF(OR(PartB2[[#This Row],[Format (hide)]]="HEAD",PartB2[[#This Row],[Format (hide)]]="LIST"),"BLANK CELL","")</f>
        <v/>
      </c>
      <c r="P169" s="285" t="str">
        <f>IF(OR(PartB2[[#This Row],[Format (hide)]]="HEAD",PartB2[[#This Row],[Format (hide)]]="LIST"),"BLANK CELL","")</f>
        <v/>
      </c>
      <c r="Q169" s="285" t="str">
        <f>IF(OR(PartB2[[#This Row],[Format (hide)]]="HEAD",PartB2[[#This Row],[Format (hide)]]="LIST"),"BLANK CELL","")</f>
        <v/>
      </c>
      <c r="R169" s="285" t="str">
        <f>IF(OR(PartB2[[#This Row],[Format (hide)]]="HEAD",PartB2[[#This Row],[Format (hide)]]="LIST"),"BLANK CELL","")</f>
        <v/>
      </c>
    </row>
    <row r="170" spans="1:18" ht="82.5" x14ac:dyDescent="0.3">
      <c r="A170" s="279">
        <f t="array" aca="1" ref="A170" ca="1">SUM((TRIM(MID(SUBSTITUTE(C170,".",REPT(" ",256)),(ROW(INDIRECT("1:"&amp;LEN(C170)-LEN(SUBSTITUTE(C170,".",""))+1))-1)*256+1,256)))*(10^((10-ROW(INDIRECT("1:"&amp;LEN(C170)-LEN(SUBSTITUTE(C170,".",""))+1)))*2)))</f>
        <v>3.0902E+18</v>
      </c>
      <c r="B170" s="280" t="s">
        <v>2750</v>
      </c>
      <c r="C170" s="280" t="s">
        <v>3026</v>
      </c>
      <c r="D170" s="281"/>
      <c r="E170" s="281"/>
      <c r="F170" s="280" t="s">
        <v>967</v>
      </c>
      <c r="G170" s="280" t="s">
        <v>968</v>
      </c>
      <c r="H170" s="285"/>
      <c r="I170" s="283" t="s">
        <v>2508</v>
      </c>
      <c r="J170" s="285" t="str">
        <f t="shared" si="10"/>
        <v/>
      </c>
      <c r="K170" s="227" t="str">
        <f>IF(OR(PartB2[[#This Row],[Format (hide)]]="HEAD",PartB2[[#This Row],[Format (hide)]]="LIST"),"BLANK CELL","")</f>
        <v/>
      </c>
      <c r="L170" s="227" t="str">
        <f>IF(OR(PartB2[[#This Row],[Format (hide)]]="HEAD",PartB2[[#This Row],[Format (hide)]]="LIST"),"BLANK CELL","")</f>
        <v/>
      </c>
      <c r="M170" s="285" t="str">
        <f>IF(OR(PartB2[[#This Row],[Format (hide)]]="HEAD",PartB2[[#This Row],[Format (hide)]]="LIST"),"BLANK CELL","")</f>
        <v/>
      </c>
      <c r="N170" s="285" t="str">
        <f>IF(OR(PartB2[[#This Row],[Format (hide)]]="HEAD",PartB2[[#This Row],[Format (hide)]]="LIST"),"BLANK CELL","")</f>
        <v/>
      </c>
      <c r="O170" s="285" t="str">
        <f>IF(OR(PartB2[[#This Row],[Format (hide)]]="HEAD",PartB2[[#This Row],[Format (hide)]]="LIST"),"BLANK CELL","")</f>
        <v/>
      </c>
      <c r="P170" s="285" t="str">
        <f>IF(OR(PartB2[[#This Row],[Format (hide)]]="HEAD",PartB2[[#This Row],[Format (hide)]]="LIST"),"BLANK CELL","")</f>
        <v/>
      </c>
      <c r="Q170" s="285" t="str">
        <f>IF(OR(PartB2[[#This Row],[Format (hide)]]="HEAD",PartB2[[#This Row],[Format (hide)]]="LIST"),"BLANK CELL","")</f>
        <v/>
      </c>
      <c r="R170" s="285" t="str">
        <f>IF(OR(PartB2[[#This Row],[Format (hide)]]="HEAD",PartB2[[#This Row],[Format (hide)]]="LIST"),"BLANK CELL","")</f>
        <v/>
      </c>
    </row>
    <row r="171" spans="1:18" x14ac:dyDescent="0.3">
      <c r="A171" s="279">
        <f t="array" aca="1" ref="A171" ca="1">SUM((TRIM(MID(SUBSTITUTE(C171,".",REPT(" ",256)),(ROW(INDIRECT("1:"&amp;LEN(C171)-LEN(SUBSTITUTE(C171,".",""))+1))-1)*256+1,256)))*(10^((10-ROW(INDIRECT("1:"&amp;LEN(C171)-LEN(SUBSTITUTE(C171,".",""))+1)))*2)))</f>
        <v>3.1E+18</v>
      </c>
      <c r="B171" s="280" t="s">
        <v>2750</v>
      </c>
      <c r="C171" s="280" t="s">
        <v>3027</v>
      </c>
      <c r="D171" s="281" t="s">
        <v>1406</v>
      </c>
      <c r="E171" s="281"/>
      <c r="F171" s="282" t="s">
        <v>969</v>
      </c>
      <c r="G171" s="282" t="s">
        <v>234</v>
      </c>
      <c r="H171" s="283" t="str">
        <f>IF(OR(PartB2[[#This Row],[Format (hide)]]="HEAD",PartB2[[#This Row],[Format (hide)]]="LIST"),"BLANK CELL","")</f>
        <v>BLANK CELL</v>
      </c>
      <c r="I171" s="283" t="str">
        <f>IF(OR(PartB2[[#This Row],[Format (hide)]]="HEAD",PartB2[[#This Row],[Format (hide)]]="LIST"),"BLANK CELL","")</f>
        <v>BLANK CELL</v>
      </c>
      <c r="J171" s="283" t="str">
        <f>IF(OR(PartB2[[#This Row],[Format (hide)]]="HEAD",PartB2[[#This Row],[Format (hide)]]="LIST"),"BLANK CELL","")</f>
        <v>BLANK CELL</v>
      </c>
      <c r="K171" s="227" t="str">
        <f>IF(OR(PartB2[[#This Row],[Format (hide)]]="HEAD",PartB2[[#This Row],[Format (hide)]]="LIST"),"BLANK CELL","")</f>
        <v>BLANK CELL</v>
      </c>
      <c r="L171" s="227" t="str">
        <f>IF(OR(PartB2[[#This Row],[Format (hide)]]="HEAD",PartB2[[#This Row],[Format (hide)]]="LIST"),"BLANK CELL","")</f>
        <v>BLANK CELL</v>
      </c>
      <c r="M171" s="281" t="str">
        <f>IF(OR(PartB2[[#This Row],[Format (hide)]]="HEAD",PartB2[[#This Row],[Format (hide)]]="LIST"),"BLANK CELL","")</f>
        <v>BLANK CELL</v>
      </c>
      <c r="N171" s="281" t="str">
        <f>IF(OR(PartB2[[#This Row],[Format (hide)]]="HEAD",PartB2[[#This Row],[Format (hide)]]="LIST"),"BLANK CELL","")</f>
        <v>BLANK CELL</v>
      </c>
      <c r="O171" s="281" t="str">
        <f>IF(OR(PartB2[[#This Row],[Format (hide)]]="HEAD",PartB2[[#This Row],[Format (hide)]]="LIST"),"BLANK CELL","")</f>
        <v>BLANK CELL</v>
      </c>
      <c r="P171" s="281" t="str">
        <f>IF(OR(PartB2[[#This Row],[Format (hide)]]="HEAD",PartB2[[#This Row],[Format (hide)]]="LIST"),"BLANK CELL","")</f>
        <v>BLANK CELL</v>
      </c>
      <c r="Q171" s="281" t="str">
        <f>IF(OR(PartB2[[#This Row],[Format (hide)]]="HEAD",PartB2[[#This Row],[Format (hide)]]="LIST"),"BLANK CELL","")</f>
        <v>BLANK CELL</v>
      </c>
      <c r="R171" s="281" t="str">
        <f>IF(OR(PartB2[[#This Row],[Format (hide)]]="HEAD",PartB2[[#This Row],[Format (hide)]]="LIST"),"BLANK CELL","")</f>
        <v>BLANK CELL</v>
      </c>
    </row>
    <row r="172" spans="1:18" ht="148.5" x14ac:dyDescent="0.3">
      <c r="A172" s="279">
        <f t="array" aca="1" ref="A172" ca="1">SUM((TRIM(MID(SUBSTITUTE(C172,".",REPT(" ",256)),(ROW(INDIRECT("1:"&amp;LEN(C172)-LEN(SUBSTITUTE(C172,".",""))+1))-1)*256+1,256)))*(10^((10-ROW(INDIRECT("1:"&amp;LEN(C172)-LEN(SUBSTITUTE(C172,".",""))+1)))*2)))</f>
        <v>3.1001E+18</v>
      </c>
      <c r="B172" s="280" t="s">
        <v>2750</v>
      </c>
      <c r="C172" s="280" t="s">
        <v>3028</v>
      </c>
      <c r="D172" s="281"/>
      <c r="E172" s="281"/>
      <c r="F172" s="280" t="s">
        <v>970</v>
      </c>
      <c r="G172" s="280" t="s">
        <v>971</v>
      </c>
      <c r="H172" s="285"/>
      <c r="I172" s="283" t="s">
        <v>2508</v>
      </c>
      <c r="J172" s="285" t="str">
        <f>IF($J$1="Yes","Compliant","")</f>
        <v/>
      </c>
      <c r="K172" s="227" t="str">
        <f>IF(OR(PartB2[[#This Row],[Format (hide)]]="HEAD",PartB2[[#This Row],[Format (hide)]]="LIST"),"BLANK CELL","")</f>
        <v/>
      </c>
      <c r="L172" s="227" t="str">
        <f>IF(OR(PartB2[[#This Row],[Format (hide)]]="HEAD",PartB2[[#This Row],[Format (hide)]]="LIST"),"BLANK CELL","")</f>
        <v/>
      </c>
      <c r="M172" s="285" t="str">
        <f>IF(OR(PartB2[[#This Row],[Format (hide)]]="HEAD",PartB2[[#This Row],[Format (hide)]]="LIST"),"BLANK CELL","")</f>
        <v/>
      </c>
      <c r="N172" s="285" t="str">
        <f>IF(OR(PartB2[[#This Row],[Format (hide)]]="HEAD",PartB2[[#This Row],[Format (hide)]]="LIST"),"BLANK CELL","")</f>
        <v/>
      </c>
      <c r="O172" s="285" t="str">
        <f>IF(OR(PartB2[[#This Row],[Format (hide)]]="HEAD",PartB2[[#This Row],[Format (hide)]]="LIST"),"BLANK CELL","")</f>
        <v/>
      </c>
      <c r="P172" s="285" t="str">
        <f>IF(OR(PartB2[[#This Row],[Format (hide)]]="HEAD",PartB2[[#This Row],[Format (hide)]]="LIST"),"BLANK CELL","")</f>
        <v/>
      </c>
      <c r="Q172" s="285" t="str">
        <f>IF(OR(PartB2[[#This Row],[Format (hide)]]="HEAD",PartB2[[#This Row],[Format (hide)]]="LIST"),"BLANK CELL","")</f>
        <v/>
      </c>
      <c r="R172" s="285" t="str">
        <f>IF(OR(PartB2[[#This Row],[Format (hide)]]="HEAD",PartB2[[#This Row],[Format (hide)]]="LIST"),"BLANK CELL","")</f>
        <v/>
      </c>
    </row>
    <row r="173" spans="1:18" ht="82.5" x14ac:dyDescent="0.3">
      <c r="A173" s="279">
        <f t="array" aca="1" ref="A173" ca="1">SUM((TRIM(MID(SUBSTITUTE(C173,".",REPT(" ",256)),(ROW(INDIRECT("1:"&amp;LEN(C173)-LEN(SUBSTITUTE(C173,".",""))+1))-1)*256+1,256)))*(10^((10-ROW(INDIRECT("1:"&amp;LEN(C173)-LEN(SUBSTITUTE(C173,".",""))+1)))*2)))</f>
        <v>3.1002E+18</v>
      </c>
      <c r="B173" s="280" t="s">
        <v>2750</v>
      </c>
      <c r="C173" s="280" t="s">
        <v>3029</v>
      </c>
      <c r="D173" s="281"/>
      <c r="E173" s="281" t="s">
        <v>3724</v>
      </c>
      <c r="F173" s="280" t="s">
        <v>972</v>
      </c>
      <c r="G173" s="280" t="s">
        <v>973</v>
      </c>
      <c r="H173" s="285"/>
      <c r="I173" s="283" t="s">
        <v>2508</v>
      </c>
      <c r="J173" s="285" t="str">
        <f>IF($J$1="Yes","Compliant","")</f>
        <v/>
      </c>
      <c r="K173" s="227" t="str">
        <f>IF(OR(PartB2[[#This Row],[Format (hide)]]="HEAD",PartB2[[#This Row],[Format (hide)]]="LIST"),"BLANK CELL","")</f>
        <v/>
      </c>
      <c r="L173" s="227" t="str">
        <f>IF(OR(PartB2[[#This Row],[Format (hide)]]="HEAD",PartB2[[#This Row],[Format (hide)]]="LIST"),"BLANK CELL","")</f>
        <v/>
      </c>
      <c r="M173" s="285" t="str">
        <f>IF(OR(PartB2[[#This Row],[Format (hide)]]="HEAD",PartB2[[#This Row],[Format (hide)]]="LIST"),"BLANK CELL","")</f>
        <v/>
      </c>
      <c r="N173" s="285" t="str">
        <f>IF(OR(PartB2[[#This Row],[Format (hide)]]="HEAD",PartB2[[#This Row],[Format (hide)]]="LIST"),"BLANK CELL","")</f>
        <v/>
      </c>
      <c r="O173" s="285" t="str">
        <f>IF(OR(PartB2[[#This Row],[Format (hide)]]="HEAD",PartB2[[#This Row],[Format (hide)]]="LIST"),"BLANK CELL","")</f>
        <v/>
      </c>
      <c r="P173" s="285" t="str">
        <f>IF(OR(PartB2[[#This Row],[Format (hide)]]="HEAD",PartB2[[#This Row],[Format (hide)]]="LIST"),"BLANK CELL","")</f>
        <v/>
      </c>
      <c r="Q173" s="285" t="str">
        <f>IF(OR(PartB2[[#This Row],[Format (hide)]]="HEAD",PartB2[[#This Row],[Format (hide)]]="LIST"),"BLANK CELL","")</f>
        <v/>
      </c>
      <c r="R173" s="285" t="str">
        <f>IF(OR(PartB2[[#This Row],[Format (hide)]]="HEAD",PartB2[[#This Row],[Format (hide)]]="LIST"),"BLANK CELL","")</f>
        <v/>
      </c>
    </row>
    <row r="174" spans="1:18" ht="99" x14ac:dyDescent="0.3">
      <c r="A174" s="279">
        <f t="array" aca="1" ref="A174" ca="1">SUM((TRIM(MID(SUBSTITUTE(C174,".",REPT(" ",256)),(ROW(INDIRECT("1:"&amp;LEN(C174)-LEN(SUBSTITUTE(C174,".",""))+1))-1)*256+1,256)))*(10^((10-ROW(INDIRECT("1:"&amp;LEN(C174)-LEN(SUBSTITUTE(C174,".",""))+1)))*2)))</f>
        <v>3.1003E+18</v>
      </c>
      <c r="B174" s="280" t="s">
        <v>2750</v>
      </c>
      <c r="C174" s="280" t="s">
        <v>3030</v>
      </c>
      <c r="D174" s="281"/>
      <c r="E174" s="281"/>
      <c r="F174" s="280" t="s">
        <v>974</v>
      </c>
      <c r="G174" s="280" t="s">
        <v>975</v>
      </c>
      <c r="H174" s="285"/>
      <c r="I174" s="283" t="s">
        <v>2508</v>
      </c>
      <c r="J174" s="285" t="str">
        <f>IF($J$1="Yes","Compliant","")</f>
        <v/>
      </c>
      <c r="K174" s="227" t="str">
        <f>IF(OR(PartB2[[#This Row],[Format (hide)]]="HEAD",PartB2[[#This Row],[Format (hide)]]="LIST"),"BLANK CELL","")</f>
        <v/>
      </c>
      <c r="L174" s="227" t="str">
        <f>IF(OR(PartB2[[#This Row],[Format (hide)]]="HEAD",PartB2[[#This Row],[Format (hide)]]="LIST"),"BLANK CELL","")</f>
        <v/>
      </c>
      <c r="M174" s="285" t="str">
        <f>IF(OR(PartB2[[#This Row],[Format (hide)]]="HEAD",PartB2[[#This Row],[Format (hide)]]="LIST"),"BLANK CELL","")</f>
        <v/>
      </c>
      <c r="N174" s="285" t="str">
        <f>IF(OR(PartB2[[#This Row],[Format (hide)]]="HEAD",PartB2[[#This Row],[Format (hide)]]="LIST"),"BLANK CELL","")</f>
        <v/>
      </c>
      <c r="O174" s="285" t="str">
        <f>IF(OR(PartB2[[#This Row],[Format (hide)]]="HEAD",PartB2[[#This Row],[Format (hide)]]="LIST"),"BLANK CELL","")</f>
        <v/>
      </c>
      <c r="P174" s="285" t="str">
        <f>IF(OR(PartB2[[#This Row],[Format (hide)]]="HEAD",PartB2[[#This Row],[Format (hide)]]="LIST"),"BLANK CELL","")</f>
        <v/>
      </c>
      <c r="Q174" s="285" t="str">
        <f>IF(OR(PartB2[[#This Row],[Format (hide)]]="HEAD",PartB2[[#This Row],[Format (hide)]]="LIST"),"BLANK CELL","")</f>
        <v/>
      </c>
      <c r="R174" s="285" t="str">
        <f>IF(OR(PartB2[[#This Row],[Format (hide)]]="HEAD",PartB2[[#This Row],[Format (hide)]]="LIST"),"BLANK CELL","")</f>
        <v/>
      </c>
    </row>
    <row r="175" spans="1:18" ht="66" x14ac:dyDescent="0.3">
      <c r="A175" s="279">
        <f t="array" aca="1" ref="A175" ca="1">SUM((TRIM(MID(SUBSTITUTE(C175,".",REPT(" ",256)),(ROW(INDIRECT("1:"&amp;LEN(C175)-LEN(SUBSTITUTE(C175,".",""))+1))-1)*256+1,256)))*(10^((10-ROW(INDIRECT("1:"&amp;LEN(C175)-LEN(SUBSTITUTE(C175,".",""))+1)))*2)))</f>
        <v>3.100301E+18</v>
      </c>
      <c r="B175" s="280" t="s">
        <v>2750</v>
      </c>
      <c r="C175" s="280" t="s">
        <v>3031</v>
      </c>
      <c r="D175" s="281"/>
      <c r="E175" s="281"/>
      <c r="F175" s="280" t="s">
        <v>976</v>
      </c>
      <c r="G175" s="280" t="s">
        <v>37</v>
      </c>
      <c r="H175" s="285"/>
      <c r="I175" s="283" t="s">
        <v>2508</v>
      </c>
      <c r="J175" s="285" t="str">
        <f>IF($J$1="Yes","Compliant","")</f>
        <v/>
      </c>
      <c r="K175" s="227" t="str">
        <f>IF(OR(PartB2[[#This Row],[Format (hide)]]="HEAD",PartB2[[#This Row],[Format (hide)]]="LIST"),"BLANK CELL","")</f>
        <v/>
      </c>
      <c r="L175" s="227" t="str">
        <f>IF(OR(PartB2[[#This Row],[Format (hide)]]="HEAD",PartB2[[#This Row],[Format (hide)]]="LIST"),"BLANK CELL","")</f>
        <v/>
      </c>
      <c r="M175" s="285" t="str">
        <f>IF(OR(PartB2[[#This Row],[Format (hide)]]="HEAD",PartB2[[#This Row],[Format (hide)]]="LIST"),"BLANK CELL","")</f>
        <v/>
      </c>
      <c r="N175" s="285" t="str">
        <f>IF(OR(PartB2[[#This Row],[Format (hide)]]="HEAD",PartB2[[#This Row],[Format (hide)]]="LIST"),"BLANK CELL","")</f>
        <v/>
      </c>
      <c r="O175" s="285" t="str">
        <f>IF(OR(PartB2[[#This Row],[Format (hide)]]="HEAD",PartB2[[#This Row],[Format (hide)]]="LIST"),"BLANK CELL","")</f>
        <v/>
      </c>
      <c r="P175" s="285" t="str">
        <f>IF(OR(PartB2[[#This Row],[Format (hide)]]="HEAD",PartB2[[#This Row],[Format (hide)]]="LIST"),"BLANK CELL","")</f>
        <v/>
      </c>
      <c r="Q175" s="285" t="str">
        <f>IF(OR(PartB2[[#This Row],[Format (hide)]]="HEAD",PartB2[[#This Row],[Format (hide)]]="LIST"),"BLANK CELL","")</f>
        <v/>
      </c>
      <c r="R175" s="285" t="str">
        <f>IF(OR(PartB2[[#This Row],[Format (hide)]]="HEAD",PartB2[[#This Row],[Format (hide)]]="LIST"),"BLANK CELL","")</f>
        <v/>
      </c>
    </row>
    <row r="176" spans="1:18" x14ac:dyDescent="0.3">
      <c r="A176" s="279">
        <f t="array" aca="1" ref="A176" ca="1">SUM((TRIM(MID(SUBSTITUTE(C176,".",REPT(" ",256)),(ROW(INDIRECT("1:"&amp;LEN(C176)-LEN(SUBSTITUTE(C176,".",""))+1))-1)*256+1,256)))*(10^((10-ROW(INDIRECT("1:"&amp;LEN(C176)-LEN(SUBSTITUTE(C176,".",""))+1)))*2)))</f>
        <v>3.11E+18</v>
      </c>
      <c r="B176" s="280" t="s">
        <v>2750</v>
      </c>
      <c r="C176" s="280" t="s">
        <v>3032</v>
      </c>
      <c r="D176" s="281" t="s">
        <v>1406</v>
      </c>
      <c r="E176" s="281"/>
      <c r="F176" s="282" t="s">
        <v>977</v>
      </c>
      <c r="G176" s="282" t="s">
        <v>70</v>
      </c>
      <c r="H176" s="285" t="str">
        <f>IF(OR(PartB2[[#This Row],[Format (hide)]]="HEAD",PartB2[[#This Row],[Format (hide)]]="LIST"),"BLANK CELL","")</f>
        <v>BLANK CELL</v>
      </c>
      <c r="I176" s="283" t="str">
        <f>IF(OR(PartB2[[#This Row],[Format (hide)]]="HEAD",PartB2[[#This Row],[Format (hide)]]="LIST"),"BLANK CELL","")</f>
        <v>BLANK CELL</v>
      </c>
      <c r="J176" s="285" t="str">
        <f>IF(OR(PartB2[[#This Row],[Format (hide)]]="HEAD",PartB2[[#This Row],[Format (hide)]]="LIST"),"BLANK CELL","")</f>
        <v>BLANK CELL</v>
      </c>
      <c r="K176" s="227" t="str">
        <f>IF(OR(PartB2[[#This Row],[Format (hide)]]="HEAD",PartB2[[#This Row],[Format (hide)]]="LIST"),"BLANK CELL","")</f>
        <v>BLANK CELL</v>
      </c>
      <c r="L176" s="227" t="str">
        <f>IF(OR(PartB2[[#This Row],[Format (hide)]]="HEAD",PartB2[[#This Row],[Format (hide)]]="LIST"),"BLANK CELL","")</f>
        <v>BLANK CELL</v>
      </c>
      <c r="M176" s="285" t="str">
        <f>IF(OR(PartB2[[#This Row],[Format (hide)]]="HEAD",PartB2[[#This Row],[Format (hide)]]="LIST"),"BLANK CELL","")</f>
        <v>BLANK CELL</v>
      </c>
      <c r="N176" s="285" t="str">
        <f>IF(OR(PartB2[[#This Row],[Format (hide)]]="HEAD",PartB2[[#This Row],[Format (hide)]]="LIST"),"BLANK CELL","")</f>
        <v>BLANK CELL</v>
      </c>
      <c r="O176" s="285" t="str">
        <f>IF(OR(PartB2[[#This Row],[Format (hide)]]="HEAD",PartB2[[#This Row],[Format (hide)]]="LIST"),"BLANK CELL","")</f>
        <v>BLANK CELL</v>
      </c>
      <c r="P176" s="285" t="str">
        <f>IF(OR(PartB2[[#This Row],[Format (hide)]]="HEAD",PartB2[[#This Row],[Format (hide)]]="LIST"),"BLANK CELL","")</f>
        <v>BLANK CELL</v>
      </c>
      <c r="Q176" s="285" t="str">
        <f>IF(OR(PartB2[[#This Row],[Format (hide)]]="HEAD",PartB2[[#This Row],[Format (hide)]]="LIST"),"BLANK CELL","")</f>
        <v>BLANK CELL</v>
      </c>
      <c r="R176" s="285" t="str">
        <f>IF(OR(PartB2[[#This Row],[Format (hide)]]="HEAD",PartB2[[#This Row],[Format (hide)]]="LIST"),"BLANK CELL","")</f>
        <v>BLANK CELL</v>
      </c>
    </row>
    <row r="177" spans="1:18" ht="148.5" x14ac:dyDescent="0.3">
      <c r="A177" s="279">
        <f t="array" aca="1" ref="A177" ca="1">SUM((TRIM(MID(SUBSTITUTE(C177,".",REPT(" ",256)),(ROW(INDIRECT("1:"&amp;LEN(C177)-LEN(SUBSTITUTE(C177,".",""))+1))-1)*256+1,256)))*(10^((10-ROW(INDIRECT("1:"&amp;LEN(C177)-LEN(SUBSTITUTE(C177,".",""))+1)))*2)))</f>
        <v>3.1101E+18</v>
      </c>
      <c r="B177" s="280" t="s">
        <v>2750</v>
      </c>
      <c r="C177" s="280" t="s">
        <v>3033</v>
      </c>
      <c r="D177" s="281"/>
      <c r="E177" s="281"/>
      <c r="F177" s="280" t="s">
        <v>978</v>
      </c>
      <c r="G177" s="280" t="s">
        <v>979</v>
      </c>
      <c r="H177" s="285"/>
      <c r="I177" s="283" t="s">
        <v>2508</v>
      </c>
      <c r="J177" s="285" t="str">
        <f t="shared" ref="J177:J182" si="11">IF($J$1="Yes","Compliant","")</f>
        <v/>
      </c>
      <c r="K177" s="227" t="str">
        <f>IF(OR(PartB2[[#This Row],[Format (hide)]]="HEAD",PartB2[[#This Row],[Format (hide)]]="LIST"),"BLANK CELL","")</f>
        <v/>
      </c>
      <c r="L177" s="227" t="str">
        <f>IF(OR(PartB2[[#This Row],[Format (hide)]]="HEAD",PartB2[[#This Row],[Format (hide)]]="LIST"),"BLANK CELL","")</f>
        <v/>
      </c>
      <c r="M177" s="285" t="str">
        <f>IF(OR(PartB2[[#This Row],[Format (hide)]]="HEAD",PartB2[[#This Row],[Format (hide)]]="LIST"),"BLANK CELL","")</f>
        <v/>
      </c>
      <c r="N177" s="285" t="str">
        <f>IF(OR(PartB2[[#This Row],[Format (hide)]]="HEAD",PartB2[[#This Row],[Format (hide)]]="LIST"),"BLANK CELL","")</f>
        <v/>
      </c>
      <c r="O177" s="285" t="str">
        <f>IF(OR(PartB2[[#This Row],[Format (hide)]]="HEAD",PartB2[[#This Row],[Format (hide)]]="LIST"),"BLANK CELL","")</f>
        <v/>
      </c>
      <c r="P177" s="285" t="str">
        <f>IF(OR(PartB2[[#This Row],[Format (hide)]]="HEAD",PartB2[[#This Row],[Format (hide)]]="LIST"),"BLANK CELL","")</f>
        <v/>
      </c>
      <c r="Q177" s="285" t="str">
        <f>IF(OR(PartB2[[#This Row],[Format (hide)]]="HEAD",PartB2[[#This Row],[Format (hide)]]="LIST"),"BLANK CELL","")</f>
        <v/>
      </c>
      <c r="R177" s="285" t="str">
        <f>IF(OR(PartB2[[#This Row],[Format (hide)]]="HEAD",PartB2[[#This Row],[Format (hide)]]="LIST"),"BLANK CELL","")</f>
        <v/>
      </c>
    </row>
    <row r="178" spans="1:18" ht="66" x14ac:dyDescent="0.3">
      <c r="A178" s="279">
        <f t="array" aca="1" ref="A178" ca="1">SUM((TRIM(MID(SUBSTITUTE(C178,".",REPT(" ",256)),(ROW(INDIRECT("1:"&amp;LEN(C178)-LEN(SUBSTITUTE(C178,".",""))+1))-1)*256+1,256)))*(10^((10-ROW(INDIRECT("1:"&amp;LEN(C178)-LEN(SUBSTITUTE(C178,".",""))+1)))*2)))</f>
        <v>3.110101E+18</v>
      </c>
      <c r="B178" s="280" t="s">
        <v>2750</v>
      </c>
      <c r="C178" s="280" t="s">
        <v>3034</v>
      </c>
      <c r="D178" s="281"/>
      <c r="E178" s="281"/>
      <c r="F178" s="280" t="s">
        <v>980</v>
      </c>
      <c r="G178" s="280" t="s">
        <v>981</v>
      </c>
      <c r="H178" s="283"/>
      <c r="I178" s="283" t="s">
        <v>2508</v>
      </c>
      <c r="J178" s="283" t="str">
        <f t="shared" si="11"/>
        <v/>
      </c>
      <c r="K178" s="227" t="str">
        <f>IF(OR(PartB2[[#This Row],[Format (hide)]]="HEAD",PartB2[[#This Row],[Format (hide)]]="LIST"),"BLANK CELL","")</f>
        <v/>
      </c>
      <c r="L178" s="227" t="str">
        <f>IF(OR(PartB2[[#This Row],[Format (hide)]]="HEAD",PartB2[[#This Row],[Format (hide)]]="LIST"),"BLANK CELL","")</f>
        <v/>
      </c>
      <c r="M178" s="281" t="str">
        <f>IF(OR(PartB2[[#This Row],[Format (hide)]]="HEAD",PartB2[[#This Row],[Format (hide)]]="LIST"),"BLANK CELL","")</f>
        <v/>
      </c>
      <c r="N178" s="281" t="str">
        <f>IF(OR(PartB2[[#This Row],[Format (hide)]]="HEAD",PartB2[[#This Row],[Format (hide)]]="LIST"),"BLANK CELL","")</f>
        <v/>
      </c>
      <c r="O178" s="281" t="str">
        <f>IF(OR(PartB2[[#This Row],[Format (hide)]]="HEAD",PartB2[[#This Row],[Format (hide)]]="LIST"),"BLANK CELL","")</f>
        <v/>
      </c>
      <c r="P178" s="281" t="str">
        <f>IF(OR(PartB2[[#This Row],[Format (hide)]]="HEAD",PartB2[[#This Row],[Format (hide)]]="LIST"),"BLANK CELL","")</f>
        <v/>
      </c>
      <c r="Q178" s="281" t="str">
        <f>IF(OR(PartB2[[#This Row],[Format (hide)]]="HEAD",PartB2[[#This Row],[Format (hide)]]="LIST"),"BLANK CELL","")</f>
        <v/>
      </c>
      <c r="R178" s="281" t="str">
        <f>IF(OR(PartB2[[#This Row],[Format (hide)]]="HEAD",PartB2[[#This Row],[Format (hide)]]="LIST"),"BLANK CELL","")</f>
        <v/>
      </c>
    </row>
    <row r="179" spans="1:18" ht="66" x14ac:dyDescent="0.3">
      <c r="A179" s="279">
        <f t="array" aca="1" ref="A179" ca="1">SUM((TRIM(MID(SUBSTITUTE(C179,".",REPT(" ",256)),(ROW(INDIRECT("1:"&amp;LEN(C179)-LEN(SUBSTITUTE(C179,".",""))+1))-1)*256+1,256)))*(10^((10-ROW(INDIRECT("1:"&amp;LEN(C179)-LEN(SUBSTITUTE(C179,".",""))+1)))*2)))</f>
        <v>3.110102E+18</v>
      </c>
      <c r="B179" s="280" t="s">
        <v>2750</v>
      </c>
      <c r="C179" s="280" t="s">
        <v>3035</v>
      </c>
      <c r="D179" s="281"/>
      <c r="E179" s="281"/>
      <c r="F179" s="280" t="s">
        <v>982</v>
      </c>
      <c r="G179" s="280" t="s">
        <v>71</v>
      </c>
      <c r="H179" s="285"/>
      <c r="I179" s="283" t="s">
        <v>2508</v>
      </c>
      <c r="J179" s="285" t="str">
        <f t="shared" si="11"/>
        <v/>
      </c>
      <c r="K179" s="227" t="str">
        <f>IF(OR(PartB2[[#This Row],[Format (hide)]]="HEAD",PartB2[[#This Row],[Format (hide)]]="LIST"),"BLANK CELL","")</f>
        <v/>
      </c>
      <c r="L179" s="227" t="str">
        <f>IF(OR(PartB2[[#This Row],[Format (hide)]]="HEAD",PartB2[[#This Row],[Format (hide)]]="LIST"),"BLANK CELL","")</f>
        <v/>
      </c>
      <c r="M179" s="285" t="str">
        <f>IF(OR(PartB2[[#This Row],[Format (hide)]]="HEAD",PartB2[[#This Row],[Format (hide)]]="LIST"),"BLANK CELL","")</f>
        <v/>
      </c>
      <c r="N179" s="285" t="str">
        <f>IF(OR(PartB2[[#This Row],[Format (hide)]]="HEAD",PartB2[[#This Row],[Format (hide)]]="LIST"),"BLANK CELL","")</f>
        <v/>
      </c>
      <c r="O179" s="285" t="str">
        <f>IF(OR(PartB2[[#This Row],[Format (hide)]]="HEAD",PartB2[[#This Row],[Format (hide)]]="LIST"),"BLANK CELL","")</f>
        <v/>
      </c>
      <c r="P179" s="285" t="str">
        <f>IF(OR(PartB2[[#This Row],[Format (hide)]]="HEAD",PartB2[[#This Row],[Format (hide)]]="LIST"),"BLANK CELL","")</f>
        <v/>
      </c>
      <c r="Q179" s="285" t="str">
        <f>IF(OR(PartB2[[#This Row],[Format (hide)]]="HEAD",PartB2[[#This Row],[Format (hide)]]="LIST"),"BLANK CELL","")</f>
        <v/>
      </c>
      <c r="R179" s="285" t="str">
        <f>IF(OR(PartB2[[#This Row],[Format (hide)]]="HEAD",PartB2[[#This Row],[Format (hide)]]="LIST"),"BLANK CELL","")</f>
        <v/>
      </c>
    </row>
    <row r="180" spans="1:18" ht="66" x14ac:dyDescent="0.3">
      <c r="A180" s="279">
        <f t="array" aca="1" ref="A180" ca="1">SUM((TRIM(MID(SUBSTITUTE(C180,".",REPT(" ",256)),(ROW(INDIRECT("1:"&amp;LEN(C180)-LEN(SUBSTITUTE(C180,".",""))+1))-1)*256+1,256)))*(10^((10-ROW(INDIRECT("1:"&amp;LEN(C180)-LEN(SUBSTITUTE(C180,".",""))+1)))*2)))</f>
        <v>3.110103E+18</v>
      </c>
      <c r="B180" s="280" t="s">
        <v>2750</v>
      </c>
      <c r="C180" s="280" t="s">
        <v>3036</v>
      </c>
      <c r="D180" s="281"/>
      <c r="E180" s="281"/>
      <c r="F180" s="280" t="s">
        <v>983</v>
      </c>
      <c r="G180" s="280" t="s">
        <v>72</v>
      </c>
      <c r="H180" s="285"/>
      <c r="I180" s="283" t="s">
        <v>2508</v>
      </c>
      <c r="J180" s="285" t="str">
        <f t="shared" si="11"/>
        <v/>
      </c>
      <c r="K180" s="227" t="str">
        <f>IF(OR(PartB2[[#This Row],[Format (hide)]]="HEAD",PartB2[[#This Row],[Format (hide)]]="LIST"),"BLANK CELL","")</f>
        <v/>
      </c>
      <c r="L180" s="227" t="str">
        <f>IF(OR(PartB2[[#This Row],[Format (hide)]]="HEAD",PartB2[[#This Row],[Format (hide)]]="LIST"),"BLANK CELL","")</f>
        <v/>
      </c>
      <c r="M180" s="285" t="str">
        <f>IF(OR(PartB2[[#This Row],[Format (hide)]]="HEAD",PartB2[[#This Row],[Format (hide)]]="LIST"),"BLANK CELL","")</f>
        <v/>
      </c>
      <c r="N180" s="285" t="str">
        <f>IF(OR(PartB2[[#This Row],[Format (hide)]]="HEAD",PartB2[[#This Row],[Format (hide)]]="LIST"),"BLANK CELL","")</f>
        <v/>
      </c>
      <c r="O180" s="285" t="str">
        <f>IF(OR(PartB2[[#This Row],[Format (hide)]]="HEAD",PartB2[[#This Row],[Format (hide)]]="LIST"),"BLANK CELL","")</f>
        <v/>
      </c>
      <c r="P180" s="285" t="str">
        <f>IF(OR(PartB2[[#This Row],[Format (hide)]]="HEAD",PartB2[[#This Row],[Format (hide)]]="LIST"),"BLANK CELL","")</f>
        <v/>
      </c>
      <c r="Q180" s="285" t="str">
        <f>IF(OR(PartB2[[#This Row],[Format (hide)]]="HEAD",PartB2[[#This Row],[Format (hide)]]="LIST"),"BLANK CELL","")</f>
        <v/>
      </c>
      <c r="R180" s="285" t="str">
        <f>IF(OR(PartB2[[#This Row],[Format (hide)]]="HEAD",PartB2[[#This Row],[Format (hide)]]="LIST"),"BLANK CELL","")</f>
        <v/>
      </c>
    </row>
    <row r="181" spans="1:18" ht="66" x14ac:dyDescent="0.3">
      <c r="A181" s="279">
        <f t="array" aca="1" ref="A181" ca="1">SUM((TRIM(MID(SUBSTITUTE(C181,".",REPT(" ",256)),(ROW(INDIRECT("1:"&amp;LEN(C181)-LEN(SUBSTITUTE(C181,".",""))+1))-1)*256+1,256)))*(10^((10-ROW(INDIRECT("1:"&amp;LEN(C181)-LEN(SUBSTITUTE(C181,".",""))+1)))*2)))</f>
        <v>3.110104E+18</v>
      </c>
      <c r="B181" s="280" t="s">
        <v>2750</v>
      </c>
      <c r="C181" s="280" t="s">
        <v>3037</v>
      </c>
      <c r="D181" s="281"/>
      <c r="E181" s="281"/>
      <c r="F181" s="280" t="s">
        <v>984</v>
      </c>
      <c r="G181" s="280" t="s">
        <v>73</v>
      </c>
      <c r="H181" s="283"/>
      <c r="I181" s="283" t="s">
        <v>2508</v>
      </c>
      <c r="J181" s="283" t="str">
        <f t="shared" si="11"/>
        <v/>
      </c>
      <c r="K181" s="227" t="str">
        <f>IF(OR(PartB2[[#This Row],[Format (hide)]]="HEAD",PartB2[[#This Row],[Format (hide)]]="LIST"),"BLANK CELL","")</f>
        <v/>
      </c>
      <c r="L181" s="227" t="str">
        <f>IF(OR(PartB2[[#This Row],[Format (hide)]]="HEAD",PartB2[[#This Row],[Format (hide)]]="LIST"),"BLANK CELL","")</f>
        <v/>
      </c>
      <c r="M181" s="281" t="str">
        <f>IF(OR(PartB2[[#This Row],[Format (hide)]]="HEAD",PartB2[[#This Row],[Format (hide)]]="LIST"),"BLANK CELL","")</f>
        <v/>
      </c>
      <c r="N181" s="281" t="str">
        <f>IF(OR(PartB2[[#This Row],[Format (hide)]]="HEAD",PartB2[[#This Row],[Format (hide)]]="LIST"),"BLANK CELL","")</f>
        <v/>
      </c>
      <c r="O181" s="281" t="str">
        <f>IF(OR(PartB2[[#This Row],[Format (hide)]]="HEAD",PartB2[[#This Row],[Format (hide)]]="LIST"),"BLANK CELL","")</f>
        <v/>
      </c>
      <c r="P181" s="281" t="str">
        <f>IF(OR(PartB2[[#This Row],[Format (hide)]]="HEAD",PartB2[[#This Row],[Format (hide)]]="LIST"),"BLANK CELL","")</f>
        <v/>
      </c>
      <c r="Q181" s="281" t="str">
        <f>IF(OR(PartB2[[#This Row],[Format (hide)]]="HEAD",PartB2[[#This Row],[Format (hide)]]="LIST"),"BLANK CELL","")</f>
        <v/>
      </c>
      <c r="R181" s="281" t="str">
        <f>IF(OR(PartB2[[#This Row],[Format (hide)]]="HEAD",PartB2[[#This Row],[Format (hide)]]="LIST"),"BLANK CELL","")</f>
        <v/>
      </c>
    </row>
    <row r="182" spans="1:18" ht="66" x14ac:dyDescent="0.3">
      <c r="A182" s="279">
        <f t="array" aca="1" ref="A182" ca="1">SUM((TRIM(MID(SUBSTITUTE(C182,".",REPT(" ",256)),(ROW(INDIRECT("1:"&amp;LEN(C182)-LEN(SUBSTITUTE(C182,".",""))+1))-1)*256+1,256)))*(10^((10-ROW(INDIRECT("1:"&amp;LEN(C182)-LEN(SUBSTITUTE(C182,".",""))+1)))*2)))</f>
        <v>3.110105E+18</v>
      </c>
      <c r="B182" s="280" t="s">
        <v>2750</v>
      </c>
      <c r="C182" s="280" t="s">
        <v>3038</v>
      </c>
      <c r="D182" s="281"/>
      <c r="E182" s="281"/>
      <c r="F182" s="280" t="s">
        <v>985</v>
      </c>
      <c r="G182" s="280" t="s">
        <v>74</v>
      </c>
      <c r="H182" s="285"/>
      <c r="I182" s="283" t="s">
        <v>2508</v>
      </c>
      <c r="J182" s="285" t="str">
        <f t="shared" si="11"/>
        <v/>
      </c>
      <c r="K182" s="227" t="str">
        <f>IF(OR(PartB2[[#This Row],[Format (hide)]]="HEAD",PartB2[[#This Row],[Format (hide)]]="LIST"),"BLANK CELL","")</f>
        <v/>
      </c>
      <c r="L182" s="227" t="str">
        <f>IF(OR(PartB2[[#This Row],[Format (hide)]]="HEAD",PartB2[[#This Row],[Format (hide)]]="LIST"),"BLANK CELL","")</f>
        <v/>
      </c>
      <c r="M182" s="285" t="str">
        <f>IF(OR(PartB2[[#This Row],[Format (hide)]]="HEAD",PartB2[[#This Row],[Format (hide)]]="LIST"),"BLANK CELL","")</f>
        <v/>
      </c>
      <c r="N182" s="285" t="str">
        <f>IF(OR(PartB2[[#This Row],[Format (hide)]]="HEAD",PartB2[[#This Row],[Format (hide)]]="LIST"),"BLANK CELL","")</f>
        <v/>
      </c>
      <c r="O182" s="285" t="str">
        <f>IF(OR(PartB2[[#This Row],[Format (hide)]]="HEAD",PartB2[[#This Row],[Format (hide)]]="LIST"),"BLANK CELL","")</f>
        <v/>
      </c>
      <c r="P182" s="285" t="str">
        <f>IF(OR(PartB2[[#This Row],[Format (hide)]]="HEAD",PartB2[[#This Row],[Format (hide)]]="LIST"),"BLANK CELL","")</f>
        <v/>
      </c>
      <c r="Q182" s="285" t="str">
        <f>IF(OR(PartB2[[#This Row],[Format (hide)]]="HEAD",PartB2[[#This Row],[Format (hide)]]="LIST"),"BLANK CELL","")</f>
        <v/>
      </c>
      <c r="R182" s="285" t="str">
        <f>IF(OR(PartB2[[#This Row],[Format (hide)]]="HEAD",PartB2[[#This Row],[Format (hide)]]="LIST"),"BLANK CELL","")</f>
        <v/>
      </c>
    </row>
    <row r="183" spans="1:18" x14ac:dyDescent="0.3">
      <c r="A183" s="279">
        <f t="array" aca="1" ref="A183" ca="1">SUM((TRIM(MID(SUBSTITUTE(C183,".",REPT(" ",256)),(ROW(INDIRECT("1:"&amp;LEN(C183)-LEN(SUBSTITUTE(C183,".",""))+1))-1)*256+1,256)))*(10^((10-ROW(INDIRECT("1:"&amp;LEN(C183)-LEN(SUBSTITUTE(C183,".",""))+1)))*2)))</f>
        <v>4E+18</v>
      </c>
      <c r="B183" s="280" t="s">
        <v>2750</v>
      </c>
      <c r="C183" s="280">
        <v>4</v>
      </c>
      <c r="D183" s="281" t="s">
        <v>1406</v>
      </c>
      <c r="E183" s="281"/>
      <c r="F183" s="282" t="s">
        <v>986</v>
      </c>
      <c r="G183" s="282" t="s">
        <v>75</v>
      </c>
      <c r="H183" s="285" t="str">
        <f>IF(OR(PartB2[[#This Row],[Format (hide)]]="HEAD",PartB2[[#This Row],[Format (hide)]]="LIST"),"BLANK CELL","")</f>
        <v>BLANK CELL</v>
      </c>
      <c r="I183" s="283" t="str">
        <f>IF(OR(PartB2[[#This Row],[Format (hide)]]="HEAD",PartB2[[#This Row],[Format (hide)]]="LIST"),"BLANK CELL","")</f>
        <v>BLANK CELL</v>
      </c>
      <c r="J183" s="285" t="str">
        <f>IF(OR(PartB2[[#This Row],[Format (hide)]]="HEAD",PartB2[[#This Row],[Format (hide)]]="LIST"),"BLANK CELL","")</f>
        <v>BLANK CELL</v>
      </c>
      <c r="K183" s="227" t="str">
        <f>IF(OR(PartB2[[#This Row],[Format (hide)]]="HEAD",PartB2[[#This Row],[Format (hide)]]="LIST"),"BLANK CELL","")</f>
        <v>BLANK CELL</v>
      </c>
      <c r="L183" s="227" t="str">
        <f>IF(OR(PartB2[[#This Row],[Format (hide)]]="HEAD",PartB2[[#This Row],[Format (hide)]]="LIST"),"BLANK CELL","")</f>
        <v>BLANK CELL</v>
      </c>
      <c r="M183" s="285" t="str">
        <f>IF(OR(PartB2[[#This Row],[Format (hide)]]="HEAD",PartB2[[#This Row],[Format (hide)]]="LIST"),"BLANK CELL","")</f>
        <v>BLANK CELL</v>
      </c>
      <c r="N183" s="285" t="str">
        <f>IF(OR(PartB2[[#This Row],[Format (hide)]]="HEAD",PartB2[[#This Row],[Format (hide)]]="LIST"),"BLANK CELL","")</f>
        <v>BLANK CELL</v>
      </c>
      <c r="O183" s="285" t="str">
        <f>IF(OR(PartB2[[#This Row],[Format (hide)]]="HEAD",PartB2[[#This Row],[Format (hide)]]="LIST"),"BLANK CELL","")</f>
        <v>BLANK CELL</v>
      </c>
      <c r="P183" s="285" t="str">
        <f>IF(OR(PartB2[[#This Row],[Format (hide)]]="HEAD",PartB2[[#This Row],[Format (hide)]]="LIST"),"BLANK CELL","")</f>
        <v>BLANK CELL</v>
      </c>
      <c r="Q183" s="285" t="str">
        <f>IF(OR(PartB2[[#This Row],[Format (hide)]]="HEAD",PartB2[[#This Row],[Format (hide)]]="LIST"),"BLANK CELL","")</f>
        <v>BLANK CELL</v>
      </c>
      <c r="R183" s="285" t="str">
        <f>IF(OR(PartB2[[#This Row],[Format (hide)]]="HEAD",PartB2[[#This Row],[Format (hide)]]="LIST"),"BLANK CELL","")</f>
        <v>BLANK CELL</v>
      </c>
    </row>
    <row r="184" spans="1:18" ht="66" x14ac:dyDescent="0.3">
      <c r="A184" s="279" t="e">
        <f t="array" aca="1" ref="A184" ca="1">SUM((TRIM(MID(SUBSTITUTE(C184,".",REPT(" ",256)),(ROW(INDIRECT("1:"&amp;LEN(C184)-LEN(SUBSTITUTE(C184,".",""))+1))-1)*256+1,256)))*(10^((10-ROW(INDIRECT("1:"&amp;LEN(C184)-LEN(SUBSTITUTE(C184,".",""))+1)))*2)))</f>
        <v>#VALUE!</v>
      </c>
      <c r="B184" s="279"/>
      <c r="C184" s="280"/>
      <c r="D184" s="280"/>
      <c r="E184" s="280"/>
      <c r="F184" s="281" t="s">
        <v>3488</v>
      </c>
      <c r="G184" s="286" t="s">
        <v>3487</v>
      </c>
      <c r="H184" s="283" t="s">
        <v>3477</v>
      </c>
      <c r="I184" s="283" t="s">
        <v>3477</v>
      </c>
      <c r="J184" s="283" t="s">
        <v>3477</v>
      </c>
      <c r="K184" s="227" t="s">
        <v>3477</v>
      </c>
      <c r="L184" s="227" t="s">
        <v>3477</v>
      </c>
      <c r="M184" s="283" t="s">
        <v>3477</v>
      </c>
      <c r="N184" s="283" t="s">
        <v>3477</v>
      </c>
      <c r="O184" s="283" t="s">
        <v>3477</v>
      </c>
      <c r="P184" s="283" t="s">
        <v>3477</v>
      </c>
      <c r="Q184" s="283" t="s">
        <v>3477</v>
      </c>
      <c r="R184" s="283" t="s">
        <v>3477</v>
      </c>
    </row>
    <row r="185" spans="1:18" ht="165" x14ac:dyDescent="0.3">
      <c r="A185" s="279">
        <f t="array" aca="1" ref="A185" ca="1">SUM((TRIM(MID(SUBSTITUTE(C185,".",REPT(" ",256)),(ROW(INDIRECT("1:"&amp;LEN(C185)-LEN(SUBSTITUTE(C185,".",""))+1))-1)*256+1,256)))*(10^((10-ROW(INDIRECT("1:"&amp;LEN(C185)-LEN(SUBSTITUTE(C185,".",""))+1)))*2)))</f>
        <v>4.07E+18</v>
      </c>
      <c r="B185" s="280" t="s">
        <v>2750</v>
      </c>
      <c r="C185" s="280" t="s">
        <v>3039</v>
      </c>
      <c r="D185" s="281"/>
      <c r="E185" s="281"/>
      <c r="F185" s="280" t="s">
        <v>1046</v>
      </c>
      <c r="G185" s="280" t="s">
        <v>1047</v>
      </c>
      <c r="H185" s="285"/>
      <c r="I185" s="283" t="s">
        <v>2508</v>
      </c>
      <c r="J185" s="285" t="str">
        <f>IF($J$1="Yes","Compliant","")</f>
        <v/>
      </c>
      <c r="K185" s="227" t="str">
        <f>IF(OR(PartB2[[#This Row],[Format (hide)]]="HEAD",PartB2[[#This Row],[Format (hide)]]="LIST"),"BLANK CELL","")</f>
        <v/>
      </c>
      <c r="L185" s="227" t="str">
        <f>IF(OR(PartB2[[#This Row],[Format (hide)]]="HEAD",PartB2[[#This Row],[Format (hide)]]="LIST"),"BLANK CELL","")</f>
        <v/>
      </c>
      <c r="M185" s="285" t="str">
        <f>IF(OR(PartB2[[#This Row],[Format (hide)]]="HEAD",PartB2[[#This Row],[Format (hide)]]="LIST"),"BLANK CELL","")</f>
        <v/>
      </c>
      <c r="N185" s="285" t="str">
        <f>IF(OR(PartB2[[#This Row],[Format (hide)]]="HEAD",PartB2[[#This Row],[Format (hide)]]="LIST"),"BLANK CELL","")</f>
        <v/>
      </c>
      <c r="O185" s="285" t="str">
        <f>IF(OR(PartB2[[#This Row],[Format (hide)]]="HEAD",PartB2[[#This Row],[Format (hide)]]="LIST"),"BLANK CELL","")</f>
        <v/>
      </c>
      <c r="P185" s="285" t="str">
        <f>IF(OR(PartB2[[#This Row],[Format (hide)]]="HEAD",PartB2[[#This Row],[Format (hide)]]="LIST"),"BLANK CELL","")</f>
        <v/>
      </c>
      <c r="Q185" s="285" t="str">
        <f>IF(OR(PartB2[[#This Row],[Format (hide)]]="HEAD",PartB2[[#This Row],[Format (hide)]]="LIST"),"BLANK CELL","")</f>
        <v/>
      </c>
      <c r="R185" s="285" t="str">
        <f>IF(OR(PartB2[[#This Row],[Format (hide)]]="HEAD",PartB2[[#This Row],[Format (hide)]]="LIST"),"BLANK CELL","")</f>
        <v/>
      </c>
    </row>
    <row r="186" spans="1:18" ht="99" x14ac:dyDescent="0.3">
      <c r="A186" s="279">
        <f t="array" aca="1" ref="A186" ca="1">SUM((TRIM(MID(SUBSTITUTE(C186,".",REPT(" ",256)),(ROW(INDIRECT("1:"&amp;LEN(C186)-LEN(SUBSTITUTE(C186,".",""))+1))-1)*256+1,256)))*(10^((10-ROW(INDIRECT("1:"&amp;LEN(C186)-LEN(SUBSTITUTE(C186,".",""))+1)))*2)))</f>
        <v>4.0701E+18</v>
      </c>
      <c r="B186" s="280" t="s">
        <v>2750</v>
      </c>
      <c r="C186" s="280" t="s">
        <v>3040</v>
      </c>
      <c r="D186" s="281"/>
      <c r="E186" s="281" t="s">
        <v>3724</v>
      </c>
      <c r="F186" s="280" t="s">
        <v>1048</v>
      </c>
      <c r="G186" s="280" t="s">
        <v>1049</v>
      </c>
      <c r="H186" s="285"/>
      <c r="I186" s="283" t="s">
        <v>2508</v>
      </c>
      <c r="J186" s="285" t="str">
        <f>IF($J$1="Yes","Compliant","")</f>
        <v/>
      </c>
      <c r="K186" s="227" t="str">
        <f>IF(OR(PartB2[[#This Row],[Format (hide)]]="HEAD",PartB2[[#This Row],[Format (hide)]]="LIST"),"BLANK CELL","")</f>
        <v/>
      </c>
      <c r="L186" s="227" t="str">
        <f>IF(OR(PartB2[[#This Row],[Format (hide)]]="HEAD",PartB2[[#This Row],[Format (hide)]]="LIST"),"BLANK CELL","")</f>
        <v/>
      </c>
      <c r="M186" s="285" t="str">
        <f>IF(OR(PartB2[[#This Row],[Format (hide)]]="HEAD",PartB2[[#This Row],[Format (hide)]]="LIST"),"BLANK CELL","")</f>
        <v/>
      </c>
      <c r="N186" s="285" t="str">
        <f>IF(OR(PartB2[[#This Row],[Format (hide)]]="HEAD",PartB2[[#This Row],[Format (hide)]]="LIST"),"BLANK CELL","")</f>
        <v/>
      </c>
      <c r="O186" s="285" t="str">
        <f>IF(OR(PartB2[[#This Row],[Format (hide)]]="HEAD",PartB2[[#This Row],[Format (hide)]]="LIST"),"BLANK CELL","")</f>
        <v/>
      </c>
      <c r="P186" s="285" t="str">
        <f>IF(OR(PartB2[[#This Row],[Format (hide)]]="HEAD",PartB2[[#This Row],[Format (hide)]]="LIST"),"BLANK CELL","")</f>
        <v/>
      </c>
      <c r="Q186" s="285" t="str">
        <f>IF(OR(PartB2[[#This Row],[Format (hide)]]="HEAD",PartB2[[#This Row],[Format (hide)]]="LIST"),"BLANK CELL","")</f>
        <v/>
      </c>
      <c r="R186" s="285" t="str">
        <f>IF(OR(PartB2[[#This Row],[Format (hide)]]="HEAD",PartB2[[#This Row],[Format (hide)]]="LIST"),"BLANK CELL","")</f>
        <v/>
      </c>
    </row>
    <row r="187" spans="1:18" ht="82.5" x14ac:dyDescent="0.3">
      <c r="A187" s="279">
        <f t="array" aca="1" ref="A187" ca="1">SUM((TRIM(MID(SUBSTITUTE(C187,".",REPT(" ",256)),(ROW(INDIRECT("1:"&amp;LEN(C187)-LEN(SUBSTITUTE(C187,".",""))+1))-1)*256+1,256)))*(10^((10-ROW(INDIRECT("1:"&amp;LEN(C187)-LEN(SUBSTITUTE(C187,".",""))+1)))*2)))</f>
        <v>4.0702E+18</v>
      </c>
      <c r="B187" s="280" t="s">
        <v>2750</v>
      </c>
      <c r="C187" s="280" t="s">
        <v>3041</v>
      </c>
      <c r="D187" s="281"/>
      <c r="E187" s="281"/>
      <c r="F187" s="280" t="s">
        <v>1050</v>
      </c>
      <c r="G187" s="280" t="s">
        <v>1051</v>
      </c>
      <c r="H187" s="285"/>
      <c r="I187" s="283" t="s">
        <v>2508</v>
      </c>
      <c r="J187" s="285"/>
      <c r="K187" s="227" t="str">
        <f>IF(OR(PartB2[[#This Row],[Format (hide)]]="HEAD",PartB2[[#This Row],[Format (hide)]]="LIST"),"BLANK CELL","")</f>
        <v/>
      </c>
      <c r="L187" s="227" t="str">
        <f>IF(OR(PartB2[[#This Row],[Format (hide)]]="HEAD",PartB2[[#This Row],[Format (hide)]]="LIST"),"BLANK CELL","")</f>
        <v/>
      </c>
      <c r="M187" s="285" t="str">
        <f>IF(OR(PartB2[[#This Row],[Format (hide)]]="HEAD",PartB2[[#This Row],[Format (hide)]]="LIST"),"BLANK CELL","")</f>
        <v/>
      </c>
      <c r="N187" s="285" t="str">
        <f>IF(OR(PartB2[[#This Row],[Format (hide)]]="HEAD",PartB2[[#This Row],[Format (hide)]]="LIST"),"BLANK CELL","")</f>
        <v/>
      </c>
      <c r="O187" s="285" t="str">
        <f>IF(OR(PartB2[[#This Row],[Format (hide)]]="HEAD",PartB2[[#This Row],[Format (hide)]]="LIST"),"BLANK CELL","")</f>
        <v/>
      </c>
      <c r="P187" s="285" t="str">
        <f>IF(OR(PartB2[[#This Row],[Format (hide)]]="HEAD",PartB2[[#This Row],[Format (hide)]]="LIST"),"BLANK CELL","")</f>
        <v/>
      </c>
      <c r="Q187" s="285" t="str">
        <f>IF(OR(PartB2[[#This Row],[Format (hide)]]="HEAD",PartB2[[#This Row],[Format (hide)]]="LIST"),"BLANK CELL","")</f>
        <v/>
      </c>
      <c r="R187" s="285" t="str">
        <f>IF(OR(PartB2[[#This Row],[Format (hide)]]="HEAD",PartB2[[#This Row],[Format (hide)]]="LIST"),"BLANK CELL","")</f>
        <v/>
      </c>
    </row>
    <row r="188" spans="1:18" ht="49.5" x14ac:dyDescent="0.3">
      <c r="A188" s="279">
        <f t="array" aca="1" ref="A188" ca="1">SUM((TRIM(MID(SUBSTITUTE(C188,".",REPT(" ",256)),(ROW(INDIRECT("1:"&amp;LEN(C188)-LEN(SUBSTITUTE(C188,".",""))+1))-1)*256+1,256)))*(10^((10-ROW(INDIRECT("1:"&amp;LEN(C188)-LEN(SUBSTITUTE(C188,".",""))+1)))*2)))</f>
        <v>4.0703E+18</v>
      </c>
      <c r="B188" s="280" t="s">
        <v>2750</v>
      </c>
      <c r="C188" s="280" t="s">
        <v>3042</v>
      </c>
      <c r="D188" s="281" t="s">
        <v>1407</v>
      </c>
      <c r="E188" s="281" t="s">
        <v>3724</v>
      </c>
      <c r="F188" s="280" t="s">
        <v>1052</v>
      </c>
      <c r="G188" s="280" t="s">
        <v>92</v>
      </c>
      <c r="H188" s="285" t="str">
        <f>IF(OR(PartB2[[#This Row],[Format (hide)]]="HEAD",PartB2[[#This Row],[Format (hide)]]="LIST"),"BLANK CELL","")</f>
        <v>BLANK CELL</v>
      </c>
      <c r="I188" s="283" t="str">
        <f>IF(OR(PartB2[[#This Row],[Format (hide)]]="HEAD",PartB2[[#This Row],[Format (hide)]]="LIST"),"BLANK CELL","")</f>
        <v>BLANK CELL</v>
      </c>
      <c r="J188" s="285" t="str">
        <f>IF(OR(PartB2[[#This Row],[Format (hide)]]="HEAD",PartB2[[#This Row],[Format (hide)]]="LIST"),"BLANK CELL","")</f>
        <v>BLANK CELL</v>
      </c>
      <c r="K188" s="227" t="str">
        <f>IF(OR(PartB2[[#This Row],[Format (hide)]]="HEAD",PartB2[[#This Row],[Format (hide)]]="LIST"),"BLANK CELL","")</f>
        <v>BLANK CELL</v>
      </c>
      <c r="L188" s="227" t="str">
        <f>IF(OR(PartB2[[#This Row],[Format (hide)]]="HEAD",PartB2[[#This Row],[Format (hide)]]="LIST"),"BLANK CELL","")</f>
        <v>BLANK CELL</v>
      </c>
      <c r="M188" s="285" t="str">
        <f>IF(OR(PartB2[[#This Row],[Format (hide)]]="HEAD",PartB2[[#This Row],[Format (hide)]]="LIST"),"BLANK CELL","")</f>
        <v>BLANK CELL</v>
      </c>
      <c r="N188" s="285" t="str">
        <f>IF(OR(PartB2[[#This Row],[Format (hide)]]="HEAD",PartB2[[#This Row],[Format (hide)]]="LIST"),"BLANK CELL","")</f>
        <v>BLANK CELL</v>
      </c>
      <c r="O188" s="285" t="str">
        <f>IF(OR(PartB2[[#This Row],[Format (hide)]]="HEAD",PartB2[[#This Row],[Format (hide)]]="LIST"),"BLANK CELL","")</f>
        <v>BLANK CELL</v>
      </c>
      <c r="P188" s="285" t="str">
        <f>IF(OR(PartB2[[#This Row],[Format (hide)]]="HEAD",PartB2[[#This Row],[Format (hide)]]="LIST"),"BLANK CELL","")</f>
        <v>BLANK CELL</v>
      </c>
      <c r="Q188" s="285" t="str">
        <f>IF(OR(PartB2[[#This Row],[Format (hide)]]="HEAD",PartB2[[#This Row],[Format (hide)]]="LIST"),"BLANK CELL","")</f>
        <v>BLANK CELL</v>
      </c>
      <c r="R188" s="285" t="str">
        <f>IF(OR(PartB2[[#This Row],[Format (hide)]]="HEAD",PartB2[[#This Row],[Format (hide)]]="LIST"),"BLANK CELL","")</f>
        <v>BLANK CELL</v>
      </c>
    </row>
    <row r="189" spans="1:18" ht="82.5" x14ac:dyDescent="0.3">
      <c r="A189" s="279">
        <f t="array" aca="1" ref="A189" ca="1">SUM((TRIM(MID(SUBSTITUTE(C189,".",REPT(" ",256)),(ROW(INDIRECT("1:"&amp;LEN(C189)-LEN(SUBSTITUTE(C189,".",""))+1))-1)*256+1,256)))*(10^((10-ROW(INDIRECT("1:"&amp;LEN(C189)-LEN(SUBSTITUTE(C189,".",""))+1)))*2)))</f>
        <v>4.070301E+18</v>
      </c>
      <c r="B189" s="280" t="s">
        <v>2750</v>
      </c>
      <c r="C189" s="280" t="s">
        <v>3043</v>
      </c>
      <c r="D189" s="281"/>
      <c r="E189" s="281"/>
      <c r="F189" s="280" t="s">
        <v>1053</v>
      </c>
      <c r="G189" s="280" t="s">
        <v>1054</v>
      </c>
      <c r="H189" s="285"/>
      <c r="I189" s="283" t="s">
        <v>2508</v>
      </c>
      <c r="J189" s="285" t="str">
        <f t="shared" ref="J189:J200" si="12">IF($J$1="Yes","Compliant","")</f>
        <v/>
      </c>
      <c r="K189" s="227" t="str">
        <f>IF(OR(PartB2[[#This Row],[Format (hide)]]="HEAD",PartB2[[#This Row],[Format (hide)]]="LIST"),"BLANK CELL","")</f>
        <v/>
      </c>
      <c r="L189" s="227" t="str">
        <f>IF(OR(PartB2[[#This Row],[Format (hide)]]="HEAD",PartB2[[#This Row],[Format (hide)]]="LIST"),"BLANK CELL","")</f>
        <v/>
      </c>
      <c r="M189" s="285" t="str">
        <f>IF(OR(PartB2[[#This Row],[Format (hide)]]="HEAD",PartB2[[#This Row],[Format (hide)]]="LIST"),"BLANK CELL","")</f>
        <v/>
      </c>
      <c r="N189" s="285" t="str">
        <f>IF(OR(PartB2[[#This Row],[Format (hide)]]="HEAD",PartB2[[#This Row],[Format (hide)]]="LIST"),"BLANK CELL","")</f>
        <v/>
      </c>
      <c r="O189" s="285" t="str">
        <f>IF(OR(PartB2[[#This Row],[Format (hide)]]="HEAD",PartB2[[#This Row],[Format (hide)]]="LIST"),"BLANK CELL","")</f>
        <v/>
      </c>
      <c r="P189" s="285" t="str">
        <f>IF(OR(PartB2[[#This Row],[Format (hide)]]="HEAD",PartB2[[#This Row],[Format (hide)]]="LIST"),"BLANK CELL","")</f>
        <v/>
      </c>
      <c r="Q189" s="285" t="str">
        <f>IF(OR(PartB2[[#This Row],[Format (hide)]]="HEAD",PartB2[[#This Row],[Format (hide)]]="LIST"),"BLANK CELL","")</f>
        <v/>
      </c>
      <c r="R189" s="285" t="str">
        <f>IF(OR(PartB2[[#This Row],[Format (hide)]]="HEAD",PartB2[[#This Row],[Format (hide)]]="LIST"),"BLANK CELL","")</f>
        <v/>
      </c>
    </row>
    <row r="190" spans="1:18" ht="66" x14ac:dyDescent="0.3">
      <c r="A190" s="279">
        <f t="array" aca="1" ref="A190" ca="1">SUM((TRIM(MID(SUBSTITUTE(C190,".",REPT(" ",256)),(ROW(INDIRECT("1:"&amp;LEN(C190)-LEN(SUBSTITUTE(C190,".",""))+1))-1)*256+1,256)))*(10^((10-ROW(INDIRECT("1:"&amp;LEN(C190)-LEN(SUBSTITUTE(C190,".",""))+1)))*2)))</f>
        <v>4.070302E+18</v>
      </c>
      <c r="B190" s="280" t="s">
        <v>2750</v>
      </c>
      <c r="C190" s="280" t="s">
        <v>3044</v>
      </c>
      <c r="D190" s="281"/>
      <c r="E190" s="281" t="s">
        <v>3724</v>
      </c>
      <c r="F190" s="280" t="s">
        <v>1055</v>
      </c>
      <c r="G190" s="280" t="s">
        <v>1056</v>
      </c>
      <c r="H190" s="285"/>
      <c r="I190" s="283" t="s">
        <v>2508</v>
      </c>
      <c r="J190" s="285" t="str">
        <f t="shared" si="12"/>
        <v/>
      </c>
      <c r="K190" s="227" t="str">
        <f>IF(OR(PartB2[[#This Row],[Format (hide)]]="HEAD",PartB2[[#This Row],[Format (hide)]]="LIST"),"BLANK CELL","")</f>
        <v/>
      </c>
      <c r="L190" s="227" t="str">
        <f>IF(OR(PartB2[[#This Row],[Format (hide)]]="HEAD",PartB2[[#This Row],[Format (hide)]]="LIST"),"BLANK CELL","")</f>
        <v/>
      </c>
      <c r="M190" s="285" t="str">
        <f>IF(OR(PartB2[[#This Row],[Format (hide)]]="HEAD",PartB2[[#This Row],[Format (hide)]]="LIST"),"BLANK CELL","")</f>
        <v/>
      </c>
      <c r="N190" s="285" t="str">
        <f>IF(OR(PartB2[[#This Row],[Format (hide)]]="HEAD",PartB2[[#This Row],[Format (hide)]]="LIST"),"BLANK CELL","")</f>
        <v/>
      </c>
      <c r="O190" s="285" t="str">
        <f>IF(OR(PartB2[[#This Row],[Format (hide)]]="HEAD",PartB2[[#This Row],[Format (hide)]]="LIST"),"BLANK CELL","")</f>
        <v/>
      </c>
      <c r="P190" s="285" t="str">
        <f>IF(OR(PartB2[[#This Row],[Format (hide)]]="HEAD",PartB2[[#This Row],[Format (hide)]]="LIST"),"BLANK CELL","")</f>
        <v/>
      </c>
      <c r="Q190" s="285" t="str">
        <f>IF(OR(PartB2[[#This Row],[Format (hide)]]="HEAD",PartB2[[#This Row],[Format (hide)]]="LIST"),"BLANK CELL","")</f>
        <v/>
      </c>
      <c r="R190" s="285" t="str">
        <f>IF(OR(PartB2[[#This Row],[Format (hide)]]="HEAD",PartB2[[#This Row],[Format (hide)]]="LIST"),"BLANK CELL","")</f>
        <v/>
      </c>
    </row>
    <row r="191" spans="1:18" ht="99" x14ac:dyDescent="0.3">
      <c r="A191" s="279">
        <f t="array" aca="1" ref="A191" ca="1">SUM((TRIM(MID(SUBSTITUTE(C191,".",REPT(" ",256)),(ROW(INDIRECT("1:"&amp;LEN(C191)-LEN(SUBSTITUTE(C191,".",""))+1))-1)*256+1,256)))*(10^((10-ROW(INDIRECT("1:"&amp;LEN(C191)-LEN(SUBSTITUTE(C191,".",""))+1)))*2)))</f>
        <v>4.070303E+18</v>
      </c>
      <c r="B191" s="280" t="s">
        <v>2750</v>
      </c>
      <c r="C191" s="280" t="s">
        <v>3045</v>
      </c>
      <c r="D191" s="281"/>
      <c r="E191" s="281" t="s">
        <v>3724</v>
      </c>
      <c r="F191" s="280" t="s">
        <v>1057</v>
      </c>
      <c r="G191" s="280" t="s">
        <v>718</v>
      </c>
      <c r="H191" s="285"/>
      <c r="I191" s="283" t="s">
        <v>2508</v>
      </c>
      <c r="J191" s="285" t="str">
        <f t="shared" si="12"/>
        <v/>
      </c>
      <c r="K191" s="227" t="str">
        <f>IF(OR(PartB2[[#This Row],[Format (hide)]]="HEAD",PartB2[[#This Row],[Format (hide)]]="LIST"),"BLANK CELL","")</f>
        <v/>
      </c>
      <c r="L191" s="227" t="str">
        <f>IF(OR(PartB2[[#This Row],[Format (hide)]]="HEAD",PartB2[[#This Row],[Format (hide)]]="LIST"),"BLANK CELL","")</f>
        <v/>
      </c>
      <c r="M191" s="285" t="str">
        <f>IF(OR(PartB2[[#This Row],[Format (hide)]]="HEAD",PartB2[[#This Row],[Format (hide)]]="LIST"),"BLANK CELL","")</f>
        <v/>
      </c>
      <c r="N191" s="285" t="str">
        <f>IF(OR(PartB2[[#This Row],[Format (hide)]]="HEAD",PartB2[[#This Row],[Format (hide)]]="LIST"),"BLANK CELL","")</f>
        <v/>
      </c>
      <c r="O191" s="285" t="str">
        <f>IF(OR(PartB2[[#This Row],[Format (hide)]]="HEAD",PartB2[[#This Row],[Format (hide)]]="LIST"),"BLANK CELL","")</f>
        <v/>
      </c>
      <c r="P191" s="285" t="str">
        <f>IF(OR(PartB2[[#This Row],[Format (hide)]]="HEAD",PartB2[[#This Row],[Format (hide)]]="LIST"),"BLANK CELL","")</f>
        <v/>
      </c>
      <c r="Q191" s="285" t="str">
        <f>IF(OR(PartB2[[#This Row],[Format (hide)]]="HEAD",PartB2[[#This Row],[Format (hide)]]="LIST"),"BLANK CELL","")</f>
        <v/>
      </c>
      <c r="R191" s="285" t="str">
        <f>IF(OR(PartB2[[#This Row],[Format (hide)]]="HEAD",PartB2[[#This Row],[Format (hide)]]="LIST"),"BLANK CELL","")</f>
        <v/>
      </c>
    </row>
    <row r="192" spans="1:18" ht="66" x14ac:dyDescent="0.3">
      <c r="A192" s="279">
        <f t="array" aca="1" ref="A192" ca="1">SUM((TRIM(MID(SUBSTITUTE(C192,".",REPT(" ",256)),(ROW(INDIRECT("1:"&amp;LEN(C192)-LEN(SUBSTITUTE(C192,".",""))+1))-1)*256+1,256)))*(10^((10-ROW(INDIRECT("1:"&amp;LEN(C192)-LEN(SUBSTITUTE(C192,".",""))+1)))*2)))</f>
        <v>4.070304E+18</v>
      </c>
      <c r="B192" s="280" t="s">
        <v>2750</v>
      </c>
      <c r="C192" s="280" t="s">
        <v>3046</v>
      </c>
      <c r="D192" s="281"/>
      <c r="E192" s="281"/>
      <c r="F192" s="280" t="s">
        <v>1058</v>
      </c>
      <c r="G192" s="280" t="s">
        <v>93</v>
      </c>
      <c r="H192" s="285"/>
      <c r="I192" s="283" t="s">
        <v>2508</v>
      </c>
      <c r="J192" s="285" t="str">
        <f t="shared" si="12"/>
        <v/>
      </c>
      <c r="K192" s="227" t="str">
        <f>IF(OR(PartB2[[#This Row],[Format (hide)]]="HEAD",PartB2[[#This Row],[Format (hide)]]="LIST"),"BLANK CELL","")</f>
        <v/>
      </c>
      <c r="L192" s="227" t="str">
        <f>IF(OR(PartB2[[#This Row],[Format (hide)]]="HEAD",PartB2[[#This Row],[Format (hide)]]="LIST"),"BLANK CELL","")</f>
        <v/>
      </c>
      <c r="M192" s="285" t="str">
        <f>IF(OR(PartB2[[#This Row],[Format (hide)]]="HEAD",PartB2[[#This Row],[Format (hide)]]="LIST"),"BLANK CELL","")</f>
        <v/>
      </c>
      <c r="N192" s="285" t="str">
        <f>IF(OR(PartB2[[#This Row],[Format (hide)]]="HEAD",PartB2[[#This Row],[Format (hide)]]="LIST"),"BLANK CELL","")</f>
        <v/>
      </c>
      <c r="O192" s="285" t="str">
        <f>IF(OR(PartB2[[#This Row],[Format (hide)]]="HEAD",PartB2[[#This Row],[Format (hide)]]="LIST"),"BLANK CELL","")</f>
        <v/>
      </c>
      <c r="P192" s="285" t="str">
        <f>IF(OR(PartB2[[#This Row],[Format (hide)]]="HEAD",PartB2[[#This Row],[Format (hide)]]="LIST"),"BLANK CELL","")</f>
        <v/>
      </c>
      <c r="Q192" s="285" t="str">
        <f>IF(OR(PartB2[[#This Row],[Format (hide)]]="HEAD",PartB2[[#This Row],[Format (hide)]]="LIST"),"BLANK CELL","")</f>
        <v/>
      </c>
      <c r="R192" s="285" t="str">
        <f>IF(OR(PartB2[[#This Row],[Format (hide)]]="HEAD",PartB2[[#This Row],[Format (hide)]]="LIST"),"BLANK CELL","")</f>
        <v/>
      </c>
    </row>
    <row r="193" spans="1:18" ht="66" x14ac:dyDescent="0.3">
      <c r="A193" s="279">
        <f t="array" aca="1" ref="A193" ca="1">SUM((TRIM(MID(SUBSTITUTE(C193,".",REPT(" ",256)),(ROW(INDIRECT("1:"&amp;LEN(C193)-LEN(SUBSTITUTE(C193,".",""))+1))-1)*256+1,256)))*(10^((10-ROW(INDIRECT("1:"&amp;LEN(C193)-LEN(SUBSTITUTE(C193,".",""))+1)))*2)))</f>
        <v>4.070305E+18</v>
      </c>
      <c r="B193" s="280" t="s">
        <v>2750</v>
      </c>
      <c r="C193" s="280" t="s">
        <v>3047</v>
      </c>
      <c r="D193" s="281"/>
      <c r="E193" s="281"/>
      <c r="F193" s="280" t="s">
        <v>1059</v>
      </c>
      <c r="G193" s="280" t="s">
        <v>94</v>
      </c>
      <c r="H193" s="285"/>
      <c r="I193" s="283" t="s">
        <v>2508</v>
      </c>
      <c r="J193" s="285" t="str">
        <f t="shared" si="12"/>
        <v/>
      </c>
      <c r="K193" s="227" t="str">
        <f>IF(OR(PartB2[[#This Row],[Format (hide)]]="HEAD",PartB2[[#This Row],[Format (hide)]]="LIST"),"BLANK CELL","")</f>
        <v/>
      </c>
      <c r="L193" s="227" t="str">
        <f>IF(OR(PartB2[[#This Row],[Format (hide)]]="HEAD",PartB2[[#This Row],[Format (hide)]]="LIST"),"BLANK CELL","")</f>
        <v/>
      </c>
      <c r="M193" s="285" t="str">
        <f>IF(OR(PartB2[[#This Row],[Format (hide)]]="HEAD",PartB2[[#This Row],[Format (hide)]]="LIST"),"BLANK CELL","")</f>
        <v/>
      </c>
      <c r="N193" s="285" t="str">
        <f>IF(OR(PartB2[[#This Row],[Format (hide)]]="HEAD",PartB2[[#This Row],[Format (hide)]]="LIST"),"BLANK CELL","")</f>
        <v/>
      </c>
      <c r="O193" s="285" t="str">
        <f>IF(OR(PartB2[[#This Row],[Format (hide)]]="HEAD",PartB2[[#This Row],[Format (hide)]]="LIST"),"BLANK CELL","")</f>
        <v/>
      </c>
      <c r="P193" s="285" t="str">
        <f>IF(OR(PartB2[[#This Row],[Format (hide)]]="HEAD",PartB2[[#This Row],[Format (hide)]]="LIST"),"BLANK CELL","")</f>
        <v/>
      </c>
      <c r="Q193" s="285" t="str">
        <f>IF(OR(PartB2[[#This Row],[Format (hide)]]="HEAD",PartB2[[#This Row],[Format (hide)]]="LIST"),"BLANK CELL","")</f>
        <v/>
      </c>
      <c r="R193" s="285" t="str">
        <f>IF(OR(PartB2[[#This Row],[Format (hide)]]="HEAD",PartB2[[#This Row],[Format (hide)]]="LIST"),"BLANK CELL","")</f>
        <v/>
      </c>
    </row>
    <row r="194" spans="1:18" ht="66" x14ac:dyDescent="0.3">
      <c r="A194" s="279">
        <f t="array" aca="1" ref="A194" ca="1">SUM((TRIM(MID(SUBSTITUTE(C194,".",REPT(" ",256)),(ROW(INDIRECT("1:"&amp;LEN(C194)-LEN(SUBSTITUTE(C194,".",""))+1))-1)*256+1,256)))*(10^((10-ROW(INDIRECT("1:"&amp;LEN(C194)-LEN(SUBSTITUTE(C194,".",""))+1)))*2)))</f>
        <v>4.070306E+18</v>
      </c>
      <c r="B194" s="280" t="s">
        <v>2750</v>
      </c>
      <c r="C194" s="280" t="s">
        <v>3048</v>
      </c>
      <c r="D194" s="281"/>
      <c r="E194" s="281"/>
      <c r="F194" s="280" t="s">
        <v>1060</v>
      </c>
      <c r="G194" s="280" t="s">
        <v>95</v>
      </c>
      <c r="H194" s="285"/>
      <c r="I194" s="283" t="s">
        <v>2508</v>
      </c>
      <c r="J194" s="285" t="str">
        <f t="shared" si="12"/>
        <v/>
      </c>
      <c r="K194" s="227" t="str">
        <f>IF(OR(PartB2[[#This Row],[Format (hide)]]="HEAD",PartB2[[#This Row],[Format (hide)]]="LIST"),"BLANK CELL","")</f>
        <v/>
      </c>
      <c r="L194" s="227" t="str">
        <f>IF(OR(PartB2[[#This Row],[Format (hide)]]="HEAD",PartB2[[#This Row],[Format (hide)]]="LIST"),"BLANK CELL","")</f>
        <v/>
      </c>
      <c r="M194" s="285" t="str">
        <f>IF(OR(PartB2[[#This Row],[Format (hide)]]="HEAD",PartB2[[#This Row],[Format (hide)]]="LIST"),"BLANK CELL","")</f>
        <v/>
      </c>
      <c r="N194" s="285" t="str">
        <f>IF(OR(PartB2[[#This Row],[Format (hide)]]="HEAD",PartB2[[#This Row],[Format (hide)]]="LIST"),"BLANK CELL","")</f>
        <v/>
      </c>
      <c r="O194" s="285" t="str">
        <f>IF(OR(PartB2[[#This Row],[Format (hide)]]="HEAD",PartB2[[#This Row],[Format (hide)]]="LIST"),"BLANK CELL","")</f>
        <v/>
      </c>
      <c r="P194" s="285" t="str">
        <f>IF(OR(PartB2[[#This Row],[Format (hide)]]="HEAD",PartB2[[#This Row],[Format (hide)]]="LIST"),"BLANK CELL","")</f>
        <v/>
      </c>
      <c r="Q194" s="285" t="str">
        <f>IF(OR(PartB2[[#This Row],[Format (hide)]]="HEAD",PartB2[[#This Row],[Format (hide)]]="LIST"),"BLANK CELL","")</f>
        <v/>
      </c>
      <c r="R194" s="285" t="str">
        <f>IF(OR(PartB2[[#This Row],[Format (hide)]]="HEAD",PartB2[[#This Row],[Format (hide)]]="LIST"),"BLANK CELL","")</f>
        <v/>
      </c>
    </row>
    <row r="195" spans="1:18" ht="165" x14ac:dyDescent="0.3">
      <c r="A195" s="279">
        <f t="array" aca="1" ref="A195" ca="1">SUM((TRIM(MID(SUBSTITUTE(C195,".",REPT(" ",256)),(ROW(INDIRECT("1:"&amp;LEN(C195)-LEN(SUBSTITUTE(C195,".",""))+1))-1)*256+1,256)))*(10^((10-ROW(INDIRECT("1:"&amp;LEN(C195)-LEN(SUBSTITUTE(C195,".",""))+1)))*2)))</f>
        <v>4.0704E+18</v>
      </c>
      <c r="B195" s="280" t="s">
        <v>2750</v>
      </c>
      <c r="C195" s="280" t="s">
        <v>3049</v>
      </c>
      <c r="D195" s="281"/>
      <c r="E195" s="281"/>
      <c r="F195" s="280" t="s">
        <v>1061</v>
      </c>
      <c r="G195" s="280" t="s">
        <v>1062</v>
      </c>
      <c r="H195" s="285"/>
      <c r="I195" s="283" t="s">
        <v>2508</v>
      </c>
      <c r="J195" s="285" t="str">
        <f t="shared" si="12"/>
        <v/>
      </c>
      <c r="K195" s="227" t="str">
        <f>IF(OR(PartB2[[#This Row],[Format (hide)]]="HEAD",PartB2[[#This Row],[Format (hide)]]="LIST"),"BLANK CELL","")</f>
        <v/>
      </c>
      <c r="L195" s="227" t="str">
        <f>IF(OR(PartB2[[#This Row],[Format (hide)]]="HEAD",PartB2[[#This Row],[Format (hide)]]="LIST"),"BLANK CELL","")</f>
        <v/>
      </c>
      <c r="M195" s="285" t="str">
        <f>IF(OR(PartB2[[#This Row],[Format (hide)]]="HEAD",PartB2[[#This Row],[Format (hide)]]="LIST"),"BLANK CELL","")</f>
        <v/>
      </c>
      <c r="N195" s="285" t="str">
        <f>IF(OR(PartB2[[#This Row],[Format (hide)]]="HEAD",PartB2[[#This Row],[Format (hide)]]="LIST"),"BLANK CELL","")</f>
        <v/>
      </c>
      <c r="O195" s="285" t="str">
        <f>IF(OR(PartB2[[#This Row],[Format (hide)]]="HEAD",PartB2[[#This Row],[Format (hide)]]="LIST"),"BLANK CELL","")</f>
        <v/>
      </c>
      <c r="P195" s="285" t="str">
        <f>IF(OR(PartB2[[#This Row],[Format (hide)]]="HEAD",PartB2[[#This Row],[Format (hide)]]="LIST"),"BLANK CELL","")</f>
        <v/>
      </c>
      <c r="Q195" s="285" t="str">
        <f>IF(OR(PartB2[[#This Row],[Format (hide)]]="HEAD",PartB2[[#This Row],[Format (hide)]]="LIST"),"BLANK CELL","")</f>
        <v/>
      </c>
      <c r="R195" s="285" t="str">
        <f>IF(OR(PartB2[[#This Row],[Format (hide)]]="HEAD",PartB2[[#This Row],[Format (hide)]]="LIST"),"BLANK CELL","")</f>
        <v/>
      </c>
    </row>
    <row r="196" spans="1:18" ht="99" x14ac:dyDescent="0.3">
      <c r="A196" s="279">
        <f t="array" aca="1" ref="A196" ca="1">SUM((TRIM(MID(SUBSTITUTE(C196,".",REPT(" ",256)),(ROW(INDIRECT("1:"&amp;LEN(C196)-LEN(SUBSTITUTE(C196,".",""))+1))-1)*256+1,256)))*(10^((10-ROW(INDIRECT("1:"&amp;LEN(C196)-LEN(SUBSTITUTE(C196,".",""))+1)))*2)))</f>
        <v>4.0705E+18</v>
      </c>
      <c r="B196" s="280" t="s">
        <v>2750</v>
      </c>
      <c r="C196" s="280" t="s">
        <v>3050</v>
      </c>
      <c r="D196" s="281"/>
      <c r="E196" s="281"/>
      <c r="F196" s="280" t="s">
        <v>1063</v>
      </c>
      <c r="G196" s="280" t="s">
        <v>547</v>
      </c>
      <c r="H196" s="285"/>
      <c r="I196" s="283" t="s">
        <v>2508</v>
      </c>
      <c r="J196" s="285" t="str">
        <f t="shared" si="12"/>
        <v/>
      </c>
      <c r="K196" s="227" t="str">
        <f>IF(OR(PartB2[[#This Row],[Format (hide)]]="HEAD",PartB2[[#This Row],[Format (hide)]]="LIST"),"BLANK CELL","")</f>
        <v/>
      </c>
      <c r="L196" s="227" t="str">
        <f>IF(OR(PartB2[[#This Row],[Format (hide)]]="HEAD",PartB2[[#This Row],[Format (hide)]]="LIST"),"BLANK CELL","")</f>
        <v/>
      </c>
      <c r="M196" s="285" t="str">
        <f>IF(OR(PartB2[[#This Row],[Format (hide)]]="HEAD",PartB2[[#This Row],[Format (hide)]]="LIST"),"BLANK CELL","")</f>
        <v/>
      </c>
      <c r="N196" s="285" t="str">
        <f>IF(OR(PartB2[[#This Row],[Format (hide)]]="HEAD",PartB2[[#This Row],[Format (hide)]]="LIST"),"BLANK CELL","")</f>
        <v/>
      </c>
      <c r="O196" s="285" t="str">
        <f>IF(OR(PartB2[[#This Row],[Format (hide)]]="HEAD",PartB2[[#This Row],[Format (hide)]]="LIST"),"BLANK CELL","")</f>
        <v/>
      </c>
      <c r="P196" s="285" t="str">
        <f>IF(OR(PartB2[[#This Row],[Format (hide)]]="HEAD",PartB2[[#This Row],[Format (hide)]]="LIST"),"BLANK CELL","")</f>
        <v/>
      </c>
      <c r="Q196" s="285" t="str">
        <f>IF(OR(PartB2[[#This Row],[Format (hide)]]="HEAD",PartB2[[#This Row],[Format (hide)]]="LIST"),"BLANK CELL","")</f>
        <v/>
      </c>
      <c r="R196" s="285" t="str">
        <f>IF(OR(PartB2[[#This Row],[Format (hide)]]="HEAD",PartB2[[#This Row],[Format (hide)]]="LIST"),"BLANK CELL","")</f>
        <v/>
      </c>
    </row>
    <row r="197" spans="1:18" ht="99" x14ac:dyDescent="0.3">
      <c r="A197" s="279">
        <f t="array" aca="1" ref="A197" ca="1">SUM((TRIM(MID(SUBSTITUTE(C197,".",REPT(" ",256)),(ROW(INDIRECT("1:"&amp;LEN(C197)-LEN(SUBSTITUTE(C197,".",""))+1))-1)*256+1,256)))*(10^((10-ROW(INDIRECT("1:"&amp;LEN(C197)-LEN(SUBSTITUTE(C197,".",""))+1)))*2)))</f>
        <v>4.070501E+18</v>
      </c>
      <c r="B197" s="280" t="s">
        <v>2750</v>
      </c>
      <c r="C197" s="280" t="s">
        <v>3051</v>
      </c>
      <c r="D197" s="281"/>
      <c r="E197" s="281"/>
      <c r="F197" s="280" t="s">
        <v>1064</v>
      </c>
      <c r="G197" s="280" t="s">
        <v>3592</v>
      </c>
      <c r="H197" s="283"/>
      <c r="I197" s="283" t="s">
        <v>2508</v>
      </c>
      <c r="J197" s="283" t="str">
        <f t="shared" si="12"/>
        <v/>
      </c>
      <c r="K197" s="227" t="str">
        <f>IF(OR(PartB2[[#This Row],[Format (hide)]]="HEAD",PartB2[[#This Row],[Format (hide)]]="LIST"),"BLANK CELL","")</f>
        <v/>
      </c>
      <c r="L197" s="227" t="str">
        <f>IF(OR(PartB2[[#This Row],[Format (hide)]]="HEAD",PartB2[[#This Row],[Format (hide)]]="LIST"),"BLANK CELL","")</f>
        <v/>
      </c>
      <c r="M197" s="281" t="str">
        <f>IF(OR(PartB2[[#This Row],[Format (hide)]]="HEAD",PartB2[[#This Row],[Format (hide)]]="LIST"),"BLANK CELL","")</f>
        <v/>
      </c>
      <c r="N197" s="281" t="str">
        <f>IF(OR(PartB2[[#This Row],[Format (hide)]]="HEAD",PartB2[[#This Row],[Format (hide)]]="LIST"),"BLANK CELL","")</f>
        <v/>
      </c>
      <c r="O197" s="281" t="str">
        <f>IF(OR(PartB2[[#This Row],[Format (hide)]]="HEAD",PartB2[[#This Row],[Format (hide)]]="LIST"),"BLANK CELL","")</f>
        <v/>
      </c>
      <c r="P197" s="281" t="str">
        <f>IF(OR(PartB2[[#This Row],[Format (hide)]]="HEAD",PartB2[[#This Row],[Format (hide)]]="LIST"),"BLANK CELL","")</f>
        <v/>
      </c>
      <c r="Q197" s="281" t="str">
        <f>IF(OR(PartB2[[#This Row],[Format (hide)]]="HEAD",PartB2[[#This Row],[Format (hide)]]="LIST"),"BLANK CELL","")</f>
        <v/>
      </c>
      <c r="R197" s="281" t="str">
        <f>IF(OR(PartB2[[#This Row],[Format (hide)]]="HEAD",PartB2[[#This Row],[Format (hide)]]="LIST"),"BLANK CELL","")</f>
        <v/>
      </c>
    </row>
    <row r="198" spans="1:18" ht="132" x14ac:dyDescent="0.3">
      <c r="A198" s="279">
        <f t="array" aca="1" ref="A198" ca="1">SUM((TRIM(MID(SUBSTITUTE(C198,".",REPT(" ",256)),(ROW(INDIRECT("1:"&amp;LEN(C198)-LEN(SUBSTITUTE(C198,".",""))+1))-1)*256+1,256)))*(10^((10-ROW(INDIRECT("1:"&amp;LEN(C198)-LEN(SUBSTITUTE(C198,".",""))+1)))*2)))</f>
        <v>4.0706E+18</v>
      </c>
      <c r="B198" s="280" t="s">
        <v>2750</v>
      </c>
      <c r="C198" s="280" t="s">
        <v>3052</v>
      </c>
      <c r="D198" s="281"/>
      <c r="E198" s="281" t="s">
        <v>3724</v>
      </c>
      <c r="F198" s="331" t="s">
        <v>1065</v>
      </c>
      <c r="G198" s="331" t="s">
        <v>3591</v>
      </c>
      <c r="H198" s="285"/>
      <c r="I198" s="283" t="s">
        <v>2508</v>
      </c>
      <c r="J198" s="285" t="str">
        <f t="shared" si="12"/>
        <v/>
      </c>
      <c r="K198" s="227" t="str">
        <f>IF(OR(PartB2[[#This Row],[Format (hide)]]="HEAD",PartB2[[#This Row],[Format (hide)]]="LIST"),"BLANK CELL","")</f>
        <v/>
      </c>
      <c r="L198" s="227" t="str">
        <f>IF(OR(PartB2[[#This Row],[Format (hide)]]="HEAD",PartB2[[#This Row],[Format (hide)]]="LIST"),"BLANK CELL","")</f>
        <v/>
      </c>
      <c r="M198" s="285" t="str">
        <f>IF(OR(PartB2[[#This Row],[Format (hide)]]="HEAD",PartB2[[#This Row],[Format (hide)]]="LIST"),"BLANK CELL","")</f>
        <v/>
      </c>
      <c r="N198" s="285" t="str">
        <f>IF(OR(PartB2[[#This Row],[Format (hide)]]="HEAD",PartB2[[#This Row],[Format (hide)]]="LIST"),"BLANK CELL","")</f>
        <v/>
      </c>
      <c r="O198" s="285" t="str">
        <f>IF(OR(PartB2[[#This Row],[Format (hide)]]="HEAD",PartB2[[#This Row],[Format (hide)]]="LIST"),"BLANK CELL","")</f>
        <v/>
      </c>
      <c r="P198" s="285" t="str">
        <f>IF(OR(PartB2[[#This Row],[Format (hide)]]="HEAD",PartB2[[#This Row],[Format (hide)]]="LIST"),"BLANK CELL","")</f>
        <v/>
      </c>
      <c r="Q198" s="285" t="str">
        <f>IF(OR(PartB2[[#This Row],[Format (hide)]]="HEAD",PartB2[[#This Row],[Format (hide)]]="LIST"),"BLANK CELL","")</f>
        <v/>
      </c>
      <c r="R198" s="285" t="str">
        <f>IF(OR(PartB2[[#This Row],[Format (hide)]]="HEAD",PartB2[[#This Row],[Format (hide)]]="LIST"),"BLANK CELL","")</f>
        <v/>
      </c>
    </row>
    <row r="199" spans="1:18" ht="165" x14ac:dyDescent="0.3">
      <c r="A199" s="279">
        <f t="array" aca="1" ref="A199" ca="1">SUM((TRIM(MID(SUBSTITUTE(C199,".",REPT(" ",256)),(ROW(INDIRECT("1:"&amp;LEN(C199)-LEN(SUBSTITUTE(C199,".",""))+1))-1)*256+1,256)))*(10^((10-ROW(INDIRECT("1:"&amp;LEN(C199)-LEN(SUBSTITUTE(C199,".",""))+1)))*2)))</f>
        <v>4.11E+18</v>
      </c>
      <c r="B199" s="280" t="s">
        <v>2750</v>
      </c>
      <c r="C199" s="280" t="s">
        <v>3053</v>
      </c>
      <c r="D199" s="281"/>
      <c r="E199" s="281"/>
      <c r="F199" s="331" t="s">
        <v>1121</v>
      </c>
      <c r="G199" s="331" t="s">
        <v>1122</v>
      </c>
      <c r="H199" s="285"/>
      <c r="I199" s="283" t="s">
        <v>2508</v>
      </c>
      <c r="J199" s="285" t="str">
        <f t="shared" si="12"/>
        <v/>
      </c>
      <c r="K199" s="227" t="str">
        <f>IF(OR(PartB2[[#This Row],[Format (hide)]]="HEAD",PartB2[[#This Row],[Format (hide)]]="LIST"),"BLANK CELL","")</f>
        <v/>
      </c>
      <c r="L199" s="227" t="str">
        <f>IF(OR(PartB2[[#This Row],[Format (hide)]]="HEAD",PartB2[[#This Row],[Format (hide)]]="LIST"),"BLANK CELL","")</f>
        <v/>
      </c>
      <c r="M199" s="285" t="str">
        <f>IF(OR(PartB2[[#This Row],[Format (hide)]]="HEAD",PartB2[[#This Row],[Format (hide)]]="LIST"),"BLANK CELL","")</f>
        <v/>
      </c>
      <c r="N199" s="285" t="str">
        <f>IF(OR(PartB2[[#This Row],[Format (hide)]]="HEAD",PartB2[[#This Row],[Format (hide)]]="LIST"),"BLANK CELL","")</f>
        <v/>
      </c>
      <c r="O199" s="285" t="str">
        <f>IF(OR(PartB2[[#This Row],[Format (hide)]]="HEAD",PartB2[[#This Row],[Format (hide)]]="LIST"),"BLANK CELL","")</f>
        <v/>
      </c>
      <c r="P199" s="285" t="str">
        <f>IF(OR(PartB2[[#This Row],[Format (hide)]]="HEAD",PartB2[[#This Row],[Format (hide)]]="LIST"),"BLANK CELL","")</f>
        <v/>
      </c>
      <c r="Q199" s="285" t="str">
        <f>IF(OR(PartB2[[#This Row],[Format (hide)]]="HEAD",PartB2[[#This Row],[Format (hide)]]="LIST"),"BLANK CELL","")</f>
        <v/>
      </c>
      <c r="R199" s="285" t="str">
        <f>IF(OR(PartB2[[#This Row],[Format (hide)]]="HEAD",PartB2[[#This Row],[Format (hide)]]="LIST"),"BLANK CELL","")</f>
        <v/>
      </c>
    </row>
    <row r="200" spans="1:18" ht="132" x14ac:dyDescent="0.3">
      <c r="A200" s="279">
        <f t="array" aca="1" ref="A200" ca="1">SUM((TRIM(MID(SUBSTITUTE(C200,".",REPT(" ",256)),(ROW(INDIRECT("1:"&amp;LEN(C200)-LEN(SUBSTITUTE(C200,".",""))+1))-1)*256+1,256)))*(10^((10-ROW(INDIRECT("1:"&amp;LEN(C200)-LEN(SUBSTITUTE(C200,".",""))+1)))*2)))</f>
        <v>4.13E+18</v>
      </c>
      <c r="B200" s="280" t="s">
        <v>2750</v>
      </c>
      <c r="C200" s="280" t="s">
        <v>3054</v>
      </c>
      <c r="D200" s="281"/>
      <c r="E200" s="281"/>
      <c r="F200" s="280" t="s">
        <v>1125</v>
      </c>
      <c r="G200" s="280" t="s">
        <v>1126</v>
      </c>
      <c r="H200" s="285"/>
      <c r="I200" s="283" t="s">
        <v>2508</v>
      </c>
      <c r="J200" s="285" t="str">
        <f t="shared" si="12"/>
        <v/>
      </c>
      <c r="K200" s="227" t="str">
        <f>IF(OR(PartB2[[#This Row],[Format (hide)]]="HEAD",PartB2[[#This Row],[Format (hide)]]="LIST"),"BLANK CELL","")</f>
        <v/>
      </c>
      <c r="L200" s="227" t="str">
        <f>IF(OR(PartB2[[#This Row],[Format (hide)]]="HEAD",PartB2[[#This Row],[Format (hide)]]="LIST"),"BLANK CELL","")</f>
        <v/>
      </c>
      <c r="M200" s="285" t="str">
        <f>IF(OR(PartB2[[#This Row],[Format (hide)]]="HEAD",PartB2[[#This Row],[Format (hide)]]="LIST"),"BLANK CELL","")</f>
        <v/>
      </c>
      <c r="N200" s="285" t="str">
        <f>IF(OR(PartB2[[#This Row],[Format (hide)]]="HEAD",PartB2[[#This Row],[Format (hide)]]="LIST"),"BLANK CELL","")</f>
        <v/>
      </c>
      <c r="O200" s="285" t="str">
        <f>IF(OR(PartB2[[#This Row],[Format (hide)]]="HEAD",PartB2[[#This Row],[Format (hide)]]="LIST"),"BLANK CELL","")</f>
        <v/>
      </c>
      <c r="P200" s="285" t="str">
        <f>IF(OR(PartB2[[#This Row],[Format (hide)]]="HEAD",PartB2[[#This Row],[Format (hide)]]="LIST"),"BLANK CELL","")</f>
        <v/>
      </c>
      <c r="Q200" s="285" t="str">
        <f>IF(OR(PartB2[[#This Row],[Format (hide)]]="HEAD",PartB2[[#This Row],[Format (hide)]]="LIST"),"BLANK CELL","")</f>
        <v/>
      </c>
      <c r="R200" s="285" t="str">
        <f>IF(OR(PartB2[[#This Row],[Format (hide)]]="HEAD",PartB2[[#This Row],[Format (hide)]]="LIST"),"BLANK CELL","")</f>
        <v/>
      </c>
    </row>
    <row r="201" spans="1:18" ht="66" x14ac:dyDescent="0.3">
      <c r="A201" s="279">
        <f t="array" aca="1" ref="A201" ca="1">SUM((TRIM(MID(SUBSTITUTE(C201,".",REPT(" ",256)),(ROW(INDIRECT("1:"&amp;LEN(C201)-LEN(SUBSTITUTE(C201,".",""))+1))-1)*256+1,256)))*(10^((10-ROW(INDIRECT("1:"&amp;LEN(C201)-LEN(SUBSTITUTE(C201,".",""))+1)))*2)))</f>
        <v>4.1301E+18</v>
      </c>
      <c r="B201" s="280" t="s">
        <v>2750</v>
      </c>
      <c r="C201" s="280" t="s">
        <v>3055</v>
      </c>
      <c r="D201" s="281"/>
      <c r="E201" s="281"/>
      <c r="F201" s="280" t="s">
        <v>1127</v>
      </c>
      <c r="G201" s="280" t="s">
        <v>1128</v>
      </c>
      <c r="H201" s="285"/>
      <c r="I201" s="283" t="s">
        <v>2508</v>
      </c>
      <c r="J201" s="285"/>
      <c r="K201" s="227" t="str">
        <f>IF(OR(PartB2[[#This Row],[Format (hide)]]="HEAD",PartB2[[#This Row],[Format (hide)]]="LIST"),"BLANK CELL","")</f>
        <v/>
      </c>
      <c r="L201" s="227" t="str">
        <f>IF(OR(PartB2[[#This Row],[Format (hide)]]="HEAD",PartB2[[#This Row],[Format (hide)]]="LIST"),"BLANK CELL","")</f>
        <v/>
      </c>
      <c r="M201" s="285" t="str">
        <f>IF(OR(PartB2[[#This Row],[Format (hide)]]="HEAD",PartB2[[#This Row],[Format (hide)]]="LIST"),"BLANK CELL","")</f>
        <v/>
      </c>
      <c r="N201" s="285" t="str">
        <f>IF(OR(PartB2[[#This Row],[Format (hide)]]="HEAD",PartB2[[#This Row],[Format (hide)]]="LIST"),"BLANK CELL","")</f>
        <v/>
      </c>
      <c r="O201" s="285" t="str">
        <f>IF(OR(PartB2[[#This Row],[Format (hide)]]="HEAD",PartB2[[#This Row],[Format (hide)]]="LIST"),"BLANK CELL","")</f>
        <v/>
      </c>
      <c r="P201" s="285" t="str">
        <f>IF(OR(PartB2[[#This Row],[Format (hide)]]="HEAD",PartB2[[#This Row],[Format (hide)]]="LIST"),"BLANK CELL","")</f>
        <v/>
      </c>
      <c r="Q201" s="285" t="str">
        <f>IF(OR(PartB2[[#This Row],[Format (hide)]]="HEAD",PartB2[[#This Row],[Format (hide)]]="LIST"),"BLANK CELL","")</f>
        <v/>
      </c>
      <c r="R201" s="285" t="str">
        <f>IF(OR(PartB2[[#This Row],[Format (hide)]]="HEAD",PartB2[[#This Row],[Format (hide)]]="LIST"),"BLANK CELL","")</f>
        <v/>
      </c>
    </row>
    <row r="202" spans="1:18" ht="66" x14ac:dyDescent="0.3">
      <c r="A202" s="279">
        <f t="array" aca="1" ref="A202" ca="1">SUM((TRIM(MID(SUBSTITUTE(C202,".",REPT(" ",256)),(ROW(INDIRECT("1:"&amp;LEN(C202)-LEN(SUBSTITUTE(C202,".",""))+1))-1)*256+1,256)))*(10^((10-ROW(INDIRECT("1:"&amp;LEN(C202)-LEN(SUBSTITUTE(C202,".",""))+1)))*2)))</f>
        <v>4.1302E+18</v>
      </c>
      <c r="B202" s="280" t="s">
        <v>2750</v>
      </c>
      <c r="C202" s="280" t="s">
        <v>3056</v>
      </c>
      <c r="D202" s="281"/>
      <c r="E202" s="281"/>
      <c r="F202" s="280" t="s">
        <v>1129</v>
      </c>
      <c r="G202" s="280" t="s">
        <v>1130</v>
      </c>
      <c r="H202" s="285"/>
      <c r="I202" s="283" t="s">
        <v>2508</v>
      </c>
      <c r="J202" s="285" t="str">
        <f t="shared" ref="J202:J205" si="13">IF($J$1="Yes","Compliant","")</f>
        <v/>
      </c>
      <c r="K202" s="227" t="str">
        <f>IF(OR(PartB2[[#This Row],[Format (hide)]]="HEAD",PartB2[[#This Row],[Format (hide)]]="LIST"),"BLANK CELL","")</f>
        <v/>
      </c>
      <c r="L202" s="227" t="str">
        <f>IF(OR(PartB2[[#This Row],[Format (hide)]]="HEAD",PartB2[[#This Row],[Format (hide)]]="LIST"),"BLANK CELL","")</f>
        <v/>
      </c>
      <c r="M202" s="285" t="str">
        <f>IF(OR(PartB2[[#This Row],[Format (hide)]]="HEAD",PartB2[[#This Row],[Format (hide)]]="LIST"),"BLANK CELL","")</f>
        <v/>
      </c>
      <c r="N202" s="285" t="str">
        <f>IF(OR(PartB2[[#This Row],[Format (hide)]]="HEAD",PartB2[[#This Row],[Format (hide)]]="LIST"),"BLANK CELL","")</f>
        <v/>
      </c>
      <c r="O202" s="285" t="str">
        <f>IF(OR(PartB2[[#This Row],[Format (hide)]]="HEAD",PartB2[[#This Row],[Format (hide)]]="LIST"),"BLANK CELL","")</f>
        <v/>
      </c>
      <c r="P202" s="285" t="str">
        <f>IF(OR(PartB2[[#This Row],[Format (hide)]]="HEAD",PartB2[[#This Row],[Format (hide)]]="LIST"),"BLANK CELL","")</f>
        <v/>
      </c>
      <c r="Q202" s="285" t="str">
        <f>IF(OR(PartB2[[#This Row],[Format (hide)]]="HEAD",PartB2[[#This Row],[Format (hide)]]="LIST"),"BLANK CELL","")</f>
        <v/>
      </c>
      <c r="R202" s="285" t="str">
        <f>IF(OR(PartB2[[#This Row],[Format (hide)]]="HEAD",PartB2[[#This Row],[Format (hide)]]="LIST"),"BLANK CELL","")</f>
        <v/>
      </c>
    </row>
    <row r="203" spans="1:18" ht="82.5" x14ac:dyDescent="0.3">
      <c r="A203" s="279">
        <f t="array" aca="1" ref="A203" ca="1">SUM((TRIM(MID(SUBSTITUTE(C203,".",REPT(" ",256)),(ROW(INDIRECT("1:"&amp;LEN(C203)-LEN(SUBSTITUTE(C203,".",""))+1))-1)*256+1,256)))*(10^((10-ROW(INDIRECT("1:"&amp;LEN(C203)-LEN(SUBSTITUTE(C203,".",""))+1)))*2)))</f>
        <v>4.1303E+18</v>
      </c>
      <c r="B203" s="280" t="s">
        <v>2750</v>
      </c>
      <c r="C203" s="280" t="s">
        <v>3057</v>
      </c>
      <c r="D203" s="281"/>
      <c r="E203" s="281"/>
      <c r="F203" s="280" t="s">
        <v>1131</v>
      </c>
      <c r="G203" s="280" t="s">
        <v>1132</v>
      </c>
      <c r="H203" s="285"/>
      <c r="I203" s="283" t="s">
        <v>2508</v>
      </c>
      <c r="J203" s="285" t="str">
        <f t="shared" si="13"/>
        <v/>
      </c>
      <c r="K203" s="227" t="str">
        <f>IF(OR(PartB2[[#This Row],[Format (hide)]]="HEAD",PartB2[[#This Row],[Format (hide)]]="LIST"),"BLANK CELL","")</f>
        <v/>
      </c>
      <c r="L203" s="227" t="str">
        <f>IF(OR(PartB2[[#This Row],[Format (hide)]]="HEAD",PartB2[[#This Row],[Format (hide)]]="LIST"),"BLANK CELL","")</f>
        <v/>
      </c>
      <c r="M203" s="285" t="str">
        <f>IF(OR(PartB2[[#This Row],[Format (hide)]]="HEAD",PartB2[[#This Row],[Format (hide)]]="LIST"),"BLANK CELL","")</f>
        <v/>
      </c>
      <c r="N203" s="285" t="str">
        <f>IF(OR(PartB2[[#This Row],[Format (hide)]]="HEAD",PartB2[[#This Row],[Format (hide)]]="LIST"),"BLANK CELL","")</f>
        <v/>
      </c>
      <c r="O203" s="285" t="str">
        <f>IF(OR(PartB2[[#This Row],[Format (hide)]]="HEAD",PartB2[[#This Row],[Format (hide)]]="LIST"),"BLANK CELL","")</f>
        <v/>
      </c>
      <c r="P203" s="285" t="str">
        <f>IF(OR(PartB2[[#This Row],[Format (hide)]]="HEAD",PartB2[[#This Row],[Format (hide)]]="LIST"),"BLANK CELL","")</f>
        <v/>
      </c>
      <c r="Q203" s="285" t="str">
        <f>IF(OR(PartB2[[#This Row],[Format (hide)]]="HEAD",PartB2[[#This Row],[Format (hide)]]="LIST"),"BLANK CELL","")</f>
        <v/>
      </c>
      <c r="R203" s="285" t="str">
        <f>IF(OR(PartB2[[#This Row],[Format (hide)]]="HEAD",PartB2[[#This Row],[Format (hide)]]="LIST"),"BLANK CELL","")</f>
        <v/>
      </c>
    </row>
    <row r="204" spans="1:18" ht="99" x14ac:dyDescent="0.3">
      <c r="A204" s="279">
        <f t="array" aca="1" ref="A204" ca="1">SUM((TRIM(MID(SUBSTITUTE(C204,".",REPT(" ",256)),(ROW(INDIRECT("1:"&amp;LEN(C204)-LEN(SUBSTITUTE(C204,".",""))+1))-1)*256+1,256)))*(10^((10-ROW(INDIRECT("1:"&amp;LEN(C204)-LEN(SUBSTITUTE(C204,".",""))+1)))*2)))</f>
        <v>4.14E+18</v>
      </c>
      <c r="B204" s="280" t="s">
        <v>2750</v>
      </c>
      <c r="C204" s="280" t="s">
        <v>3058</v>
      </c>
      <c r="D204" s="281"/>
      <c r="E204" s="281"/>
      <c r="F204" s="280" t="s">
        <v>1133</v>
      </c>
      <c r="G204" s="280" t="s">
        <v>1134</v>
      </c>
      <c r="H204" s="285"/>
      <c r="I204" s="283" t="s">
        <v>2508</v>
      </c>
      <c r="J204" s="285" t="str">
        <f t="shared" si="13"/>
        <v/>
      </c>
      <c r="K204" s="227" t="str">
        <f>IF(OR(PartB2[[#This Row],[Format (hide)]]="HEAD",PartB2[[#This Row],[Format (hide)]]="LIST"),"BLANK CELL","")</f>
        <v/>
      </c>
      <c r="L204" s="227" t="str">
        <f>IF(OR(PartB2[[#This Row],[Format (hide)]]="HEAD",PartB2[[#This Row],[Format (hide)]]="LIST"),"BLANK CELL","")</f>
        <v/>
      </c>
      <c r="M204" s="285" t="str">
        <f>IF(OR(PartB2[[#This Row],[Format (hide)]]="HEAD",PartB2[[#This Row],[Format (hide)]]="LIST"),"BLANK CELL","")</f>
        <v/>
      </c>
      <c r="N204" s="285" t="str">
        <f>IF(OR(PartB2[[#This Row],[Format (hide)]]="HEAD",PartB2[[#This Row],[Format (hide)]]="LIST"),"BLANK CELL","")</f>
        <v/>
      </c>
      <c r="O204" s="285" t="str">
        <f>IF(OR(PartB2[[#This Row],[Format (hide)]]="HEAD",PartB2[[#This Row],[Format (hide)]]="LIST"),"BLANK CELL","")</f>
        <v/>
      </c>
      <c r="P204" s="285" t="str">
        <f>IF(OR(PartB2[[#This Row],[Format (hide)]]="HEAD",PartB2[[#This Row],[Format (hide)]]="LIST"),"BLANK CELL","")</f>
        <v/>
      </c>
      <c r="Q204" s="285" t="str">
        <f>IF(OR(PartB2[[#This Row],[Format (hide)]]="HEAD",PartB2[[#This Row],[Format (hide)]]="LIST"),"BLANK CELL","")</f>
        <v/>
      </c>
      <c r="R204" s="285" t="str">
        <f>IF(OR(PartB2[[#This Row],[Format (hide)]]="HEAD",PartB2[[#This Row],[Format (hide)]]="LIST"),"BLANK CELL","")</f>
        <v/>
      </c>
    </row>
    <row r="205" spans="1:18" ht="82.5" x14ac:dyDescent="0.3">
      <c r="A205" s="279">
        <f t="array" aca="1" ref="A205" ca="1">SUM((TRIM(MID(SUBSTITUTE(C205,".",REPT(" ",256)),(ROW(INDIRECT("1:"&amp;LEN(C205)-LEN(SUBSTITUTE(C205,".",""))+1))-1)*256+1,256)))*(10^((10-ROW(INDIRECT("1:"&amp;LEN(C205)-LEN(SUBSTITUTE(C205,".",""))+1)))*2)))</f>
        <v>4.1401E+18</v>
      </c>
      <c r="B205" s="280" t="s">
        <v>2750</v>
      </c>
      <c r="C205" s="280" t="s">
        <v>3059</v>
      </c>
      <c r="D205" s="281"/>
      <c r="E205" s="281"/>
      <c r="F205" s="331" t="s">
        <v>1135</v>
      </c>
      <c r="G205" s="331" t="s">
        <v>3595</v>
      </c>
      <c r="H205" s="285"/>
      <c r="I205" s="283" t="s">
        <v>2508</v>
      </c>
      <c r="J205" s="285" t="str">
        <f t="shared" si="13"/>
        <v/>
      </c>
      <c r="K205" s="227" t="str">
        <f>IF(OR(PartB2[[#This Row],[Format (hide)]]="HEAD",PartB2[[#This Row],[Format (hide)]]="LIST"),"BLANK CELL","")</f>
        <v/>
      </c>
      <c r="L205" s="227" t="str">
        <f>IF(OR(PartB2[[#This Row],[Format (hide)]]="HEAD",PartB2[[#This Row],[Format (hide)]]="LIST"),"BLANK CELL","")</f>
        <v/>
      </c>
      <c r="M205" s="285" t="str">
        <f>IF(OR(PartB2[[#This Row],[Format (hide)]]="HEAD",PartB2[[#This Row],[Format (hide)]]="LIST"),"BLANK CELL","")</f>
        <v/>
      </c>
      <c r="N205" s="285" t="str">
        <f>IF(OR(PartB2[[#This Row],[Format (hide)]]="HEAD",PartB2[[#This Row],[Format (hide)]]="LIST"),"BLANK CELL","")</f>
        <v/>
      </c>
      <c r="O205" s="285" t="str">
        <f>IF(OR(PartB2[[#This Row],[Format (hide)]]="HEAD",PartB2[[#This Row],[Format (hide)]]="LIST"),"BLANK CELL","")</f>
        <v/>
      </c>
      <c r="P205" s="285" t="str">
        <f>IF(OR(PartB2[[#This Row],[Format (hide)]]="HEAD",PartB2[[#This Row],[Format (hide)]]="LIST"),"BLANK CELL","")</f>
        <v/>
      </c>
      <c r="Q205" s="285" t="str">
        <f>IF(OR(PartB2[[#This Row],[Format (hide)]]="HEAD",PartB2[[#This Row],[Format (hide)]]="LIST"),"BLANK CELL","")</f>
        <v/>
      </c>
      <c r="R205" s="285" t="str">
        <f>IF(OR(PartB2[[#This Row],[Format (hide)]]="HEAD",PartB2[[#This Row],[Format (hide)]]="LIST"),"BLANK CELL","")</f>
        <v/>
      </c>
    </row>
    <row r="206" spans="1:18" ht="33" x14ac:dyDescent="0.3">
      <c r="A206" s="279">
        <f t="array" aca="1" ref="A206" ca="1">SUM((TRIM(MID(SUBSTITUTE(C206,".",REPT(" ",256)),(ROW(INDIRECT("1:"&amp;LEN(C206)-LEN(SUBSTITUTE(C206,".",""))+1))-1)*256+1,256)))*(10^((10-ROW(INDIRECT("1:"&amp;LEN(C206)-LEN(SUBSTITUTE(C206,".",""))+1)))*2)))</f>
        <v>4.1402E+18</v>
      </c>
      <c r="B206" s="280" t="s">
        <v>2750</v>
      </c>
      <c r="C206" s="280" t="s">
        <v>3060</v>
      </c>
      <c r="D206" s="281" t="s">
        <v>1407</v>
      </c>
      <c r="E206" s="281"/>
      <c r="F206" s="280" t="s">
        <v>1136</v>
      </c>
      <c r="G206" s="280" t="s">
        <v>1137</v>
      </c>
      <c r="H206" s="285" t="str">
        <f>IF(OR(PartB2[[#This Row],[Format (hide)]]="HEAD",PartB2[[#This Row],[Format (hide)]]="LIST"),"BLANK CELL","")</f>
        <v>BLANK CELL</v>
      </c>
      <c r="I206" s="283" t="str">
        <f>IF(OR(PartB2[[#This Row],[Format (hide)]]="HEAD",PartB2[[#This Row],[Format (hide)]]="LIST"),"BLANK CELL","")</f>
        <v>BLANK CELL</v>
      </c>
      <c r="J206" s="285" t="str">
        <f>IF(OR(PartB2[[#This Row],[Format (hide)]]="HEAD",PartB2[[#This Row],[Format (hide)]]="LIST"),"BLANK CELL","")</f>
        <v>BLANK CELL</v>
      </c>
      <c r="K206" s="227" t="str">
        <f>IF(OR(PartB2[[#This Row],[Format (hide)]]="HEAD",PartB2[[#This Row],[Format (hide)]]="LIST"),"BLANK CELL","")</f>
        <v>BLANK CELL</v>
      </c>
      <c r="L206" s="227" t="str">
        <f>IF(OR(PartB2[[#This Row],[Format (hide)]]="HEAD",PartB2[[#This Row],[Format (hide)]]="LIST"),"BLANK CELL","")</f>
        <v>BLANK CELL</v>
      </c>
      <c r="M206" s="285" t="str">
        <f>IF(OR(PartB2[[#This Row],[Format (hide)]]="HEAD",PartB2[[#This Row],[Format (hide)]]="LIST"),"BLANK CELL","")</f>
        <v>BLANK CELL</v>
      </c>
      <c r="N206" s="285" t="str">
        <f>IF(OR(PartB2[[#This Row],[Format (hide)]]="HEAD",PartB2[[#This Row],[Format (hide)]]="LIST"),"BLANK CELL","")</f>
        <v>BLANK CELL</v>
      </c>
      <c r="O206" s="285" t="str">
        <f>IF(OR(PartB2[[#This Row],[Format (hide)]]="HEAD",PartB2[[#This Row],[Format (hide)]]="LIST"),"BLANK CELL","")</f>
        <v>BLANK CELL</v>
      </c>
      <c r="P206" s="285" t="str">
        <f>IF(OR(PartB2[[#This Row],[Format (hide)]]="HEAD",PartB2[[#This Row],[Format (hide)]]="LIST"),"BLANK CELL","")</f>
        <v>BLANK CELL</v>
      </c>
      <c r="Q206" s="285" t="str">
        <f>IF(OR(PartB2[[#This Row],[Format (hide)]]="HEAD",PartB2[[#This Row],[Format (hide)]]="LIST"),"BLANK CELL","")</f>
        <v>BLANK CELL</v>
      </c>
      <c r="R206" s="285" t="str">
        <f>IF(OR(PartB2[[#This Row],[Format (hide)]]="HEAD",PartB2[[#This Row],[Format (hide)]]="LIST"),"BLANK CELL","")</f>
        <v>BLANK CELL</v>
      </c>
    </row>
    <row r="207" spans="1:18" ht="66" x14ac:dyDescent="0.3">
      <c r="A207" s="279">
        <f t="array" aca="1" ref="A207" ca="1">SUM((TRIM(MID(SUBSTITUTE(C207,".",REPT(" ",256)),(ROW(INDIRECT("1:"&amp;LEN(C207)-LEN(SUBSTITUTE(C207,".",""))+1))-1)*256+1,256)))*(10^((10-ROW(INDIRECT("1:"&amp;LEN(C207)-LEN(SUBSTITUTE(C207,".",""))+1)))*2)))</f>
        <v>4.140201E+18</v>
      </c>
      <c r="B207" s="280" t="s">
        <v>2750</v>
      </c>
      <c r="C207" s="280" t="s">
        <v>3061</v>
      </c>
      <c r="D207" s="281"/>
      <c r="E207" s="281"/>
      <c r="F207" s="280" t="s">
        <v>1138</v>
      </c>
      <c r="G207" s="280" t="s">
        <v>109</v>
      </c>
      <c r="H207" s="285"/>
      <c r="I207" s="283" t="s">
        <v>2508</v>
      </c>
      <c r="J207" s="285" t="str">
        <f t="shared" ref="J207:J212" si="14">IF($J$1="Yes","Compliant","")</f>
        <v/>
      </c>
      <c r="K207" s="227" t="str">
        <f>IF(OR(PartB2[[#This Row],[Format (hide)]]="HEAD",PartB2[[#This Row],[Format (hide)]]="LIST"),"BLANK CELL","")</f>
        <v/>
      </c>
      <c r="L207" s="227" t="str">
        <f>IF(OR(PartB2[[#This Row],[Format (hide)]]="HEAD",PartB2[[#This Row],[Format (hide)]]="LIST"),"BLANK CELL","")</f>
        <v/>
      </c>
      <c r="M207" s="285" t="str">
        <f>IF(OR(PartB2[[#This Row],[Format (hide)]]="HEAD",PartB2[[#This Row],[Format (hide)]]="LIST"),"BLANK CELL","")</f>
        <v/>
      </c>
      <c r="N207" s="285" t="str">
        <f>IF(OR(PartB2[[#This Row],[Format (hide)]]="HEAD",PartB2[[#This Row],[Format (hide)]]="LIST"),"BLANK CELL","")</f>
        <v/>
      </c>
      <c r="O207" s="285" t="str">
        <f>IF(OR(PartB2[[#This Row],[Format (hide)]]="HEAD",PartB2[[#This Row],[Format (hide)]]="LIST"),"BLANK CELL","")</f>
        <v/>
      </c>
      <c r="P207" s="285" t="str">
        <f>IF(OR(PartB2[[#This Row],[Format (hide)]]="HEAD",PartB2[[#This Row],[Format (hide)]]="LIST"),"BLANK CELL","")</f>
        <v/>
      </c>
      <c r="Q207" s="285" t="str">
        <f>IF(OR(PartB2[[#This Row],[Format (hide)]]="HEAD",PartB2[[#This Row],[Format (hide)]]="LIST"),"BLANK CELL","")</f>
        <v/>
      </c>
      <c r="R207" s="285" t="str">
        <f>IF(OR(PartB2[[#This Row],[Format (hide)]]="HEAD",PartB2[[#This Row],[Format (hide)]]="LIST"),"BLANK CELL","")</f>
        <v/>
      </c>
    </row>
    <row r="208" spans="1:18" ht="66" x14ac:dyDescent="0.3">
      <c r="A208" s="279">
        <f t="array" aca="1" ref="A208" ca="1">SUM((TRIM(MID(SUBSTITUTE(C208,".",REPT(" ",256)),(ROW(INDIRECT("1:"&amp;LEN(C208)-LEN(SUBSTITUTE(C208,".",""))+1))-1)*256+1,256)))*(10^((10-ROW(INDIRECT("1:"&amp;LEN(C208)-LEN(SUBSTITUTE(C208,".",""))+1)))*2)))</f>
        <v>4.140202E+18</v>
      </c>
      <c r="B208" s="280" t="s">
        <v>2750</v>
      </c>
      <c r="C208" s="280" t="s">
        <v>3062</v>
      </c>
      <c r="D208" s="281"/>
      <c r="E208" s="281"/>
      <c r="F208" s="280" t="s">
        <v>1139</v>
      </c>
      <c r="G208" s="280" t="s">
        <v>110</v>
      </c>
      <c r="H208" s="285"/>
      <c r="I208" s="283" t="s">
        <v>2508</v>
      </c>
      <c r="J208" s="285" t="str">
        <f t="shared" si="14"/>
        <v/>
      </c>
      <c r="K208" s="227" t="str">
        <f>IF(OR(PartB2[[#This Row],[Format (hide)]]="HEAD",PartB2[[#This Row],[Format (hide)]]="LIST"),"BLANK CELL","")</f>
        <v/>
      </c>
      <c r="L208" s="227" t="str">
        <f>IF(OR(PartB2[[#This Row],[Format (hide)]]="HEAD",PartB2[[#This Row],[Format (hide)]]="LIST"),"BLANK CELL","")</f>
        <v/>
      </c>
      <c r="M208" s="285" t="str">
        <f>IF(OR(PartB2[[#This Row],[Format (hide)]]="HEAD",PartB2[[#This Row],[Format (hide)]]="LIST"),"BLANK CELL","")</f>
        <v/>
      </c>
      <c r="N208" s="285" t="str">
        <f>IF(OR(PartB2[[#This Row],[Format (hide)]]="HEAD",PartB2[[#This Row],[Format (hide)]]="LIST"),"BLANK CELL","")</f>
        <v/>
      </c>
      <c r="O208" s="285" t="str">
        <f>IF(OR(PartB2[[#This Row],[Format (hide)]]="HEAD",PartB2[[#This Row],[Format (hide)]]="LIST"),"BLANK CELL","")</f>
        <v/>
      </c>
      <c r="P208" s="285" t="str">
        <f>IF(OR(PartB2[[#This Row],[Format (hide)]]="HEAD",PartB2[[#This Row],[Format (hide)]]="LIST"),"BLANK CELL","")</f>
        <v/>
      </c>
      <c r="Q208" s="285" t="str">
        <f>IF(OR(PartB2[[#This Row],[Format (hide)]]="HEAD",PartB2[[#This Row],[Format (hide)]]="LIST"),"BLANK CELL","")</f>
        <v/>
      </c>
      <c r="R208" s="285" t="str">
        <f>IF(OR(PartB2[[#This Row],[Format (hide)]]="HEAD",PartB2[[#This Row],[Format (hide)]]="LIST"),"BLANK CELL","")</f>
        <v/>
      </c>
    </row>
    <row r="209" spans="1:18" ht="66" x14ac:dyDescent="0.3">
      <c r="A209" s="279">
        <f t="array" aca="1" ref="A209" ca="1">SUM((TRIM(MID(SUBSTITUTE(C209,".",REPT(" ",256)),(ROW(INDIRECT("1:"&amp;LEN(C209)-LEN(SUBSTITUTE(C209,".",""))+1))-1)*256+1,256)))*(10^((10-ROW(INDIRECT("1:"&amp;LEN(C209)-LEN(SUBSTITUTE(C209,".",""))+1)))*2)))</f>
        <v>4.140203E+18</v>
      </c>
      <c r="B209" s="280" t="s">
        <v>2750</v>
      </c>
      <c r="C209" s="280" t="s">
        <v>3063</v>
      </c>
      <c r="D209" s="281"/>
      <c r="E209" s="281"/>
      <c r="F209" s="280" t="s">
        <v>1140</v>
      </c>
      <c r="G209" s="280" t="s">
        <v>111</v>
      </c>
      <c r="H209" s="285"/>
      <c r="I209" s="283" t="s">
        <v>2508</v>
      </c>
      <c r="J209" s="285" t="str">
        <f t="shared" si="14"/>
        <v/>
      </c>
      <c r="K209" s="227" t="str">
        <f>IF(OR(PartB2[[#This Row],[Format (hide)]]="HEAD",PartB2[[#This Row],[Format (hide)]]="LIST"),"BLANK CELL","")</f>
        <v/>
      </c>
      <c r="L209" s="227" t="str">
        <f>IF(OR(PartB2[[#This Row],[Format (hide)]]="HEAD",PartB2[[#This Row],[Format (hide)]]="LIST"),"BLANK CELL","")</f>
        <v/>
      </c>
      <c r="M209" s="285" t="str">
        <f>IF(OR(PartB2[[#This Row],[Format (hide)]]="HEAD",PartB2[[#This Row],[Format (hide)]]="LIST"),"BLANK CELL","")</f>
        <v/>
      </c>
      <c r="N209" s="285" t="str">
        <f>IF(OR(PartB2[[#This Row],[Format (hide)]]="HEAD",PartB2[[#This Row],[Format (hide)]]="LIST"),"BLANK CELL","")</f>
        <v/>
      </c>
      <c r="O209" s="285" t="str">
        <f>IF(OR(PartB2[[#This Row],[Format (hide)]]="HEAD",PartB2[[#This Row],[Format (hide)]]="LIST"),"BLANK CELL","")</f>
        <v/>
      </c>
      <c r="P209" s="285" t="str">
        <f>IF(OR(PartB2[[#This Row],[Format (hide)]]="HEAD",PartB2[[#This Row],[Format (hide)]]="LIST"),"BLANK CELL","")</f>
        <v/>
      </c>
      <c r="Q209" s="285" t="str">
        <f>IF(OR(PartB2[[#This Row],[Format (hide)]]="HEAD",PartB2[[#This Row],[Format (hide)]]="LIST"),"BLANK CELL","")</f>
        <v/>
      </c>
      <c r="R209" s="285" t="str">
        <f>IF(OR(PartB2[[#This Row],[Format (hide)]]="HEAD",PartB2[[#This Row],[Format (hide)]]="LIST"),"BLANK CELL","")</f>
        <v/>
      </c>
    </row>
    <row r="210" spans="1:18" ht="66" x14ac:dyDescent="0.3">
      <c r="A210" s="279">
        <f t="array" aca="1" ref="A210" ca="1">SUM((TRIM(MID(SUBSTITUTE(C210,".",REPT(" ",256)),(ROW(INDIRECT("1:"&amp;LEN(C210)-LEN(SUBSTITUTE(C210,".",""))+1))-1)*256+1,256)))*(10^((10-ROW(INDIRECT("1:"&amp;LEN(C210)-LEN(SUBSTITUTE(C210,".",""))+1)))*2)))</f>
        <v>4.140204E+18</v>
      </c>
      <c r="B210" s="280" t="s">
        <v>2750</v>
      </c>
      <c r="C210" s="280" t="s">
        <v>3064</v>
      </c>
      <c r="D210" s="281"/>
      <c r="E210" s="281"/>
      <c r="F210" s="280" t="s">
        <v>1141</v>
      </c>
      <c r="G210" s="280" t="s">
        <v>112</v>
      </c>
      <c r="H210" s="285"/>
      <c r="I210" s="283" t="s">
        <v>2508</v>
      </c>
      <c r="J210" s="285" t="str">
        <f t="shared" si="14"/>
        <v/>
      </c>
      <c r="K210" s="227" t="str">
        <f>IF(OR(PartB2[[#This Row],[Format (hide)]]="HEAD",PartB2[[#This Row],[Format (hide)]]="LIST"),"BLANK CELL","")</f>
        <v/>
      </c>
      <c r="L210" s="227" t="str">
        <f>IF(OR(PartB2[[#This Row],[Format (hide)]]="HEAD",PartB2[[#This Row],[Format (hide)]]="LIST"),"BLANK CELL","")</f>
        <v/>
      </c>
      <c r="M210" s="285" t="str">
        <f>IF(OR(PartB2[[#This Row],[Format (hide)]]="HEAD",PartB2[[#This Row],[Format (hide)]]="LIST"),"BLANK CELL","")</f>
        <v/>
      </c>
      <c r="N210" s="285" t="str">
        <f>IF(OR(PartB2[[#This Row],[Format (hide)]]="HEAD",PartB2[[#This Row],[Format (hide)]]="LIST"),"BLANK CELL","")</f>
        <v/>
      </c>
      <c r="O210" s="285" t="str">
        <f>IF(OR(PartB2[[#This Row],[Format (hide)]]="HEAD",PartB2[[#This Row],[Format (hide)]]="LIST"),"BLANK CELL","")</f>
        <v/>
      </c>
      <c r="P210" s="285" t="str">
        <f>IF(OR(PartB2[[#This Row],[Format (hide)]]="HEAD",PartB2[[#This Row],[Format (hide)]]="LIST"),"BLANK CELL","")</f>
        <v/>
      </c>
      <c r="Q210" s="285" t="str">
        <f>IF(OR(PartB2[[#This Row],[Format (hide)]]="HEAD",PartB2[[#This Row],[Format (hide)]]="LIST"),"BLANK CELL","")</f>
        <v/>
      </c>
      <c r="R210" s="285" t="str">
        <f>IF(OR(PartB2[[#This Row],[Format (hide)]]="HEAD",PartB2[[#This Row],[Format (hide)]]="LIST"),"BLANK CELL","")</f>
        <v/>
      </c>
    </row>
    <row r="211" spans="1:18" ht="66" x14ac:dyDescent="0.3">
      <c r="A211" s="279">
        <f t="array" aca="1" ref="A211" ca="1">SUM((TRIM(MID(SUBSTITUTE(C211,".",REPT(" ",256)),(ROW(INDIRECT("1:"&amp;LEN(C211)-LEN(SUBSTITUTE(C211,".",""))+1))-1)*256+1,256)))*(10^((10-ROW(INDIRECT("1:"&amp;LEN(C211)-LEN(SUBSTITUTE(C211,".",""))+1)))*2)))</f>
        <v>4.140205E+18</v>
      </c>
      <c r="B211" s="280" t="s">
        <v>2750</v>
      </c>
      <c r="C211" s="280" t="s">
        <v>3065</v>
      </c>
      <c r="D211" s="281"/>
      <c r="E211" s="281"/>
      <c r="F211" s="280" t="s">
        <v>1142</v>
      </c>
      <c r="G211" s="280" t="s">
        <v>113</v>
      </c>
      <c r="H211" s="285"/>
      <c r="I211" s="283" t="s">
        <v>2508</v>
      </c>
      <c r="J211" s="285" t="str">
        <f t="shared" si="14"/>
        <v/>
      </c>
      <c r="K211" s="227" t="str">
        <f>IF(OR(PartB2[[#This Row],[Format (hide)]]="HEAD",PartB2[[#This Row],[Format (hide)]]="LIST"),"BLANK CELL","")</f>
        <v/>
      </c>
      <c r="L211" s="227" t="str">
        <f>IF(OR(PartB2[[#This Row],[Format (hide)]]="HEAD",PartB2[[#This Row],[Format (hide)]]="LIST"),"BLANK CELL","")</f>
        <v/>
      </c>
      <c r="M211" s="285" t="str">
        <f>IF(OR(PartB2[[#This Row],[Format (hide)]]="HEAD",PartB2[[#This Row],[Format (hide)]]="LIST"),"BLANK CELL","")</f>
        <v/>
      </c>
      <c r="N211" s="285" t="str">
        <f>IF(OR(PartB2[[#This Row],[Format (hide)]]="HEAD",PartB2[[#This Row],[Format (hide)]]="LIST"),"BLANK CELL","")</f>
        <v/>
      </c>
      <c r="O211" s="285" t="str">
        <f>IF(OR(PartB2[[#This Row],[Format (hide)]]="HEAD",PartB2[[#This Row],[Format (hide)]]="LIST"),"BLANK CELL","")</f>
        <v/>
      </c>
      <c r="P211" s="285" t="str">
        <f>IF(OR(PartB2[[#This Row],[Format (hide)]]="HEAD",PartB2[[#This Row],[Format (hide)]]="LIST"),"BLANK CELL","")</f>
        <v/>
      </c>
      <c r="Q211" s="285" t="str">
        <f>IF(OR(PartB2[[#This Row],[Format (hide)]]="HEAD",PartB2[[#This Row],[Format (hide)]]="LIST"),"BLANK CELL","")</f>
        <v/>
      </c>
      <c r="R211" s="285" t="str">
        <f>IF(OR(PartB2[[#This Row],[Format (hide)]]="HEAD",PartB2[[#This Row],[Format (hide)]]="LIST"),"BLANK CELL","")</f>
        <v/>
      </c>
    </row>
    <row r="212" spans="1:18" ht="66" x14ac:dyDescent="0.3">
      <c r="A212" s="279">
        <f t="array" aca="1" ref="A212" ca="1">SUM((TRIM(MID(SUBSTITUTE(C212,".",REPT(" ",256)),(ROW(INDIRECT("1:"&amp;LEN(C212)-LEN(SUBSTITUTE(C212,".",""))+1))-1)*256+1,256)))*(10^((10-ROW(INDIRECT("1:"&amp;LEN(C212)-LEN(SUBSTITUTE(C212,".",""))+1)))*2)))</f>
        <v>4.140206E+18</v>
      </c>
      <c r="B212" s="280" t="s">
        <v>2750</v>
      </c>
      <c r="C212" s="280" t="s">
        <v>3066</v>
      </c>
      <c r="D212" s="281"/>
      <c r="E212" s="281"/>
      <c r="F212" s="280" t="s">
        <v>1143</v>
      </c>
      <c r="G212" s="280" t="s">
        <v>1144</v>
      </c>
      <c r="H212" s="285"/>
      <c r="I212" s="283" t="s">
        <v>2508</v>
      </c>
      <c r="J212" s="285" t="str">
        <f t="shared" si="14"/>
        <v/>
      </c>
      <c r="K212" s="227" t="str">
        <f>IF(OR(PartB2[[#This Row],[Format (hide)]]="HEAD",PartB2[[#This Row],[Format (hide)]]="LIST"),"BLANK CELL","")</f>
        <v/>
      </c>
      <c r="L212" s="227" t="str">
        <f>IF(OR(PartB2[[#This Row],[Format (hide)]]="HEAD",PartB2[[#This Row],[Format (hide)]]="LIST"),"BLANK CELL","")</f>
        <v/>
      </c>
      <c r="M212" s="285" t="str">
        <f>IF(OR(PartB2[[#This Row],[Format (hide)]]="HEAD",PartB2[[#This Row],[Format (hide)]]="LIST"),"BLANK CELL","")</f>
        <v/>
      </c>
      <c r="N212" s="285" t="str">
        <f>IF(OR(PartB2[[#This Row],[Format (hide)]]="HEAD",PartB2[[#This Row],[Format (hide)]]="LIST"),"BLANK CELL","")</f>
        <v/>
      </c>
      <c r="O212" s="285" t="str">
        <f>IF(OR(PartB2[[#This Row],[Format (hide)]]="HEAD",PartB2[[#This Row],[Format (hide)]]="LIST"),"BLANK CELL","")</f>
        <v/>
      </c>
      <c r="P212" s="285" t="str">
        <f>IF(OR(PartB2[[#This Row],[Format (hide)]]="HEAD",PartB2[[#This Row],[Format (hide)]]="LIST"),"BLANK CELL","")</f>
        <v/>
      </c>
      <c r="Q212" s="285" t="str">
        <f>IF(OR(PartB2[[#This Row],[Format (hide)]]="HEAD",PartB2[[#This Row],[Format (hide)]]="LIST"),"BLANK CELL","")</f>
        <v/>
      </c>
      <c r="R212" s="285" t="str">
        <f>IF(OR(PartB2[[#This Row],[Format (hide)]]="HEAD",PartB2[[#This Row],[Format (hide)]]="LIST"),"BLANK CELL","")</f>
        <v/>
      </c>
    </row>
    <row r="213" spans="1:18" ht="99" x14ac:dyDescent="0.3">
      <c r="A213" s="279">
        <f t="array" aca="1" ref="A213" ca="1">SUM((TRIM(MID(SUBSTITUTE(C213,".",REPT(" ",256)),(ROW(INDIRECT("1:"&amp;LEN(C213)-LEN(SUBSTITUTE(C213,".",""))+1))-1)*256+1,256)))*(10^((10-ROW(INDIRECT("1:"&amp;LEN(C213)-LEN(SUBSTITUTE(C213,".",""))+1)))*2)))</f>
        <v>4.140207E+18</v>
      </c>
      <c r="B213" s="280" t="s">
        <v>2750</v>
      </c>
      <c r="C213" s="280" t="s">
        <v>3067</v>
      </c>
      <c r="D213" s="281"/>
      <c r="E213" s="281"/>
      <c r="F213" s="280" t="s">
        <v>1145</v>
      </c>
      <c r="G213" s="280" t="s">
        <v>1146</v>
      </c>
      <c r="H213" s="285"/>
      <c r="I213" s="283" t="s">
        <v>2508</v>
      </c>
      <c r="J213" s="285"/>
      <c r="K213" s="227" t="str">
        <f>IF(OR(PartB2[[#This Row],[Format (hide)]]="HEAD",PartB2[[#This Row],[Format (hide)]]="LIST"),"BLANK CELL","")</f>
        <v/>
      </c>
      <c r="L213" s="227" t="str">
        <f>IF(OR(PartB2[[#This Row],[Format (hide)]]="HEAD",PartB2[[#This Row],[Format (hide)]]="LIST"),"BLANK CELL","")</f>
        <v/>
      </c>
      <c r="M213" s="285" t="str">
        <f>IF(OR(PartB2[[#This Row],[Format (hide)]]="HEAD",PartB2[[#This Row],[Format (hide)]]="LIST"),"BLANK CELL","")</f>
        <v/>
      </c>
      <c r="N213" s="285" t="str">
        <f>IF(OR(PartB2[[#This Row],[Format (hide)]]="HEAD",PartB2[[#This Row],[Format (hide)]]="LIST"),"BLANK CELL","")</f>
        <v/>
      </c>
      <c r="O213" s="285" t="str">
        <f>IF(OR(PartB2[[#This Row],[Format (hide)]]="HEAD",PartB2[[#This Row],[Format (hide)]]="LIST"),"BLANK CELL","")</f>
        <v/>
      </c>
      <c r="P213" s="285" t="str">
        <f>IF(OR(PartB2[[#This Row],[Format (hide)]]="HEAD",PartB2[[#This Row],[Format (hide)]]="LIST"),"BLANK CELL","")</f>
        <v/>
      </c>
      <c r="Q213" s="285" t="str">
        <f>IF(OR(PartB2[[#This Row],[Format (hide)]]="HEAD",PartB2[[#This Row],[Format (hide)]]="LIST"),"BLANK CELL","")</f>
        <v/>
      </c>
      <c r="R213" s="285" t="str">
        <f>IF(OR(PartB2[[#This Row],[Format (hide)]]="HEAD",PartB2[[#This Row],[Format (hide)]]="LIST"),"BLANK CELL","")</f>
        <v/>
      </c>
    </row>
    <row r="214" spans="1:18" ht="66" x14ac:dyDescent="0.3">
      <c r="A214" s="279">
        <f t="array" aca="1" ref="A214" ca="1">SUM((TRIM(MID(SUBSTITUTE(C214,".",REPT(" ",256)),(ROW(INDIRECT("1:"&amp;LEN(C214)-LEN(SUBSTITUTE(C214,".",""))+1))-1)*256+1,256)))*(10^((10-ROW(INDIRECT("1:"&amp;LEN(C214)-LEN(SUBSTITUTE(C214,".",""))+1)))*2)))</f>
        <v>4.1403E+18</v>
      </c>
      <c r="B214" s="280" t="s">
        <v>2750</v>
      </c>
      <c r="C214" s="280" t="s">
        <v>3068</v>
      </c>
      <c r="D214" s="281"/>
      <c r="E214" s="281"/>
      <c r="F214" s="280" t="s">
        <v>1147</v>
      </c>
      <c r="G214" s="280" t="s">
        <v>1148</v>
      </c>
      <c r="H214" s="285"/>
      <c r="I214" s="283" t="s">
        <v>2508</v>
      </c>
      <c r="J214" s="285" t="s">
        <v>562</v>
      </c>
      <c r="K214" s="227" t="str">
        <f>IF(OR(PartB2[[#This Row],[Format (hide)]]="HEAD",PartB2[[#This Row],[Format (hide)]]="LIST"),"BLANK CELL","")</f>
        <v/>
      </c>
      <c r="L214" s="227" t="str">
        <f>IF(OR(PartB2[[#This Row],[Format (hide)]]="HEAD",PartB2[[#This Row],[Format (hide)]]="LIST"),"BLANK CELL","")</f>
        <v/>
      </c>
      <c r="M214" s="285" t="str">
        <f>IF(OR(PartB2[[#This Row],[Format (hide)]]="HEAD",PartB2[[#This Row],[Format (hide)]]="LIST"),"BLANK CELL","")</f>
        <v/>
      </c>
      <c r="N214" s="285" t="str">
        <f>IF(OR(PartB2[[#This Row],[Format (hide)]]="HEAD",PartB2[[#This Row],[Format (hide)]]="LIST"),"BLANK CELL","")</f>
        <v/>
      </c>
      <c r="O214" s="285" t="str">
        <f>IF(OR(PartB2[[#This Row],[Format (hide)]]="HEAD",PartB2[[#This Row],[Format (hide)]]="LIST"),"BLANK CELL","")</f>
        <v/>
      </c>
      <c r="P214" s="285" t="str">
        <f>IF(OR(PartB2[[#This Row],[Format (hide)]]="HEAD",PartB2[[#This Row],[Format (hide)]]="LIST"),"BLANK CELL","")</f>
        <v/>
      </c>
      <c r="Q214" s="285" t="str">
        <f>IF(OR(PartB2[[#This Row],[Format (hide)]]="HEAD",PartB2[[#This Row],[Format (hide)]]="LIST"),"BLANK CELL","")</f>
        <v/>
      </c>
      <c r="R214" s="285" t="str">
        <f>IF(OR(PartB2[[#This Row],[Format (hide)]]="HEAD",PartB2[[#This Row],[Format (hide)]]="LIST"),"BLANK CELL","")</f>
        <v/>
      </c>
    </row>
    <row r="215" spans="1:18" ht="49.5" x14ac:dyDescent="0.3">
      <c r="A215" s="279">
        <f t="array" aca="1" ref="A215" ca="1">SUM((TRIM(MID(SUBSTITUTE(C215,".",REPT(" ",256)),(ROW(INDIRECT("1:"&amp;LEN(C215)-LEN(SUBSTITUTE(C215,".",""))+1))-1)*256+1,256)))*(10^((10-ROW(INDIRECT("1:"&amp;LEN(C215)-LEN(SUBSTITUTE(C215,".",""))+1)))*2)))</f>
        <v>5E+18</v>
      </c>
      <c r="B215" s="280" t="s">
        <v>2750</v>
      </c>
      <c r="C215" s="280">
        <v>5</v>
      </c>
      <c r="D215" s="281" t="s">
        <v>1406</v>
      </c>
      <c r="E215" s="281"/>
      <c r="F215" s="282" t="s">
        <v>1159</v>
      </c>
      <c r="G215" s="282" t="s">
        <v>1160</v>
      </c>
      <c r="H215" s="152" t="s">
        <v>3479</v>
      </c>
      <c r="I215" s="283" t="str">
        <f>IF(OR(PartB2[[#This Row],[Format (hide)]]="HEAD",PartB2[[#This Row],[Format (hide)]]="LIST"),"BLANK CELL","")</f>
        <v>BLANK CELL</v>
      </c>
      <c r="J215" s="152" t="str">
        <f>IF(OR(PartB2[[#This Row],[Format (hide)]]="HEAD",PartB2[[#This Row],[Format (hide)]]="LIST"),"BLANK CELL","")</f>
        <v>BLANK CELL</v>
      </c>
      <c r="K215" s="227" t="str">
        <f>IF(OR(PartB2[[#This Row],[Format (hide)]]="HEAD",PartB2[[#This Row],[Format (hide)]]="LIST"),"BLANK CELL","")</f>
        <v>BLANK CELL</v>
      </c>
      <c r="L215" s="227" t="str">
        <f>IF(OR(PartB2[[#This Row],[Format (hide)]]="HEAD",PartB2[[#This Row],[Format (hide)]]="LIST"),"BLANK CELL","")</f>
        <v>BLANK CELL</v>
      </c>
      <c r="M215" s="281" t="str">
        <f>IF(OR(PartB2[[#This Row],[Format (hide)]]="HEAD",PartB2[[#This Row],[Format (hide)]]="LIST"),"BLANK CELL","")</f>
        <v>BLANK CELL</v>
      </c>
      <c r="N215" s="281" t="str">
        <f>IF(OR(PartB2[[#This Row],[Format (hide)]]="HEAD",PartB2[[#This Row],[Format (hide)]]="LIST"),"BLANK CELL","")</f>
        <v>BLANK CELL</v>
      </c>
      <c r="O215" s="281" t="str">
        <f>IF(OR(PartB2[[#This Row],[Format (hide)]]="HEAD",PartB2[[#This Row],[Format (hide)]]="LIST"),"BLANK CELL","")</f>
        <v>BLANK CELL</v>
      </c>
      <c r="P215" s="281" t="str">
        <f>IF(OR(PartB2[[#This Row],[Format (hide)]]="HEAD",PartB2[[#This Row],[Format (hide)]]="LIST"),"BLANK CELL","")</f>
        <v>BLANK CELL</v>
      </c>
      <c r="Q215" s="281" t="str">
        <f>IF(OR(PartB2[[#This Row],[Format (hide)]]="HEAD",PartB2[[#This Row],[Format (hide)]]="LIST"),"BLANK CELL","")</f>
        <v>BLANK CELL</v>
      </c>
      <c r="R215" s="281" t="str">
        <f>IF(OR(PartB2[[#This Row],[Format (hide)]]="HEAD",PartB2[[#This Row],[Format (hide)]]="LIST"),"BLANK CELL","")</f>
        <v>BLANK CELL</v>
      </c>
    </row>
    <row r="216" spans="1:18" ht="57" x14ac:dyDescent="0.3">
      <c r="A216" s="279">
        <f t="array" aca="1" ref="A216" ca="1">SUM((TRIM(MID(SUBSTITUTE(C216,".",REPT(" ",256)),(ROW(INDIRECT("1:"&amp;LEN(C216)-LEN(SUBSTITUTE(C216,".",""))+1))-1)*256+1,256)))*(10^((10-ROW(INDIRECT("1:"&amp;LEN(C216)-LEN(SUBSTITUTE(C216,".",""))+1)))*2)))</f>
        <v>6E+18</v>
      </c>
      <c r="B216" s="280" t="s">
        <v>2750</v>
      </c>
      <c r="C216" s="280">
        <v>6</v>
      </c>
      <c r="D216" s="281" t="s">
        <v>1406</v>
      </c>
      <c r="E216" s="281"/>
      <c r="F216" s="282" t="s">
        <v>1203</v>
      </c>
      <c r="G216" s="282" t="s">
        <v>132</v>
      </c>
      <c r="H216" s="287" t="s">
        <v>3466</v>
      </c>
      <c r="I216" s="283" t="str">
        <f>IF(OR(PartB2[[#This Row],[Format (hide)]]="HEAD",PartB2[[#This Row],[Format (hide)]]="LIST"),"BLANK CELL","")</f>
        <v>BLANK CELL</v>
      </c>
      <c r="J216" s="287" t="str">
        <f>IF(OR(PartB2[[#This Row],[Format (hide)]]="HEAD",PartB2[[#This Row],[Format (hide)]]="LIST"),"BLANK CELL","")</f>
        <v>BLANK CELL</v>
      </c>
      <c r="K216" s="227" t="str">
        <f>IF(OR(PartB2[[#This Row],[Format (hide)]]="HEAD",PartB2[[#This Row],[Format (hide)]]="LIST"),"BLANK CELL","")</f>
        <v>BLANK CELL</v>
      </c>
      <c r="L216" s="227" t="str">
        <f>IF(OR(PartB2[[#This Row],[Format (hide)]]="HEAD",PartB2[[#This Row],[Format (hide)]]="LIST"),"BLANK CELL","")</f>
        <v>BLANK CELL</v>
      </c>
      <c r="M216" s="281" t="str">
        <f>IF(OR(PartB2[[#This Row],[Format (hide)]]="HEAD",PartB2[[#This Row],[Format (hide)]]="LIST"),"BLANK CELL","")</f>
        <v>BLANK CELL</v>
      </c>
      <c r="N216" s="281" t="str">
        <f>IF(OR(PartB2[[#This Row],[Format (hide)]]="HEAD",PartB2[[#This Row],[Format (hide)]]="LIST"),"BLANK CELL","")</f>
        <v>BLANK CELL</v>
      </c>
      <c r="O216" s="281" t="str">
        <f>IF(OR(PartB2[[#This Row],[Format (hide)]]="HEAD",PartB2[[#This Row],[Format (hide)]]="LIST"),"BLANK CELL","")</f>
        <v>BLANK CELL</v>
      </c>
      <c r="P216" s="281" t="str">
        <f>IF(OR(PartB2[[#This Row],[Format (hide)]]="HEAD",PartB2[[#This Row],[Format (hide)]]="LIST"),"BLANK CELL","")</f>
        <v>BLANK CELL</v>
      </c>
      <c r="Q216" s="281" t="str">
        <f>IF(OR(PartB2[[#This Row],[Format (hide)]]="HEAD",PartB2[[#This Row],[Format (hide)]]="LIST"),"BLANK CELL","")</f>
        <v>BLANK CELL</v>
      </c>
      <c r="R216" s="281" t="str">
        <f>IF(OR(PartB2[[#This Row],[Format (hide)]]="HEAD",PartB2[[#This Row],[Format (hide)]]="LIST"),"BLANK CELL","")</f>
        <v>BLANK CELL</v>
      </c>
    </row>
    <row r="217" spans="1:18" x14ac:dyDescent="0.3">
      <c r="A217" s="279">
        <f t="array" aca="1" ref="A217" ca="1">SUM((TRIM(MID(SUBSTITUTE(C217,".",REPT(" ",256)),(ROW(INDIRECT("1:"&amp;LEN(C217)-LEN(SUBSTITUTE(C217,".",""))+1))-1)*256+1,256)))*(10^((10-ROW(INDIRECT("1:"&amp;LEN(C217)-LEN(SUBSTITUTE(C217,".",""))+1)))*2)))</f>
        <v>7E+18</v>
      </c>
      <c r="B217" s="280" t="s">
        <v>2750</v>
      </c>
      <c r="C217" s="280">
        <v>7</v>
      </c>
      <c r="D217" s="281" t="s">
        <v>1406</v>
      </c>
      <c r="E217" s="281"/>
      <c r="F217" s="282" t="s">
        <v>1228</v>
      </c>
      <c r="G217" s="282" t="s">
        <v>183</v>
      </c>
      <c r="H217" s="285" t="str">
        <f>IF(OR(PartB2[[#This Row],[Format (hide)]]="HEAD",PartB2[[#This Row],[Format (hide)]]="LIST"),"BLANK CELL","")</f>
        <v>BLANK CELL</v>
      </c>
      <c r="I217" s="283" t="str">
        <f>IF(OR(PartB2[[#This Row],[Format (hide)]]="HEAD",PartB2[[#This Row],[Format (hide)]]="LIST"),"BLANK CELL","")</f>
        <v>BLANK CELL</v>
      </c>
      <c r="J217" s="285" t="str">
        <f>IF(OR(PartB2[[#This Row],[Format (hide)]]="HEAD",PartB2[[#This Row],[Format (hide)]]="LIST"),"BLANK CELL","")</f>
        <v>BLANK CELL</v>
      </c>
      <c r="K217" s="227" t="str">
        <f>IF(OR(PartB2[[#This Row],[Format (hide)]]="HEAD",PartB2[[#This Row],[Format (hide)]]="LIST"),"BLANK CELL","")</f>
        <v>BLANK CELL</v>
      </c>
      <c r="L217" s="227" t="str">
        <f>IF(OR(PartB2[[#This Row],[Format (hide)]]="HEAD",PartB2[[#This Row],[Format (hide)]]="LIST"),"BLANK CELL","")</f>
        <v>BLANK CELL</v>
      </c>
      <c r="M217" s="285" t="str">
        <f>IF(OR(PartB2[[#This Row],[Format (hide)]]="HEAD",PartB2[[#This Row],[Format (hide)]]="LIST"),"BLANK CELL","")</f>
        <v>BLANK CELL</v>
      </c>
      <c r="N217" s="285" t="str">
        <f>IF(OR(PartB2[[#This Row],[Format (hide)]]="HEAD",PartB2[[#This Row],[Format (hide)]]="LIST"),"BLANK CELL","")</f>
        <v>BLANK CELL</v>
      </c>
      <c r="O217" s="285" t="str">
        <f>IF(OR(PartB2[[#This Row],[Format (hide)]]="HEAD",PartB2[[#This Row],[Format (hide)]]="LIST"),"BLANK CELL","")</f>
        <v>BLANK CELL</v>
      </c>
      <c r="P217" s="285" t="str">
        <f>IF(OR(PartB2[[#This Row],[Format (hide)]]="HEAD",PartB2[[#This Row],[Format (hide)]]="LIST"),"BLANK CELL","")</f>
        <v>BLANK CELL</v>
      </c>
      <c r="Q217" s="285" t="str">
        <f>IF(OR(PartB2[[#This Row],[Format (hide)]]="HEAD",PartB2[[#This Row],[Format (hide)]]="LIST"),"BLANK CELL","")</f>
        <v>BLANK CELL</v>
      </c>
      <c r="R217" s="285" t="str">
        <f>IF(OR(PartB2[[#This Row],[Format (hide)]]="HEAD",PartB2[[#This Row],[Format (hide)]]="LIST"),"BLANK CELL","")</f>
        <v>BLANK CELL</v>
      </c>
    </row>
    <row r="218" spans="1:18" ht="99" x14ac:dyDescent="0.3">
      <c r="A218" s="279">
        <f t="array" aca="1" ref="A218" ca="1">SUM((TRIM(MID(SUBSTITUTE(C218,".",REPT(" ",256)),(ROW(INDIRECT("1:"&amp;LEN(C218)-LEN(SUBSTITUTE(C218,".",""))+1))-1)*256+1,256)))*(10^((10-ROW(INDIRECT("1:"&amp;LEN(C218)-LEN(SUBSTITUTE(C218,".",""))+1)))*2)))</f>
        <v>7.01E+18</v>
      </c>
      <c r="B218" s="280" t="s">
        <v>2750</v>
      </c>
      <c r="C218" s="280" t="s">
        <v>3069</v>
      </c>
      <c r="D218" s="281"/>
      <c r="E218" s="281"/>
      <c r="F218" s="280" t="s">
        <v>1229</v>
      </c>
      <c r="G218" s="280" t="s">
        <v>1230</v>
      </c>
      <c r="H218" s="285"/>
      <c r="I218" s="283" t="s">
        <v>2508</v>
      </c>
      <c r="J218" s="285" t="str">
        <f t="shared" ref="J218:J255" si="15">IF($J$1="Yes","Compliant","")</f>
        <v/>
      </c>
      <c r="K218" s="227" t="str">
        <f>IF(OR(PartB2[[#This Row],[Format (hide)]]="HEAD",PartB2[[#This Row],[Format (hide)]]="LIST"),"BLANK CELL","")</f>
        <v/>
      </c>
      <c r="L218" s="227" t="str">
        <f>IF(OR(PartB2[[#This Row],[Format (hide)]]="HEAD",PartB2[[#This Row],[Format (hide)]]="LIST"),"BLANK CELL","")</f>
        <v/>
      </c>
      <c r="M218" s="285" t="str">
        <f>IF(OR(PartB2[[#This Row],[Format (hide)]]="HEAD",PartB2[[#This Row],[Format (hide)]]="LIST"),"BLANK CELL","")</f>
        <v/>
      </c>
      <c r="N218" s="285" t="str">
        <f>IF(OR(PartB2[[#This Row],[Format (hide)]]="HEAD",PartB2[[#This Row],[Format (hide)]]="LIST"),"BLANK CELL","")</f>
        <v/>
      </c>
      <c r="O218" s="285" t="str">
        <f>IF(OR(PartB2[[#This Row],[Format (hide)]]="HEAD",PartB2[[#This Row],[Format (hide)]]="LIST"),"BLANK CELL","")</f>
        <v/>
      </c>
      <c r="P218" s="285" t="str">
        <f>IF(OR(PartB2[[#This Row],[Format (hide)]]="HEAD",PartB2[[#This Row],[Format (hide)]]="LIST"),"BLANK CELL","")</f>
        <v/>
      </c>
      <c r="Q218" s="285" t="str">
        <f>IF(OR(PartB2[[#This Row],[Format (hide)]]="HEAD",PartB2[[#This Row],[Format (hide)]]="LIST"),"BLANK CELL","")</f>
        <v/>
      </c>
      <c r="R218" s="285" t="str">
        <f>IF(OR(PartB2[[#This Row],[Format (hide)]]="HEAD",PartB2[[#This Row],[Format (hide)]]="LIST"),"BLANK CELL","")</f>
        <v/>
      </c>
    </row>
    <row r="219" spans="1:18" ht="66" x14ac:dyDescent="0.3">
      <c r="A219" s="279">
        <f t="array" aca="1" ref="A219" ca="1">SUM((TRIM(MID(SUBSTITUTE(C219,".",REPT(" ",256)),(ROW(INDIRECT("1:"&amp;LEN(C219)-LEN(SUBSTITUTE(C219,".",""))+1))-1)*256+1,256)))*(10^((10-ROW(INDIRECT("1:"&amp;LEN(C219)-LEN(SUBSTITUTE(C219,".",""))+1)))*2)))</f>
        <v>7.0101E+18</v>
      </c>
      <c r="B219" s="280" t="s">
        <v>2750</v>
      </c>
      <c r="C219" s="280" t="s">
        <v>3070</v>
      </c>
      <c r="D219" s="281"/>
      <c r="E219" s="281"/>
      <c r="F219" s="280" t="s">
        <v>1231</v>
      </c>
      <c r="G219" s="280" t="s">
        <v>184</v>
      </c>
      <c r="H219" s="285"/>
      <c r="I219" s="283" t="s">
        <v>2508</v>
      </c>
      <c r="J219" s="285" t="str">
        <f t="shared" si="15"/>
        <v/>
      </c>
      <c r="K219" s="227" t="str">
        <f>IF(OR(PartB2[[#This Row],[Format (hide)]]="HEAD",PartB2[[#This Row],[Format (hide)]]="LIST"),"BLANK CELL","")</f>
        <v/>
      </c>
      <c r="L219" s="227" t="str">
        <f>IF(OR(PartB2[[#This Row],[Format (hide)]]="HEAD",PartB2[[#This Row],[Format (hide)]]="LIST"),"BLANK CELL","")</f>
        <v/>
      </c>
      <c r="M219" s="285" t="str">
        <f>IF(OR(PartB2[[#This Row],[Format (hide)]]="HEAD",PartB2[[#This Row],[Format (hide)]]="LIST"),"BLANK CELL","")</f>
        <v/>
      </c>
      <c r="N219" s="285" t="str">
        <f>IF(OR(PartB2[[#This Row],[Format (hide)]]="HEAD",PartB2[[#This Row],[Format (hide)]]="LIST"),"BLANK CELL","")</f>
        <v/>
      </c>
      <c r="O219" s="285" t="str">
        <f>IF(OR(PartB2[[#This Row],[Format (hide)]]="HEAD",PartB2[[#This Row],[Format (hide)]]="LIST"),"BLANK CELL","")</f>
        <v/>
      </c>
      <c r="P219" s="285" t="str">
        <f>IF(OR(PartB2[[#This Row],[Format (hide)]]="HEAD",PartB2[[#This Row],[Format (hide)]]="LIST"),"BLANK CELL","")</f>
        <v/>
      </c>
      <c r="Q219" s="285" t="str">
        <f>IF(OR(PartB2[[#This Row],[Format (hide)]]="HEAD",PartB2[[#This Row],[Format (hide)]]="LIST"),"BLANK CELL","")</f>
        <v/>
      </c>
      <c r="R219" s="285" t="str">
        <f>IF(OR(PartB2[[#This Row],[Format (hide)]]="HEAD",PartB2[[#This Row],[Format (hide)]]="LIST"),"BLANK CELL","")</f>
        <v/>
      </c>
    </row>
    <row r="220" spans="1:18" ht="99" x14ac:dyDescent="0.3">
      <c r="A220" s="279">
        <f t="array" aca="1" ref="A220" ca="1">SUM((TRIM(MID(SUBSTITUTE(C220,".",REPT(" ",256)),(ROW(INDIRECT("1:"&amp;LEN(C220)-LEN(SUBSTITUTE(C220,".",""))+1))-1)*256+1,256)))*(10^((10-ROW(INDIRECT("1:"&amp;LEN(C220)-LEN(SUBSTITUTE(C220,".",""))+1)))*2)))</f>
        <v>7.02E+18</v>
      </c>
      <c r="B220" s="280" t="s">
        <v>2750</v>
      </c>
      <c r="C220" s="280" t="s">
        <v>3071</v>
      </c>
      <c r="D220" s="281"/>
      <c r="E220" s="281"/>
      <c r="F220" s="280" t="s">
        <v>1232</v>
      </c>
      <c r="G220" s="280" t="s">
        <v>1233</v>
      </c>
      <c r="H220" s="285"/>
      <c r="I220" s="283" t="s">
        <v>2508</v>
      </c>
      <c r="J220" s="285" t="str">
        <f t="shared" si="15"/>
        <v/>
      </c>
      <c r="K220" s="227" t="str">
        <f>IF(OR(PartB2[[#This Row],[Format (hide)]]="HEAD",PartB2[[#This Row],[Format (hide)]]="LIST"),"BLANK CELL","")</f>
        <v/>
      </c>
      <c r="L220" s="227" t="str">
        <f>IF(OR(PartB2[[#This Row],[Format (hide)]]="HEAD",PartB2[[#This Row],[Format (hide)]]="LIST"),"BLANK CELL","")</f>
        <v/>
      </c>
      <c r="M220" s="285" t="str">
        <f>IF(OR(PartB2[[#This Row],[Format (hide)]]="HEAD",PartB2[[#This Row],[Format (hide)]]="LIST"),"BLANK CELL","")</f>
        <v/>
      </c>
      <c r="N220" s="285" t="str">
        <f>IF(OR(PartB2[[#This Row],[Format (hide)]]="HEAD",PartB2[[#This Row],[Format (hide)]]="LIST"),"BLANK CELL","")</f>
        <v/>
      </c>
      <c r="O220" s="285" t="str">
        <f>IF(OR(PartB2[[#This Row],[Format (hide)]]="HEAD",PartB2[[#This Row],[Format (hide)]]="LIST"),"BLANK CELL","")</f>
        <v/>
      </c>
      <c r="P220" s="285" t="str">
        <f>IF(OR(PartB2[[#This Row],[Format (hide)]]="HEAD",PartB2[[#This Row],[Format (hide)]]="LIST"),"BLANK CELL","")</f>
        <v/>
      </c>
      <c r="Q220" s="285" t="str">
        <f>IF(OR(PartB2[[#This Row],[Format (hide)]]="HEAD",PartB2[[#This Row],[Format (hide)]]="LIST"),"BLANK CELL","")</f>
        <v/>
      </c>
      <c r="R220" s="285" t="str">
        <f>IF(OR(PartB2[[#This Row],[Format (hide)]]="HEAD",PartB2[[#This Row],[Format (hide)]]="LIST"),"BLANK CELL","")</f>
        <v/>
      </c>
    </row>
    <row r="221" spans="1:18" ht="82.5" x14ac:dyDescent="0.3">
      <c r="A221" s="279">
        <f t="array" aca="1" ref="A221" ca="1">SUM((TRIM(MID(SUBSTITUTE(C221,".",REPT(" ",256)),(ROW(INDIRECT("1:"&amp;LEN(C221)-LEN(SUBSTITUTE(C221,".",""))+1))-1)*256+1,256)))*(10^((10-ROW(INDIRECT("1:"&amp;LEN(C221)-LEN(SUBSTITUTE(C221,".",""))+1)))*2)))</f>
        <v>7.0201E+18</v>
      </c>
      <c r="B221" s="280" t="s">
        <v>2750</v>
      </c>
      <c r="C221" s="280" t="s">
        <v>3072</v>
      </c>
      <c r="D221" s="281"/>
      <c r="E221" s="281"/>
      <c r="F221" s="280" t="s">
        <v>1234</v>
      </c>
      <c r="G221" s="280" t="s">
        <v>1235</v>
      </c>
      <c r="H221" s="285"/>
      <c r="I221" s="283" t="s">
        <v>2508</v>
      </c>
      <c r="J221" s="285" t="str">
        <f t="shared" si="15"/>
        <v/>
      </c>
      <c r="K221" s="227" t="str">
        <f>IF(OR(PartB2[[#This Row],[Format (hide)]]="HEAD",PartB2[[#This Row],[Format (hide)]]="LIST"),"BLANK CELL","")</f>
        <v/>
      </c>
      <c r="L221" s="227" t="str">
        <f>IF(OR(PartB2[[#This Row],[Format (hide)]]="HEAD",PartB2[[#This Row],[Format (hide)]]="LIST"),"BLANK CELL","")</f>
        <v/>
      </c>
      <c r="M221" s="285" t="str">
        <f>IF(OR(PartB2[[#This Row],[Format (hide)]]="HEAD",PartB2[[#This Row],[Format (hide)]]="LIST"),"BLANK CELL","")</f>
        <v/>
      </c>
      <c r="N221" s="285" t="str">
        <f>IF(OR(PartB2[[#This Row],[Format (hide)]]="HEAD",PartB2[[#This Row],[Format (hide)]]="LIST"),"BLANK CELL","")</f>
        <v/>
      </c>
      <c r="O221" s="285" t="str">
        <f>IF(OR(PartB2[[#This Row],[Format (hide)]]="HEAD",PartB2[[#This Row],[Format (hide)]]="LIST"),"BLANK CELL","")</f>
        <v/>
      </c>
      <c r="P221" s="285" t="str">
        <f>IF(OR(PartB2[[#This Row],[Format (hide)]]="HEAD",PartB2[[#This Row],[Format (hide)]]="LIST"),"BLANK CELL","")</f>
        <v/>
      </c>
      <c r="Q221" s="285" t="str">
        <f>IF(OR(PartB2[[#This Row],[Format (hide)]]="HEAD",PartB2[[#This Row],[Format (hide)]]="LIST"),"BLANK CELL","")</f>
        <v/>
      </c>
      <c r="R221" s="285" t="str">
        <f>IF(OR(PartB2[[#This Row],[Format (hide)]]="HEAD",PartB2[[#This Row],[Format (hide)]]="LIST"),"BLANK CELL","")</f>
        <v/>
      </c>
    </row>
    <row r="222" spans="1:18" ht="82.5" x14ac:dyDescent="0.3">
      <c r="A222" s="279">
        <f t="array" aca="1" ref="A222" ca="1">SUM((TRIM(MID(SUBSTITUTE(C222,".",REPT(" ",256)),(ROW(INDIRECT("1:"&amp;LEN(C222)-LEN(SUBSTITUTE(C222,".",""))+1))-1)*256+1,256)))*(10^((10-ROW(INDIRECT("1:"&amp;LEN(C222)-LEN(SUBSTITUTE(C222,".",""))+1)))*2)))</f>
        <v>7.03E+18</v>
      </c>
      <c r="B222" s="280" t="s">
        <v>2750</v>
      </c>
      <c r="C222" s="280" t="s">
        <v>3073</v>
      </c>
      <c r="D222" s="281"/>
      <c r="E222" s="281"/>
      <c r="F222" s="280" t="s">
        <v>1236</v>
      </c>
      <c r="G222" s="280" t="s">
        <v>185</v>
      </c>
      <c r="H222" s="285"/>
      <c r="I222" s="283" t="s">
        <v>2508</v>
      </c>
      <c r="J222" s="285" t="str">
        <f t="shared" si="15"/>
        <v/>
      </c>
      <c r="K222" s="227" t="str">
        <f>IF(OR(PartB2[[#This Row],[Format (hide)]]="HEAD",PartB2[[#This Row],[Format (hide)]]="LIST"),"BLANK CELL","")</f>
        <v/>
      </c>
      <c r="L222" s="227" t="str">
        <f>IF(OR(PartB2[[#This Row],[Format (hide)]]="HEAD",PartB2[[#This Row],[Format (hide)]]="LIST"),"BLANK CELL","")</f>
        <v/>
      </c>
      <c r="M222" s="285" t="str">
        <f>IF(OR(PartB2[[#This Row],[Format (hide)]]="HEAD",PartB2[[#This Row],[Format (hide)]]="LIST"),"BLANK CELL","")</f>
        <v/>
      </c>
      <c r="N222" s="285" t="str">
        <f>IF(OR(PartB2[[#This Row],[Format (hide)]]="HEAD",PartB2[[#This Row],[Format (hide)]]="LIST"),"BLANK CELL","")</f>
        <v/>
      </c>
      <c r="O222" s="285" t="str">
        <f>IF(OR(PartB2[[#This Row],[Format (hide)]]="HEAD",PartB2[[#This Row],[Format (hide)]]="LIST"),"BLANK CELL","")</f>
        <v/>
      </c>
      <c r="P222" s="285" t="str">
        <f>IF(OR(PartB2[[#This Row],[Format (hide)]]="HEAD",PartB2[[#This Row],[Format (hide)]]="LIST"),"BLANK CELL","")</f>
        <v/>
      </c>
      <c r="Q222" s="285" t="str">
        <f>IF(OR(PartB2[[#This Row],[Format (hide)]]="HEAD",PartB2[[#This Row],[Format (hide)]]="LIST"),"BLANK CELL","")</f>
        <v/>
      </c>
      <c r="R222" s="285" t="str">
        <f>IF(OR(PartB2[[#This Row],[Format (hide)]]="HEAD",PartB2[[#This Row],[Format (hide)]]="LIST"),"BLANK CELL","")</f>
        <v/>
      </c>
    </row>
    <row r="223" spans="1:18" ht="82.5" x14ac:dyDescent="0.3">
      <c r="A223" s="279">
        <f t="array" aca="1" ref="A223" ca="1">SUM((TRIM(MID(SUBSTITUTE(C223,".",REPT(" ",256)),(ROW(INDIRECT("1:"&amp;LEN(C223)-LEN(SUBSTITUTE(C223,".",""))+1))-1)*256+1,256)))*(10^((10-ROW(INDIRECT("1:"&amp;LEN(C223)-LEN(SUBSTITUTE(C223,".",""))+1)))*2)))</f>
        <v>7.0301E+18</v>
      </c>
      <c r="B223" s="280" t="s">
        <v>2750</v>
      </c>
      <c r="C223" s="280" t="s">
        <v>3074</v>
      </c>
      <c r="D223" s="281"/>
      <c r="E223" s="281"/>
      <c r="F223" s="280" t="s">
        <v>1237</v>
      </c>
      <c r="G223" s="280" t="s">
        <v>186</v>
      </c>
      <c r="H223" s="285"/>
      <c r="I223" s="283" t="s">
        <v>2508</v>
      </c>
      <c r="J223" s="285" t="str">
        <f t="shared" si="15"/>
        <v/>
      </c>
      <c r="K223" s="227" t="str">
        <f>IF(OR(PartB2[[#This Row],[Format (hide)]]="HEAD",PartB2[[#This Row],[Format (hide)]]="LIST"),"BLANK CELL","")</f>
        <v/>
      </c>
      <c r="L223" s="227" t="str">
        <f>IF(OR(PartB2[[#This Row],[Format (hide)]]="HEAD",PartB2[[#This Row],[Format (hide)]]="LIST"),"BLANK CELL","")</f>
        <v/>
      </c>
      <c r="M223" s="285" t="str">
        <f>IF(OR(PartB2[[#This Row],[Format (hide)]]="HEAD",PartB2[[#This Row],[Format (hide)]]="LIST"),"BLANK CELL","")</f>
        <v/>
      </c>
      <c r="N223" s="285" t="str">
        <f>IF(OR(PartB2[[#This Row],[Format (hide)]]="HEAD",PartB2[[#This Row],[Format (hide)]]="LIST"),"BLANK CELL","")</f>
        <v/>
      </c>
      <c r="O223" s="285" t="str">
        <f>IF(OR(PartB2[[#This Row],[Format (hide)]]="HEAD",PartB2[[#This Row],[Format (hide)]]="LIST"),"BLANK CELL","")</f>
        <v/>
      </c>
      <c r="P223" s="285" t="str">
        <f>IF(OR(PartB2[[#This Row],[Format (hide)]]="HEAD",PartB2[[#This Row],[Format (hide)]]="LIST"),"BLANK CELL","")</f>
        <v/>
      </c>
      <c r="Q223" s="285" t="str">
        <f>IF(OR(PartB2[[#This Row],[Format (hide)]]="HEAD",PartB2[[#This Row],[Format (hide)]]="LIST"),"BLANK CELL","")</f>
        <v/>
      </c>
      <c r="R223" s="285" t="str">
        <f>IF(OR(PartB2[[#This Row],[Format (hide)]]="HEAD",PartB2[[#This Row],[Format (hide)]]="LIST"),"BLANK CELL","")</f>
        <v/>
      </c>
    </row>
    <row r="224" spans="1:18" ht="66" x14ac:dyDescent="0.3">
      <c r="A224" s="279">
        <f t="array" aca="1" ref="A224" ca="1">SUM((TRIM(MID(SUBSTITUTE(C224,".",REPT(" ",256)),(ROW(INDIRECT("1:"&amp;LEN(C224)-LEN(SUBSTITUTE(C224,".",""))+1))-1)*256+1,256)))*(10^((10-ROW(INDIRECT("1:"&amp;LEN(C224)-LEN(SUBSTITUTE(C224,".",""))+1)))*2)))</f>
        <v>7.04E+18</v>
      </c>
      <c r="B224" s="280" t="s">
        <v>2750</v>
      </c>
      <c r="C224" s="280" t="s">
        <v>3075</v>
      </c>
      <c r="D224" s="281"/>
      <c r="E224" s="281"/>
      <c r="F224" s="280" t="s">
        <v>1238</v>
      </c>
      <c r="G224" s="280" t="s">
        <v>1239</v>
      </c>
      <c r="H224" s="285"/>
      <c r="I224" s="283" t="s">
        <v>2508</v>
      </c>
      <c r="J224" s="285" t="str">
        <f t="shared" si="15"/>
        <v/>
      </c>
      <c r="K224" s="227" t="str">
        <f>IF(OR(PartB2[[#This Row],[Format (hide)]]="HEAD",PartB2[[#This Row],[Format (hide)]]="LIST"),"BLANK CELL","")</f>
        <v/>
      </c>
      <c r="L224" s="227" t="str">
        <f>IF(OR(PartB2[[#This Row],[Format (hide)]]="HEAD",PartB2[[#This Row],[Format (hide)]]="LIST"),"BLANK CELL","")</f>
        <v/>
      </c>
      <c r="M224" s="285" t="str">
        <f>IF(OR(PartB2[[#This Row],[Format (hide)]]="HEAD",PartB2[[#This Row],[Format (hide)]]="LIST"),"BLANK CELL","")</f>
        <v/>
      </c>
      <c r="N224" s="285" t="str">
        <f>IF(OR(PartB2[[#This Row],[Format (hide)]]="HEAD",PartB2[[#This Row],[Format (hide)]]="LIST"),"BLANK CELL","")</f>
        <v/>
      </c>
      <c r="O224" s="285" t="str">
        <f>IF(OR(PartB2[[#This Row],[Format (hide)]]="HEAD",PartB2[[#This Row],[Format (hide)]]="LIST"),"BLANK CELL","")</f>
        <v/>
      </c>
      <c r="P224" s="285" t="str">
        <f>IF(OR(PartB2[[#This Row],[Format (hide)]]="HEAD",PartB2[[#This Row],[Format (hide)]]="LIST"),"BLANK CELL","")</f>
        <v/>
      </c>
      <c r="Q224" s="285" t="str">
        <f>IF(OR(PartB2[[#This Row],[Format (hide)]]="HEAD",PartB2[[#This Row],[Format (hide)]]="LIST"),"BLANK CELL","")</f>
        <v/>
      </c>
      <c r="R224" s="285" t="str">
        <f>IF(OR(PartB2[[#This Row],[Format (hide)]]="HEAD",PartB2[[#This Row],[Format (hide)]]="LIST"),"BLANK CELL","")</f>
        <v/>
      </c>
    </row>
    <row r="225" spans="1:18" ht="115.5" x14ac:dyDescent="0.3">
      <c r="A225" s="279">
        <f t="array" aca="1" ref="A225" ca="1">SUM((TRIM(MID(SUBSTITUTE(C225,".",REPT(" ",256)),(ROW(INDIRECT("1:"&amp;LEN(C225)-LEN(SUBSTITUTE(C225,".",""))+1))-1)*256+1,256)))*(10^((10-ROW(INDIRECT("1:"&amp;LEN(C225)-LEN(SUBSTITUTE(C225,".",""))+1)))*2)))</f>
        <v>7.0401E+18</v>
      </c>
      <c r="B225" s="280" t="s">
        <v>2750</v>
      </c>
      <c r="C225" s="280" t="s">
        <v>3076</v>
      </c>
      <c r="D225" s="281"/>
      <c r="E225" s="281"/>
      <c r="F225" s="280" t="s">
        <v>1240</v>
      </c>
      <c r="G225" s="280" t="s">
        <v>1241</v>
      </c>
      <c r="H225" s="283"/>
      <c r="I225" s="283" t="s">
        <v>2508</v>
      </c>
      <c r="J225" s="283" t="str">
        <f t="shared" si="15"/>
        <v/>
      </c>
      <c r="K225" s="227" t="str">
        <f>IF(OR(PartB2[[#This Row],[Format (hide)]]="HEAD",PartB2[[#This Row],[Format (hide)]]="LIST"),"BLANK CELL","")</f>
        <v/>
      </c>
      <c r="L225" s="227" t="str">
        <f>IF(OR(PartB2[[#This Row],[Format (hide)]]="HEAD",PartB2[[#This Row],[Format (hide)]]="LIST"),"BLANK CELL","")</f>
        <v/>
      </c>
      <c r="M225" s="281" t="str">
        <f>IF(OR(PartB2[[#This Row],[Format (hide)]]="HEAD",PartB2[[#This Row],[Format (hide)]]="LIST"),"BLANK CELL","")</f>
        <v/>
      </c>
      <c r="N225" s="281" t="str">
        <f>IF(OR(PartB2[[#This Row],[Format (hide)]]="HEAD",PartB2[[#This Row],[Format (hide)]]="LIST"),"BLANK CELL","")</f>
        <v/>
      </c>
      <c r="O225" s="281" t="str">
        <f>IF(OR(PartB2[[#This Row],[Format (hide)]]="HEAD",PartB2[[#This Row],[Format (hide)]]="LIST"),"BLANK CELL","")</f>
        <v/>
      </c>
      <c r="P225" s="281" t="str">
        <f>IF(OR(PartB2[[#This Row],[Format (hide)]]="HEAD",PartB2[[#This Row],[Format (hide)]]="LIST"),"BLANK CELL","")</f>
        <v/>
      </c>
      <c r="Q225" s="281" t="str">
        <f>IF(OR(PartB2[[#This Row],[Format (hide)]]="HEAD",PartB2[[#This Row],[Format (hide)]]="LIST"),"BLANK CELL","")</f>
        <v/>
      </c>
      <c r="R225" s="281" t="str">
        <f>IF(OR(PartB2[[#This Row],[Format (hide)]]="HEAD",PartB2[[#This Row],[Format (hide)]]="LIST"),"BLANK CELL","")</f>
        <v/>
      </c>
    </row>
    <row r="226" spans="1:18" ht="99" x14ac:dyDescent="0.3">
      <c r="A226" s="279">
        <f t="array" aca="1" ref="A226" ca="1">SUM((TRIM(MID(SUBSTITUTE(C226,".",REPT(" ",256)),(ROW(INDIRECT("1:"&amp;LEN(C226)-LEN(SUBSTITUTE(C226,".",""))+1))-1)*256+1,256)))*(10^((10-ROW(INDIRECT("1:"&amp;LEN(C226)-LEN(SUBSTITUTE(C226,".",""))+1)))*2)))</f>
        <v>7.0402E+18</v>
      </c>
      <c r="B226" s="280" t="s">
        <v>2750</v>
      </c>
      <c r="C226" s="280" t="s">
        <v>3077</v>
      </c>
      <c r="D226" s="281"/>
      <c r="E226" s="281"/>
      <c r="F226" s="280" t="s">
        <v>1242</v>
      </c>
      <c r="G226" s="280" t="s">
        <v>1243</v>
      </c>
      <c r="H226" s="285"/>
      <c r="I226" s="283" t="s">
        <v>2508</v>
      </c>
      <c r="J226" s="285" t="str">
        <f t="shared" si="15"/>
        <v/>
      </c>
      <c r="K226" s="227" t="str">
        <f>IF(OR(PartB2[[#This Row],[Format (hide)]]="HEAD",PartB2[[#This Row],[Format (hide)]]="LIST"),"BLANK CELL","")</f>
        <v/>
      </c>
      <c r="L226" s="227" t="str">
        <f>IF(OR(PartB2[[#This Row],[Format (hide)]]="HEAD",PartB2[[#This Row],[Format (hide)]]="LIST"),"BLANK CELL","")</f>
        <v/>
      </c>
      <c r="M226" s="285" t="str">
        <f>IF(OR(PartB2[[#This Row],[Format (hide)]]="HEAD",PartB2[[#This Row],[Format (hide)]]="LIST"),"BLANK CELL","")</f>
        <v/>
      </c>
      <c r="N226" s="285" t="str">
        <f>IF(OR(PartB2[[#This Row],[Format (hide)]]="HEAD",PartB2[[#This Row],[Format (hide)]]="LIST"),"BLANK CELL","")</f>
        <v/>
      </c>
      <c r="O226" s="285" t="str">
        <f>IF(OR(PartB2[[#This Row],[Format (hide)]]="HEAD",PartB2[[#This Row],[Format (hide)]]="LIST"),"BLANK CELL","")</f>
        <v/>
      </c>
      <c r="P226" s="285" t="str">
        <f>IF(OR(PartB2[[#This Row],[Format (hide)]]="HEAD",PartB2[[#This Row],[Format (hide)]]="LIST"),"BLANK CELL","")</f>
        <v/>
      </c>
      <c r="Q226" s="285" t="str">
        <f>IF(OR(PartB2[[#This Row],[Format (hide)]]="HEAD",PartB2[[#This Row],[Format (hide)]]="LIST"),"BLANK CELL","")</f>
        <v/>
      </c>
      <c r="R226" s="285" t="str">
        <f>IF(OR(PartB2[[#This Row],[Format (hide)]]="HEAD",PartB2[[#This Row],[Format (hide)]]="LIST"),"BLANK CELL","")</f>
        <v/>
      </c>
    </row>
    <row r="227" spans="1:18" ht="99" x14ac:dyDescent="0.3">
      <c r="A227" s="279">
        <f t="array" aca="1" ref="A227" ca="1">SUM((TRIM(MID(SUBSTITUTE(C227,".",REPT(" ",256)),(ROW(INDIRECT("1:"&amp;LEN(C227)-LEN(SUBSTITUTE(C227,".",""))+1))-1)*256+1,256)))*(10^((10-ROW(INDIRECT("1:"&amp;LEN(C227)-LEN(SUBSTITUTE(C227,".",""))+1)))*2)))</f>
        <v>7.0403E+18</v>
      </c>
      <c r="B227" s="280" t="s">
        <v>2750</v>
      </c>
      <c r="C227" s="280" t="s">
        <v>3078</v>
      </c>
      <c r="D227" s="281"/>
      <c r="E227" s="281"/>
      <c r="F227" s="280" t="s">
        <v>1244</v>
      </c>
      <c r="G227" s="280" t="s">
        <v>1245</v>
      </c>
      <c r="H227" s="285"/>
      <c r="I227" s="283" t="s">
        <v>2508</v>
      </c>
      <c r="J227" s="285" t="str">
        <f t="shared" si="15"/>
        <v/>
      </c>
      <c r="K227" s="227" t="str">
        <f>IF(OR(PartB2[[#This Row],[Format (hide)]]="HEAD",PartB2[[#This Row],[Format (hide)]]="LIST"),"BLANK CELL","")</f>
        <v/>
      </c>
      <c r="L227" s="227" t="str">
        <f>IF(OR(PartB2[[#This Row],[Format (hide)]]="HEAD",PartB2[[#This Row],[Format (hide)]]="LIST"),"BLANK CELL","")</f>
        <v/>
      </c>
      <c r="M227" s="285" t="str">
        <f>IF(OR(PartB2[[#This Row],[Format (hide)]]="HEAD",PartB2[[#This Row],[Format (hide)]]="LIST"),"BLANK CELL","")</f>
        <v/>
      </c>
      <c r="N227" s="285" t="str">
        <f>IF(OR(PartB2[[#This Row],[Format (hide)]]="HEAD",PartB2[[#This Row],[Format (hide)]]="LIST"),"BLANK CELL","")</f>
        <v/>
      </c>
      <c r="O227" s="285" t="str">
        <f>IF(OR(PartB2[[#This Row],[Format (hide)]]="HEAD",PartB2[[#This Row],[Format (hide)]]="LIST"),"BLANK CELL","")</f>
        <v/>
      </c>
      <c r="P227" s="285" t="str">
        <f>IF(OR(PartB2[[#This Row],[Format (hide)]]="HEAD",PartB2[[#This Row],[Format (hide)]]="LIST"),"BLANK CELL","")</f>
        <v/>
      </c>
      <c r="Q227" s="285" t="str">
        <f>IF(OR(PartB2[[#This Row],[Format (hide)]]="HEAD",PartB2[[#This Row],[Format (hide)]]="LIST"),"BLANK CELL","")</f>
        <v/>
      </c>
      <c r="R227" s="285" t="str">
        <f>IF(OR(PartB2[[#This Row],[Format (hide)]]="HEAD",PartB2[[#This Row],[Format (hide)]]="LIST"),"BLANK CELL","")</f>
        <v/>
      </c>
    </row>
    <row r="228" spans="1:18" ht="99" x14ac:dyDescent="0.3">
      <c r="A228" s="279">
        <f t="array" aca="1" ref="A228" ca="1">SUM((TRIM(MID(SUBSTITUTE(C228,".",REPT(" ",256)),(ROW(INDIRECT("1:"&amp;LEN(C228)-LEN(SUBSTITUTE(C228,".",""))+1))-1)*256+1,256)))*(10^((10-ROW(INDIRECT("1:"&amp;LEN(C228)-LEN(SUBSTITUTE(C228,".",""))+1)))*2)))</f>
        <v>7.0404E+18</v>
      </c>
      <c r="B228" s="280" t="s">
        <v>2750</v>
      </c>
      <c r="C228" s="280" t="s">
        <v>3079</v>
      </c>
      <c r="D228" s="281"/>
      <c r="E228" s="281"/>
      <c r="F228" s="280" t="s">
        <v>1246</v>
      </c>
      <c r="G228" s="280" t="s">
        <v>1247</v>
      </c>
      <c r="H228" s="285"/>
      <c r="I228" s="283" t="s">
        <v>2508</v>
      </c>
      <c r="J228" s="285" t="str">
        <f t="shared" si="15"/>
        <v/>
      </c>
      <c r="K228" s="227" t="str">
        <f>IF(OR(PartB2[[#This Row],[Format (hide)]]="HEAD",PartB2[[#This Row],[Format (hide)]]="LIST"),"BLANK CELL","")</f>
        <v/>
      </c>
      <c r="L228" s="227" t="str">
        <f>IF(OR(PartB2[[#This Row],[Format (hide)]]="HEAD",PartB2[[#This Row],[Format (hide)]]="LIST"),"BLANK CELL","")</f>
        <v/>
      </c>
      <c r="M228" s="285" t="str">
        <f>IF(OR(PartB2[[#This Row],[Format (hide)]]="HEAD",PartB2[[#This Row],[Format (hide)]]="LIST"),"BLANK CELL","")</f>
        <v/>
      </c>
      <c r="N228" s="285" t="str">
        <f>IF(OR(PartB2[[#This Row],[Format (hide)]]="HEAD",PartB2[[#This Row],[Format (hide)]]="LIST"),"BLANK CELL","")</f>
        <v/>
      </c>
      <c r="O228" s="285" t="str">
        <f>IF(OR(PartB2[[#This Row],[Format (hide)]]="HEAD",PartB2[[#This Row],[Format (hide)]]="LIST"),"BLANK CELL","")</f>
        <v/>
      </c>
      <c r="P228" s="285" t="str">
        <f>IF(OR(PartB2[[#This Row],[Format (hide)]]="HEAD",PartB2[[#This Row],[Format (hide)]]="LIST"),"BLANK CELL","")</f>
        <v/>
      </c>
      <c r="Q228" s="285" t="str">
        <f>IF(OR(PartB2[[#This Row],[Format (hide)]]="HEAD",PartB2[[#This Row],[Format (hide)]]="LIST"),"BLANK CELL","")</f>
        <v/>
      </c>
      <c r="R228" s="285" t="str">
        <f>IF(OR(PartB2[[#This Row],[Format (hide)]]="HEAD",PartB2[[#This Row],[Format (hide)]]="LIST"),"BLANK CELL","")</f>
        <v/>
      </c>
    </row>
    <row r="229" spans="1:18" ht="66" x14ac:dyDescent="0.3">
      <c r="A229" s="279">
        <f t="array" aca="1" ref="A229" ca="1">SUM((TRIM(MID(SUBSTITUTE(C229,".",REPT(" ",256)),(ROW(INDIRECT("1:"&amp;LEN(C229)-LEN(SUBSTITUTE(C229,".",""))+1))-1)*256+1,256)))*(10^((10-ROW(INDIRECT("1:"&amp;LEN(C229)-LEN(SUBSTITUTE(C229,".",""))+1)))*2)))</f>
        <v>7.040401E+18</v>
      </c>
      <c r="B229" s="280" t="s">
        <v>2750</v>
      </c>
      <c r="C229" s="280" t="s">
        <v>3080</v>
      </c>
      <c r="D229" s="281"/>
      <c r="E229" s="281"/>
      <c r="F229" s="280" t="s">
        <v>1248</v>
      </c>
      <c r="G229" s="280" t="s">
        <v>1249</v>
      </c>
      <c r="H229" s="283"/>
      <c r="I229" s="283" t="s">
        <v>2508</v>
      </c>
      <c r="J229" s="283" t="str">
        <f t="shared" si="15"/>
        <v/>
      </c>
      <c r="K229" s="227" t="str">
        <f>IF(OR(PartB2[[#This Row],[Format (hide)]]="HEAD",PartB2[[#This Row],[Format (hide)]]="LIST"),"BLANK CELL","")</f>
        <v/>
      </c>
      <c r="L229" s="227" t="str">
        <f>IF(OR(PartB2[[#This Row],[Format (hide)]]="HEAD",PartB2[[#This Row],[Format (hide)]]="LIST"),"BLANK CELL","")</f>
        <v/>
      </c>
      <c r="M229" s="281" t="str">
        <f>IF(OR(PartB2[[#This Row],[Format (hide)]]="HEAD",PartB2[[#This Row],[Format (hide)]]="LIST"),"BLANK CELL","")</f>
        <v/>
      </c>
      <c r="N229" s="281" t="str">
        <f>IF(OR(PartB2[[#This Row],[Format (hide)]]="HEAD",PartB2[[#This Row],[Format (hide)]]="LIST"),"BLANK CELL","")</f>
        <v/>
      </c>
      <c r="O229" s="281" t="str">
        <f>IF(OR(PartB2[[#This Row],[Format (hide)]]="HEAD",PartB2[[#This Row],[Format (hide)]]="LIST"),"BLANK CELL","")</f>
        <v/>
      </c>
      <c r="P229" s="281" t="str">
        <f>IF(OR(PartB2[[#This Row],[Format (hide)]]="HEAD",PartB2[[#This Row],[Format (hide)]]="LIST"),"BLANK CELL","")</f>
        <v/>
      </c>
      <c r="Q229" s="281" t="str">
        <f>IF(OR(PartB2[[#This Row],[Format (hide)]]="HEAD",PartB2[[#This Row],[Format (hide)]]="LIST"),"BLANK CELL","")</f>
        <v/>
      </c>
      <c r="R229" s="281" t="str">
        <f>IF(OR(PartB2[[#This Row],[Format (hide)]]="HEAD",PartB2[[#This Row],[Format (hide)]]="LIST"),"BLANK CELL","")</f>
        <v/>
      </c>
    </row>
    <row r="230" spans="1:18" ht="66" x14ac:dyDescent="0.3">
      <c r="A230" s="279">
        <f t="array" aca="1" ref="A230" ca="1">SUM((TRIM(MID(SUBSTITUTE(C230,".",REPT(" ",256)),(ROW(INDIRECT("1:"&amp;LEN(C230)-LEN(SUBSTITUTE(C230,".",""))+1))-1)*256+1,256)))*(10^((10-ROW(INDIRECT("1:"&amp;LEN(C230)-LEN(SUBSTITUTE(C230,".",""))+1)))*2)))</f>
        <v>7.040402E+18</v>
      </c>
      <c r="B230" s="280" t="s">
        <v>2750</v>
      </c>
      <c r="C230" s="280" t="s">
        <v>3081</v>
      </c>
      <c r="D230" s="281"/>
      <c r="E230" s="281"/>
      <c r="F230" s="280" t="s">
        <v>1250</v>
      </c>
      <c r="G230" s="280" t="s">
        <v>1251</v>
      </c>
      <c r="H230" s="285"/>
      <c r="I230" s="283" t="s">
        <v>2508</v>
      </c>
      <c r="J230" s="285" t="str">
        <f t="shared" si="15"/>
        <v/>
      </c>
      <c r="K230" s="227" t="str">
        <f>IF(OR(PartB2[[#This Row],[Format (hide)]]="HEAD",PartB2[[#This Row],[Format (hide)]]="LIST"),"BLANK CELL","")</f>
        <v/>
      </c>
      <c r="L230" s="227" t="str">
        <f>IF(OR(PartB2[[#This Row],[Format (hide)]]="HEAD",PartB2[[#This Row],[Format (hide)]]="LIST"),"BLANK CELL","")</f>
        <v/>
      </c>
      <c r="M230" s="285" t="str">
        <f>IF(OR(PartB2[[#This Row],[Format (hide)]]="HEAD",PartB2[[#This Row],[Format (hide)]]="LIST"),"BLANK CELL","")</f>
        <v/>
      </c>
      <c r="N230" s="285" t="str">
        <f>IF(OR(PartB2[[#This Row],[Format (hide)]]="HEAD",PartB2[[#This Row],[Format (hide)]]="LIST"),"BLANK CELL","")</f>
        <v/>
      </c>
      <c r="O230" s="285" t="str">
        <f>IF(OR(PartB2[[#This Row],[Format (hide)]]="HEAD",PartB2[[#This Row],[Format (hide)]]="LIST"),"BLANK CELL","")</f>
        <v/>
      </c>
      <c r="P230" s="285" t="str">
        <f>IF(OR(PartB2[[#This Row],[Format (hide)]]="HEAD",PartB2[[#This Row],[Format (hide)]]="LIST"),"BLANK CELL","")</f>
        <v/>
      </c>
      <c r="Q230" s="285" t="str">
        <f>IF(OR(PartB2[[#This Row],[Format (hide)]]="HEAD",PartB2[[#This Row],[Format (hide)]]="LIST"),"BLANK CELL","")</f>
        <v/>
      </c>
      <c r="R230" s="285" t="str">
        <f>IF(OR(PartB2[[#This Row],[Format (hide)]]="HEAD",PartB2[[#This Row],[Format (hide)]]="LIST"),"BLANK CELL","")</f>
        <v/>
      </c>
    </row>
    <row r="231" spans="1:18" ht="66" x14ac:dyDescent="0.3">
      <c r="A231" s="279">
        <f t="array" aca="1" ref="A231" ca="1">SUM((TRIM(MID(SUBSTITUTE(C231,".",REPT(" ",256)),(ROW(INDIRECT("1:"&amp;LEN(C231)-LEN(SUBSTITUTE(C231,".",""))+1))-1)*256+1,256)))*(10^((10-ROW(INDIRECT("1:"&amp;LEN(C231)-LEN(SUBSTITUTE(C231,".",""))+1)))*2)))</f>
        <v>7.05E+18</v>
      </c>
      <c r="B231" s="280" t="s">
        <v>2750</v>
      </c>
      <c r="C231" s="280" t="s">
        <v>3082</v>
      </c>
      <c r="D231" s="281"/>
      <c r="E231" s="281"/>
      <c r="F231" s="280" t="s">
        <v>1252</v>
      </c>
      <c r="G231" s="280" t="s">
        <v>1253</v>
      </c>
      <c r="H231" s="285"/>
      <c r="I231" s="283" t="s">
        <v>2508</v>
      </c>
      <c r="J231" s="285" t="str">
        <f t="shared" si="15"/>
        <v/>
      </c>
      <c r="K231" s="227" t="str">
        <f>IF(OR(PartB2[[#This Row],[Format (hide)]]="HEAD",PartB2[[#This Row],[Format (hide)]]="LIST"),"BLANK CELL","")</f>
        <v/>
      </c>
      <c r="L231" s="227" t="str">
        <f>IF(OR(PartB2[[#This Row],[Format (hide)]]="HEAD",PartB2[[#This Row],[Format (hide)]]="LIST"),"BLANK CELL","")</f>
        <v/>
      </c>
      <c r="M231" s="285" t="str">
        <f>IF(OR(PartB2[[#This Row],[Format (hide)]]="HEAD",PartB2[[#This Row],[Format (hide)]]="LIST"),"BLANK CELL","")</f>
        <v/>
      </c>
      <c r="N231" s="285" t="str">
        <f>IF(OR(PartB2[[#This Row],[Format (hide)]]="HEAD",PartB2[[#This Row],[Format (hide)]]="LIST"),"BLANK CELL","")</f>
        <v/>
      </c>
      <c r="O231" s="285" t="str">
        <f>IF(OR(PartB2[[#This Row],[Format (hide)]]="HEAD",PartB2[[#This Row],[Format (hide)]]="LIST"),"BLANK CELL","")</f>
        <v/>
      </c>
      <c r="P231" s="285" t="str">
        <f>IF(OR(PartB2[[#This Row],[Format (hide)]]="HEAD",PartB2[[#This Row],[Format (hide)]]="LIST"),"BLANK CELL","")</f>
        <v/>
      </c>
      <c r="Q231" s="285" t="str">
        <f>IF(OR(PartB2[[#This Row],[Format (hide)]]="HEAD",PartB2[[#This Row],[Format (hide)]]="LIST"),"BLANK CELL","")</f>
        <v/>
      </c>
      <c r="R231" s="285" t="str">
        <f>IF(OR(PartB2[[#This Row],[Format (hide)]]="HEAD",PartB2[[#This Row],[Format (hide)]]="LIST"),"BLANK CELL","")</f>
        <v/>
      </c>
    </row>
    <row r="232" spans="1:18" ht="82.5" x14ac:dyDescent="0.3">
      <c r="A232" s="279">
        <f t="array" aca="1" ref="A232" ca="1">SUM((TRIM(MID(SUBSTITUTE(C232,".",REPT(" ",256)),(ROW(INDIRECT("1:"&amp;LEN(C232)-LEN(SUBSTITUTE(C232,".",""))+1))-1)*256+1,256)))*(10^((10-ROW(INDIRECT("1:"&amp;LEN(C232)-LEN(SUBSTITUTE(C232,".",""))+1)))*2)))</f>
        <v>7.0501E+18</v>
      </c>
      <c r="B232" s="280" t="s">
        <v>2750</v>
      </c>
      <c r="C232" s="280" t="s">
        <v>3083</v>
      </c>
      <c r="D232" s="281"/>
      <c r="E232" s="281"/>
      <c r="F232" s="280" t="s">
        <v>1254</v>
      </c>
      <c r="G232" s="280" t="s">
        <v>1255</v>
      </c>
      <c r="H232" s="285"/>
      <c r="I232" s="283" t="s">
        <v>2508</v>
      </c>
      <c r="J232" s="285" t="str">
        <f t="shared" si="15"/>
        <v/>
      </c>
      <c r="K232" s="227" t="str">
        <f>IF(OR(PartB2[[#This Row],[Format (hide)]]="HEAD",PartB2[[#This Row],[Format (hide)]]="LIST"),"BLANK CELL","")</f>
        <v/>
      </c>
      <c r="L232" s="227" t="str">
        <f>IF(OR(PartB2[[#This Row],[Format (hide)]]="HEAD",PartB2[[#This Row],[Format (hide)]]="LIST"),"BLANK CELL","")</f>
        <v/>
      </c>
      <c r="M232" s="285" t="str">
        <f>IF(OR(PartB2[[#This Row],[Format (hide)]]="HEAD",PartB2[[#This Row],[Format (hide)]]="LIST"),"BLANK CELL","")</f>
        <v/>
      </c>
      <c r="N232" s="285" t="str">
        <f>IF(OR(PartB2[[#This Row],[Format (hide)]]="HEAD",PartB2[[#This Row],[Format (hide)]]="LIST"),"BLANK CELL","")</f>
        <v/>
      </c>
      <c r="O232" s="285" t="str">
        <f>IF(OR(PartB2[[#This Row],[Format (hide)]]="HEAD",PartB2[[#This Row],[Format (hide)]]="LIST"),"BLANK CELL","")</f>
        <v/>
      </c>
      <c r="P232" s="285" t="str">
        <f>IF(OR(PartB2[[#This Row],[Format (hide)]]="HEAD",PartB2[[#This Row],[Format (hide)]]="LIST"),"BLANK CELL","")</f>
        <v/>
      </c>
      <c r="Q232" s="285" t="str">
        <f>IF(OR(PartB2[[#This Row],[Format (hide)]]="HEAD",PartB2[[#This Row],[Format (hide)]]="LIST"),"BLANK CELL","")</f>
        <v/>
      </c>
      <c r="R232" s="285" t="str">
        <f>IF(OR(PartB2[[#This Row],[Format (hide)]]="HEAD",PartB2[[#This Row],[Format (hide)]]="LIST"),"BLANK CELL","")</f>
        <v/>
      </c>
    </row>
    <row r="233" spans="1:18" ht="132" x14ac:dyDescent="0.3">
      <c r="A233" s="279">
        <f t="array" aca="1" ref="A233" ca="1">SUM((TRIM(MID(SUBSTITUTE(C233,".",REPT(" ",256)),(ROW(INDIRECT("1:"&amp;LEN(C233)-LEN(SUBSTITUTE(C233,".",""))+1))-1)*256+1,256)))*(10^((10-ROW(INDIRECT("1:"&amp;LEN(C233)-LEN(SUBSTITUTE(C233,".",""))+1)))*2)))</f>
        <v>7.0502E+18</v>
      </c>
      <c r="B233" s="280" t="s">
        <v>2750</v>
      </c>
      <c r="C233" s="280" t="s">
        <v>3084</v>
      </c>
      <c r="D233" s="281"/>
      <c r="E233" s="281"/>
      <c r="F233" s="280" t="s">
        <v>1256</v>
      </c>
      <c r="G233" s="280" t="s">
        <v>1257</v>
      </c>
      <c r="H233" s="285"/>
      <c r="I233" s="283" t="s">
        <v>2508</v>
      </c>
      <c r="J233" s="285" t="str">
        <f t="shared" si="15"/>
        <v/>
      </c>
      <c r="K233" s="227" t="str">
        <f>IF(OR(PartB2[[#This Row],[Format (hide)]]="HEAD",PartB2[[#This Row],[Format (hide)]]="LIST"),"BLANK CELL","")</f>
        <v/>
      </c>
      <c r="L233" s="227" t="str">
        <f>IF(OR(PartB2[[#This Row],[Format (hide)]]="HEAD",PartB2[[#This Row],[Format (hide)]]="LIST"),"BLANK CELL","")</f>
        <v/>
      </c>
      <c r="M233" s="285" t="str">
        <f>IF(OR(PartB2[[#This Row],[Format (hide)]]="HEAD",PartB2[[#This Row],[Format (hide)]]="LIST"),"BLANK CELL","")</f>
        <v/>
      </c>
      <c r="N233" s="285" t="str">
        <f>IF(OR(PartB2[[#This Row],[Format (hide)]]="HEAD",PartB2[[#This Row],[Format (hide)]]="LIST"),"BLANK CELL","")</f>
        <v/>
      </c>
      <c r="O233" s="285" t="str">
        <f>IF(OR(PartB2[[#This Row],[Format (hide)]]="HEAD",PartB2[[#This Row],[Format (hide)]]="LIST"),"BLANK CELL","")</f>
        <v/>
      </c>
      <c r="P233" s="285" t="str">
        <f>IF(OR(PartB2[[#This Row],[Format (hide)]]="HEAD",PartB2[[#This Row],[Format (hide)]]="LIST"),"BLANK CELL","")</f>
        <v/>
      </c>
      <c r="Q233" s="285" t="str">
        <f>IF(OR(PartB2[[#This Row],[Format (hide)]]="HEAD",PartB2[[#This Row],[Format (hide)]]="LIST"),"BLANK CELL","")</f>
        <v/>
      </c>
      <c r="R233" s="285" t="str">
        <f>IF(OR(PartB2[[#This Row],[Format (hide)]]="HEAD",PartB2[[#This Row],[Format (hide)]]="LIST"),"BLANK CELL","")</f>
        <v/>
      </c>
    </row>
    <row r="234" spans="1:18" ht="148.5" x14ac:dyDescent="0.3">
      <c r="A234" s="279">
        <f t="array" aca="1" ref="A234" ca="1">SUM((TRIM(MID(SUBSTITUTE(C234,".",REPT(" ",256)),(ROW(INDIRECT("1:"&amp;LEN(C234)-LEN(SUBSTITUTE(C234,".",""))+1))-1)*256+1,256)))*(10^((10-ROW(INDIRECT("1:"&amp;LEN(C234)-LEN(SUBSTITUTE(C234,".",""))+1)))*2)))</f>
        <v>7.0503E+18</v>
      </c>
      <c r="B234" s="280" t="s">
        <v>2750</v>
      </c>
      <c r="C234" s="280" t="s">
        <v>3085</v>
      </c>
      <c r="D234" s="281"/>
      <c r="E234" s="281"/>
      <c r="F234" s="280" t="s">
        <v>1258</v>
      </c>
      <c r="G234" s="280" t="s">
        <v>1259</v>
      </c>
      <c r="H234" s="285"/>
      <c r="I234" s="283" t="s">
        <v>2508</v>
      </c>
      <c r="J234" s="285" t="str">
        <f t="shared" si="15"/>
        <v/>
      </c>
      <c r="K234" s="227" t="str">
        <f>IF(OR(PartB2[[#This Row],[Format (hide)]]="HEAD",PartB2[[#This Row],[Format (hide)]]="LIST"),"BLANK CELL","")</f>
        <v/>
      </c>
      <c r="L234" s="227" t="str">
        <f>IF(OR(PartB2[[#This Row],[Format (hide)]]="HEAD",PartB2[[#This Row],[Format (hide)]]="LIST"),"BLANK CELL","")</f>
        <v/>
      </c>
      <c r="M234" s="285" t="str">
        <f>IF(OR(PartB2[[#This Row],[Format (hide)]]="HEAD",PartB2[[#This Row],[Format (hide)]]="LIST"),"BLANK CELL","")</f>
        <v/>
      </c>
      <c r="N234" s="285" t="str">
        <f>IF(OR(PartB2[[#This Row],[Format (hide)]]="HEAD",PartB2[[#This Row],[Format (hide)]]="LIST"),"BLANK CELL","")</f>
        <v/>
      </c>
      <c r="O234" s="285" t="str">
        <f>IF(OR(PartB2[[#This Row],[Format (hide)]]="HEAD",PartB2[[#This Row],[Format (hide)]]="LIST"),"BLANK CELL","")</f>
        <v/>
      </c>
      <c r="P234" s="285" t="str">
        <f>IF(OR(PartB2[[#This Row],[Format (hide)]]="HEAD",PartB2[[#This Row],[Format (hide)]]="LIST"),"BLANK CELL","")</f>
        <v/>
      </c>
      <c r="Q234" s="285" t="str">
        <f>IF(OR(PartB2[[#This Row],[Format (hide)]]="HEAD",PartB2[[#This Row],[Format (hide)]]="LIST"),"BLANK CELL","")</f>
        <v/>
      </c>
      <c r="R234" s="285" t="str">
        <f>IF(OR(PartB2[[#This Row],[Format (hide)]]="HEAD",PartB2[[#This Row],[Format (hide)]]="LIST"),"BLANK CELL","")</f>
        <v/>
      </c>
    </row>
    <row r="235" spans="1:18" ht="82.5" x14ac:dyDescent="0.3">
      <c r="A235" s="279">
        <f t="array" aca="1" ref="A235" ca="1">SUM((TRIM(MID(SUBSTITUTE(C235,".",REPT(" ",256)),(ROW(INDIRECT("1:"&amp;LEN(C235)-LEN(SUBSTITUTE(C235,".",""))+1))-1)*256+1,256)))*(10^((10-ROW(INDIRECT("1:"&amp;LEN(C235)-LEN(SUBSTITUTE(C235,".",""))+1)))*2)))</f>
        <v>7.0504E+18</v>
      </c>
      <c r="B235" s="280" t="s">
        <v>2750</v>
      </c>
      <c r="C235" s="280" t="s">
        <v>3086</v>
      </c>
      <c r="D235" s="281"/>
      <c r="E235" s="281"/>
      <c r="F235" s="280" t="s">
        <v>1260</v>
      </c>
      <c r="G235" s="280" t="s">
        <v>1261</v>
      </c>
      <c r="H235" s="285"/>
      <c r="I235" s="283" t="s">
        <v>2508</v>
      </c>
      <c r="J235" s="285" t="str">
        <f t="shared" si="15"/>
        <v/>
      </c>
      <c r="K235" s="227" t="str">
        <f>IF(OR(PartB2[[#This Row],[Format (hide)]]="HEAD",PartB2[[#This Row],[Format (hide)]]="LIST"),"BLANK CELL","")</f>
        <v/>
      </c>
      <c r="L235" s="227" t="str">
        <f>IF(OR(PartB2[[#This Row],[Format (hide)]]="HEAD",PartB2[[#This Row],[Format (hide)]]="LIST"),"BLANK CELL","")</f>
        <v/>
      </c>
      <c r="M235" s="285" t="str">
        <f>IF(OR(PartB2[[#This Row],[Format (hide)]]="HEAD",PartB2[[#This Row],[Format (hide)]]="LIST"),"BLANK CELL","")</f>
        <v/>
      </c>
      <c r="N235" s="285" t="str">
        <f>IF(OR(PartB2[[#This Row],[Format (hide)]]="HEAD",PartB2[[#This Row],[Format (hide)]]="LIST"),"BLANK CELL","")</f>
        <v/>
      </c>
      <c r="O235" s="285" t="str">
        <f>IF(OR(PartB2[[#This Row],[Format (hide)]]="HEAD",PartB2[[#This Row],[Format (hide)]]="LIST"),"BLANK CELL","")</f>
        <v/>
      </c>
      <c r="P235" s="285" t="str">
        <f>IF(OR(PartB2[[#This Row],[Format (hide)]]="HEAD",PartB2[[#This Row],[Format (hide)]]="LIST"),"BLANK CELL","")</f>
        <v/>
      </c>
      <c r="Q235" s="285" t="str">
        <f>IF(OR(PartB2[[#This Row],[Format (hide)]]="HEAD",PartB2[[#This Row],[Format (hide)]]="LIST"),"BLANK CELL","")</f>
        <v/>
      </c>
      <c r="R235" s="285" t="str">
        <f>IF(OR(PartB2[[#This Row],[Format (hide)]]="HEAD",PartB2[[#This Row],[Format (hide)]]="LIST"),"BLANK CELL","")</f>
        <v/>
      </c>
    </row>
    <row r="236" spans="1:18" ht="82.5" x14ac:dyDescent="0.3">
      <c r="A236" s="279">
        <f t="array" aca="1" ref="A236" ca="1">SUM((TRIM(MID(SUBSTITUTE(C236,".",REPT(" ",256)),(ROW(INDIRECT("1:"&amp;LEN(C236)-LEN(SUBSTITUTE(C236,".",""))+1))-1)*256+1,256)))*(10^((10-ROW(INDIRECT("1:"&amp;LEN(C236)-LEN(SUBSTITUTE(C236,".",""))+1)))*2)))</f>
        <v>7.0505E+18</v>
      </c>
      <c r="B236" s="280" t="s">
        <v>2750</v>
      </c>
      <c r="C236" s="280" t="s">
        <v>3087</v>
      </c>
      <c r="D236" s="281"/>
      <c r="E236" s="281"/>
      <c r="F236" s="280" t="s">
        <v>1262</v>
      </c>
      <c r="G236" s="280" t="s">
        <v>1263</v>
      </c>
      <c r="H236" s="285"/>
      <c r="I236" s="283" t="s">
        <v>2508</v>
      </c>
      <c r="J236" s="285" t="str">
        <f t="shared" si="15"/>
        <v/>
      </c>
      <c r="K236" s="227" t="str">
        <f>IF(OR(PartB2[[#This Row],[Format (hide)]]="HEAD",PartB2[[#This Row],[Format (hide)]]="LIST"),"BLANK CELL","")</f>
        <v/>
      </c>
      <c r="L236" s="227" t="str">
        <f>IF(OR(PartB2[[#This Row],[Format (hide)]]="HEAD",PartB2[[#This Row],[Format (hide)]]="LIST"),"BLANK CELL","")</f>
        <v/>
      </c>
      <c r="M236" s="285" t="str">
        <f>IF(OR(PartB2[[#This Row],[Format (hide)]]="HEAD",PartB2[[#This Row],[Format (hide)]]="LIST"),"BLANK CELL","")</f>
        <v/>
      </c>
      <c r="N236" s="285" t="str">
        <f>IF(OR(PartB2[[#This Row],[Format (hide)]]="HEAD",PartB2[[#This Row],[Format (hide)]]="LIST"),"BLANK CELL","")</f>
        <v/>
      </c>
      <c r="O236" s="285" t="str">
        <f>IF(OR(PartB2[[#This Row],[Format (hide)]]="HEAD",PartB2[[#This Row],[Format (hide)]]="LIST"),"BLANK CELL","")</f>
        <v/>
      </c>
      <c r="P236" s="285" t="str">
        <f>IF(OR(PartB2[[#This Row],[Format (hide)]]="HEAD",PartB2[[#This Row],[Format (hide)]]="LIST"),"BLANK CELL","")</f>
        <v/>
      </c>
      <c r="Q236" s="285" t="str">
        <f>IF(OR(PartB2[[#This Row],[Format (hide)]]="HEAD",PartB2[[#This Row],[Format (hide)]]="LIST"),"BLANK CELL","")</f>
        <v/>
      </c>
      <c r="R236" s="285" t="str">
        <f>IF(OR(PartB2[[#This Row],[Format (hide)]]="HEAD",PartB2[[#This Row],[Format (hide)]]="LIST"),"BLANK CELL","")</f>
        <v/>
      </c>
    </row>
    <row r="237" spans="1:18" ht="66" x14ac:dyDescent="0.3">
      <c r="A237" s="279">
        <f t="array" aca="1" ref="A237" ca="1">SUM((TRIM(MID(SUBSTITUTE(C237,".",REPT(" ",256)),(ROW(INDIRECT("1:"&amp;LEN(C237)-LEN(SUBSTITUTE(C237,".",""))+1))-1)*256+1,256)))*(10^((10-ROW(INDIRECT("1:"&amp;LEN(C237)-LEN(SUBSTITUTE(C237,".",""))+1)))*2)))</f>
        <v>7.06E+18</v>
      </c>
      <c r="B237" s="280" t="s">
        <v>2750</v>
      </c>
      <c r="C237" s="280" t="s">
        <v>3088</v>
      </c>
      <c r="D237" s="281"/>
      <c r="E237" s="281"/>
      <c r="F237" s="280" t="s">
        <v>1264</v>
      </c>
      <c r="G237" s="280" t="s">
        <v>1265</v>
      </c>
      <c r="H237" s="285"/>
      <c r="I237" s="283" t="s">
        <v>2508</v>
      </c>
      <c r="J237" s="285" t="str">
        <f t="shared" si="15"/>
        <v/>
      </c>
      <c r="K237" s="227" t="str">
        <f>IF(OR(PartB2[[#This Row],[Format (hide)]]="HEAD",PartB2[[#This Row],[Format (hide)]]="LIST"),"BLANK CELL","")</f>
        <v/>
      </c>
      <c r="L237" s="227" t="str">
        <f>IF(OR(PartB2[[#This Row],[Format (hide)]]="HEAD",PartB2[[#This Row],[Format (hide)]]="LIST"),"BLANK CELL","")</f>
        <v/>
      </c>
      <c r="M237" s="285" t="str">
        <f>IF(OR(PartB2[[#This Row],[Format (hide)]]="HEAD",PartB2[[#This Row],[Format (hide)]]="LIST"),"BLANK CELL","")</f>
        <v/>
      </c>
      <c r="N237" s="285" t="str">
        <f>IF(OR(PartB2[[#This Row],[Format (hide)]]="HEAD",PartB2[[#This Row],[Format (hide)]]="LIST"),"BLANK CELL","")</f>
        <v/>
      </c>
      <c r="O237" s="285" t="str">
        <f>IF(OR(PartB2[[#This Row],[Format (hide)]]="HEAD",PartB2[[#This Row],[Format (hide)]]="LIST"),"BLANK CELL","")</f>
        <v/>
      </c>
      <c r="P237" s="285" t="str">
        <f>IF(OR(PartB2[[#This Row],[Format (hide)]]="HEAD",PartB2[[#This Row],[Format (hide)]]="LIST"),"BLANK CELL","")</f>
        <v/>
      </c>
      <c r="Q237" s="285" t="str">
        <f>IF(OR(PartB2[[#This Row],[Format (hide)]]="HEAD",PartB2[[#This Row],[Format (hide)]]="LIST"),"BLANK CELL","")</f>
        <v/>
      </c>
      <c r="R237" s="285" t="str">
        <f>IF(OR(PartB2[[#This Row],[Format (hide)]]="HEAD",PartB2[[#This Row],[Format (hide)]]="LIST"),"BLANK CELL","")</f>
        <v/>
      </c>
    </row>
    <row r="238" spans="1:18" ht="99" x14ac:dyDescent="0.3">
      <c r="A238" s="279">
        <f t="array" aca="1" ref="A238" ca="1">SUM((TRIM(MID(SUBSTITUTE(C238,".",REPT(" ",256)),(ROW(INDIRECT("1:"&amp;LEN(C238)-LEN(SUBSTITUTE(C238,".",""))+1))-1)*256+1,256)))*(10^((10-ROW(INDIRECT("1:"&amp;LEN(C238)-LEN(SUBSTITUTE(C238,".",""))+1)))*2)))</f>
        <v>7.0601E+18</v>
      </c>
      <c r="B238" s="280" t="s">
        <v>2750</v>
      </c>
      <c r="C238" s="280" t="s">
        <v>3089</v>
      </c>
      <c r="D238" s="281"/>
      <c r="E238" s="281"/>
      <c r="F238" s="280" t="s">
        <v>1266</v>
      </c>
      <c r="G238" s="280" t="s">
        <v>1267</v>
      </c>
      <c r="H238" s="285"/>
      <c r="I238" s="283" t="s">
        <v>2508</v>
      </c>
      <c r="J238" s="285" t="str">
        <f t="shared" si="15"/>
        <v/>
      </c>
      <c r="K238" s="227" t="str">
        <f>IF(OR(PartB2[[#This Row],[Format (hide)]]="HEAD",PartB2[[#This Row],[Format (hide)]]="LIST"),"BLANK CELL","")</f>
        <v/>
      </c>
      <c r="L238" s="227" t="str">
        <f>IF(OR(PartB2[[#This Row],[Format (hide)]]="HEAD",PartB2[[#This Row],[Format (hide)]]="LIST"),"BLANK CELL","")</f>
        <v/>
      </c>
      <c r="M238" s="285" t="str">
        <f>IF(OR(PartB2[[#This Row],[Format (hide)]]="HEAD",PartB2[[#This Row],[Format (hide)]]="LIST"),"BLANK CELL","")</f>
        <v/>
      </c>
      <c r="N238" s="285" t="str">
        <f>IF(OR(PartB2[[#This Row],[Format (hide)]]="HEAD",PartB2[[#This Row],[Format (hide)]]="LIST"),"BLANK CELL","")</f>
        <v/>
      </c>
      <c r="O238" s="285" t="str">
        <f>IF(OR(PartB2[[#This Row],[Format (hide)]]="HEAD",PartB2[[#This Row],[Format (hide)]]="LIST"),"BLANK CELL","")</f>
        <v/>
      </c>
      <c r="P238" s="285" t="str">
        <f>IF(OR(PartB2[[#This Row],[Format (hide)]]="HEAD",PartB2[[#This Row],[Format (hide)]]="LIST"),"BLANK CELL","")</f>
        <v/>
      </c>
      <c r="Q238" s="285" t="str">
        <f>IF(OR(PartB2[[#This Row],[Format (hide)]]="HEAD",PartB2[[#This Row],[Format (hide)]]="LIST"),"BLANK CELL","")</f>
        <v/>
      </c>
      <c r="R238" s="285" t="str">
        <f>IF(OR(PartB2[[#This Row],[Format (hide)]]="HEAD",PartB2[[#This Row],[Format (hide)]]="LIST"),"BLANK CELL","")</f>
        <v/>
      </c>
    </row>
    <row r="239" spans="1:18" ht="66" x14ac:dyDescent="0.3">
      <c r="A239" s="279">
        <f t="array" aca="1" ref="A239" ca="1">SUM((TRIM(MID(SUBSTITUTE(C239,".",REPT(" ",256)),(ROW(INDIRECT("1:"&amp;LEN(C239)-LEN(SUBSTITUTE(C239,".",""))+1))-1)*256+1,256)))*(10^((10-ROW(INDIRECT("1:"&amp;LEN(C239)-LEN(SUBSTITUTE(C239,".",""))+1)))*2)))</f>
        <v>7.0602E+18</v>
      </c>
      <c r="B239" s="280" t="s">
        <v>2750</v>
      </c>
      <c r="C239" s="280" t="s">
        <v>3090</v>
      </c>
      <c r="D239" s="281"/>
      <c r="E239" s="281"/>
      <c r="F239" s="280" t="s">
        <v>1268</v>
      </c>
      <c r="G239" s="280" t="s">
        <v>1269</v>
      </c>
      <c r="H239" s="285"/>
      <c r="I239" s="283" t="s">
        <v>2508</v>
      </c>
      <c r="J239" s="285" t="str">
        <f t="shared" si="15"/>
        <v/>
      </c>
      <c r="K239" s="227" t="str">
        <f>IF(OR(PartB2[[#This Row],[Format (hide)]]="HEAD",PartB2[[#This Row],[Format (hide)]]="LIST"),"BLANK CELL","")</f>
        <v/>
      </c>
      <c r="L239" s="227" t="str">
        <f>IF(OR(PartB2[[#This Row],[Format (hide)]]="HEAD",PartB2[[#This Row],[Format (hide)]]="LIST"),"BLANK CELL","")</f>
        <v/>
      </c>
      <c r="M239" s="285" t="str">
        <f>IF(OR(PartB2[[#This Row],[Format (hide)]]="HEAD",PartB2[[#This Row],[Format (hide)]]="LIST"),"BLANK CELL","")</f>
        <v/>
      </c>
      <c r="N239" s="285" t="str">
        <f>IF(OR(PartB2[[#This Row],[Format (hide)]]="HEAD",PartB2[[#This Row],[Format (hide)]]="LIST"),"BLANK CELL","")</f>
        <v/>
      </c>
      <c r="O239" s="285" t="str">
        <f>IF(OR(PartB2[[#This Row],[Format (hide)]]="HEAD",PartB2[[#This Row],[Format (hide)]]="LIST"),"BLANK CELL","")</f>
        <v/>
      </c>
      <c r="P239" s="285" t="str">
        <f>IF(OR(PartB2[[#This Row],[Format (hide)]]="HEAD",PartB2[[#This Row],[Format (hide)]]="LIST"),"BLANK CELL","")</f>
        <v/>
      </c>
      <c r="Q239" s="285" t="str">
        <f>IF(OR(PartB2[[#This Row],[Format (hide)]]="HEAD",PartB2[[#This Row],[Format (hide)]]="LIST"),"BLANK CELL","")</f>
        <v/>
      </c>
      <c r="R239" s="285" t="str">
        <f>IF(OR(PartB2[[#This Row],[Format (hide)]]="HEAD",PartB2[[#This Row],[Format (hide)]]="LIST"),"BLANK CELL","")</f>
        <v/>
      </c>
    </row>
    <row r="240" spans="1:18" ht="66" x14ac:dyDescent="0.3">
      <c r="A240" s="279">
        <f t="array" aca="1" ref="A240" ca="1">SUM((TRIM(MID(SUBSTITUTE(C240,".",REPT(" ",256)),(ROW(INDIRECT("1:"&amp;LEN(C240)-LEN(SUBSTITUTE(C240,".",""))+1))-1)*256+1,256)))*(10^((10-ROW(INDIRECT("1:"&amp;LEN(C240)-LEN(SUBSTITUTE(C240,".",""))+1)))*2)))</f>
        <v>7.0603E+18</v>
      </c>
      <c r="B240" s="280" t="s">
        <v>2750</v>
      </c>
      <c r="C240" s="280" t="s">
        <v>3091</v>
      </c>
      <c r="D240" s="281"/>
      <c r="E240" s="281"/>
      <c r="F240" s="280" t="s">
        <v>1270</v>
      </c>
      <c r="G240" s="280" t="s">
        <v>187</v>
      </c>
      <c r="H240" s="285"/>
      <c r="I240" s="283" t="s">
        <v>2508</v>
      </c>
      <c r="J240" s="285" t="str">
        <f t="shared" si="15"/>
        <v/>
      </c>
      <c r="K240" s="227" t="str">
        <f>IF(OR(PartB2[[#This Row],[Format (hide)]]="HEAD",PartB2[[#This Row],[Format (hide)]]="LIST"),"BLANK CELL","")</f>
        <v/>
      </c>
      <c r="L240" s="227" t="str">
        <f>IF(OR(PartB2[[#This Row],[Format (hide)]]="HEAD",PartB2[[#This Row],[Format (hide)]]="LIST"),"BLANK CELL","")</f>
        <v/>
      </c>
      <c r="M240" s="285" t="str">
        <f>IF(OR(PartB2[[#This Row],[Format (hide)]]="HEAD",PartB2[[#This Row],[Format (hide)]]="LIST"),"BLANK CELL","")</f>
        <v/>
      </c>
      <c r="N240" s="285" t="str">
        <f>IF(OR(PartB2[[#This Row],[Format (hide)]]="HEAD",PartB2[[#This Row],[Format (hide)]]="LIST"),"BLANK CELL","")</f>
        <v/>
      </c>
      <c r="O240" s="285" t="str">
        <f>IF(OR(PartB2[[#This Row],[Format (hide)]]="HEAD",PartB2[[#This Row],[Format (hide)]]="LIST"),"BLANK CELL","")</f>
        <v/>
      </c>
      <c r="P240" s="285" t="str">
        <f>IF(OR(PartB2[[#This Row],[Format (hide)]]="HEAD",PartB2[[#This Row],[Format (hide)]]="LIST"),"BLANK CELL","")</f>
        <v/>
      </c>
      <c r="Q240" s="285" t="str">
        <f>IF(OR(PartB2[[#This Row],[Format (hide)]]="HEAD",PartB2[[#This Row],[Format (hide)]]="LIST"),"BLANK CELL","")</f>
        <v/>
      </c>
      <c r="R240" s="285" t="str">
        <f>IF(OR(PartB2[[#This Row],[Format (hide)]]="HEAD",PartB2[[#This Row],[Format (hide)]]="LIST"),"BLANK CELL","")</f>
        <v/>
      </c>
    </row>
    <row r="241" spans="1:18" ht="66" x14ac:dyDescent="0.3">
      <c r="A241" s="279">
        <f t="array" aca="1" ref="A241" ca="1">SUM((TRIM(MID(SUBSTITUTE(C241,".",REPT(" ",256)),(ROW(INDIRECT("1:"&amp;LEN(C241)-LEN(SUBSTITUTE(C241,".",""))+1))-1)*256+1,256)))*(10^((10-ROW(INDIRECT("1:"&amp;LEN(C241)-LEN(SUBSTITUTE(C241,".",""))+1)))*2)))</f>
        <v>7.060301E+18</v>
      </c>
      <c r="B241" s="280" t="s">
        <v>2750</v>
      </c>
      <c r="C241" s="280" t="s">
        <v>3092</v>
      </c>
      <c r="D241" s="281"/>
      <c r="E241" s="281"/>
      <c r="F241" s="280" t="s">
        <v>1271</v>
      </c>
      <c r="G241" s="280" t="s">
        <v>188</v>
      </c>
      <c r="H241" s="285"/>
      <c r="I241" s="283" t="s">
        <v>2508</v>
      </c>
      <c r="J241" s="285" t="str">
        <f t="shared" si="15"/>
        <v/>
      </c>
      <c r="K241" s="227" t="str">
        <f>IF(OR(PartB2[[#This Row],[Format (hide)]]="HEAD",PartB2[[#This Row],[Format (hide)]]="LIST"),"BLANK CELL","")</f>
        <v/>
      </c>
      <c r="L241" s="227" t="str">
        <f>IF(OR(PartB2[[#This Row],[Format (hide)]]="HEAD",PartB2[[#This Row],[Format (hide)]]="LIST"),"BLANK CELL","")</f>
        <v/>
      </c>
      <c r="M241" s="285" t="str">
        <f>IF(OR(PartB2[[#This Row],[Format (hide)]]="HEAD",PartB2[[#This Row],[Format (hide)]]="LIST"),"BLANK CELL","")</f>
        <v/>
      </c>
      <c r="N241" s="285" t="str">
        <f>IF(OR(PartB2[[#This Row],[Format (hide)]]="HEAD",PartB2[[#This Row],[Format (hide)]]="LIST"),"BLANK CELL","")</f>
        <v/>
      </c>
      <c r="O241" s="285" t="str">
        <f>IF(OR(PartB2[[#This Row],[Format (hide)]]="HEAD",PartB2[[#This Row],[Format (hide)]]="LIST"),"BLANK CELL","")</f>
        <v/>
      </c>
      <c r="P241" s="285" t="str">
        <f>IF(OR(PartB2[[#This Row],[Format (hide)]]="HEAD",PartB2[[#This Row],[Format (hide)]]="LIST"),"BLANK CELL","")</f>
        <v/>
      </c>
      <c r="Q241" s="285" t="str">
        <f>IF(OR(PartB2[[#This Row],[Format (hide)]]="HEAD",PartB2[[#This Row],[Format (hide)]]="LIST"),"BLANK CELL","")</f>
        <v/>
      </c>
      <c r="R241" s="285" t="str">
        <f>IF(OR(PartB2[[#This Row],[Format (hide)]]="HEAD",PartB2[[#This Row],[Format (hide)]]="LIST"),"BLANK CELL","")</f>
        <v/>
      </c>
    </row>
    <row r="242" spans="1:18" ht="82.5" x14ac:dyDescent="0.3">
      <c r="A242" s="279">
        <f t="array" aca="1" ref="A242" ca="1">SUM((TRIM(MID(SUBSTITUTE(C242,".",REPT(" ",256)),(ROW(INDIRECT("1:"&amp;LEN(C242)-LEN(SUBSTITUTE(C242,".",""))+1))-1)*256+1,256)))*(10^((10-ROW(INDIRECT("1:"&amp;LEN(C242)-LEN(SUBSTITUTE(C242,".",""))+1)))*2)))</f>
        <v>7.060302E+18</v>
      </c>
      <c r="B242" s="280" t="s">
        <v>2750</v>
      </c>
      <c r="C242" s="280" t="s">
        <v>3093</v>
      </c>
      <c r="D242" s="281"/>
      <c r="E242" s="281"/>
      <c r="F242" s="280" t="s">
        <v>1272</v>
      </c>
      <c r="G242" s="280" t="s">
        <v>189</v>
      </c>
      <c r="H242" s="283"/>
      <c r="I242" s="283" t="s">
        <v>2508</v>
      </c>
      <c r="J242" s="283" t="str">
        <f t="shared" si="15"/>
        <v/>
      </c>
      <c r="K242" s="227" t="str">
        <f>IF(OR(PartB2[[#This Row],[Format (hide)]]="HEAD",PartB2[[#This Row],[Format (hide)]]="LIST"),"BLANK CELL","")</f>
        <v/>
      </c>
      <c r="L242" s="227" t="str">
        <f>IF(OR(PartB2[[#This Row],[Format (hide)]]="HEAD",PartB2[[#This Row],[Format (hide)]]="LIST"),"BLANK CELL","")</f>
        <v/>
      </c>
      <c r="M242" s="281" t="str">
        <f>IF(OR(PartB2[[#This Row],[Format (hide)]]="HEAD",PartB2[[#This Row],[Format (hide)]]="LIST"),"BLANK CELL","")</f>
        <v/>
      </c>
      <c r="N242" s="281" t="str">
        <f>IF(OR(PartB2[[#This Row],[Format (hide)]]="HEAD",PartB2[[#This Row],[Format (hide)]]="LIST"),"BLANK CELL","")</f>
        <v/>
      </c>
      <c r="O242" s="281" t="str">
        <f>IF(OR(PartB2[[#This Row],[Format (hide)]]="HEAD",PartB2[[#This Row],[Format (hide)]]="LIST"),"BLANK CELL","")</f>
        <v/>
      </c>
      <c r="P242" s="281" t="str">
        <f>IF(OR(PartB2[[#This Row],[Format (hide)]]="HEAD",PartB2[[#This Row],[Format (hide)]]="LIST"),"BLANK CELL","")</f>
        <v/>
      </c>
      <c r="Q242" s="281" t="str">
        <f>IF(OR(PartB2[[#This Row],[Format (hide)]]="HEAD",PartB2[[#This Row],[Format (hide)]]="LIST"),"BLANK CELL","")</f>
        <v/>
      </c>
      <c r="R242" s="281" t="str">
        <f>IF(OR(PartB2[[#This Row],[Format (hide)]]="HEAD",PartB2[[#This Row],[Format (hide)]]="LIST"),"BLANK CELL","")</f>
        <v/>
      </c>
    </row>
    <row r="243" spans="1:18" ht="99" x14ac:dyDescent="0.3">
      <c r="A243" s="279">
        <f t="array" aca="1" ref="A243" ca="1">SUM((TRIM(MID(SUBSTITUTE(C243,".",REPT(" ",256)),(ROW(INDIRECT("1:"&amp;LEN(C243)-LEN(SUBSTITUTE(C243,".",""))+1))-1)*256+1,256)))*(10^((10-ROW(INDIRECT("1:"&amp;LEN(C243)-LEN(SUBSTITUTE(C243,".",""))+1)))*2)))</f>
        <v>7.0604E+18</v>
      </c>
      <c r="B243" s="280" t="s">
        <v>2750</v>
      </c>
      <c r="C243" s="280" t="s">
        <v>3094</v>
      </c>
      <c r="D243" s="281"/>
      <c r="E243" s="281"/>
      <c r="F243" s="280" t="s">
        <v>1273</v>
      </c>
      <c r="G243" s="280" t="s">
        <v>190</v>
      </c>
      <c r="H243" s="285"/>
      <c r="I243" s="283" t="s">
        <v>2508</v>
      </c>
      <c r="J243" s="285" t="str">
        <f t="shared" si="15"/>
        <v/>
      </c>
      <c r="K243" s="227" t="str">
        <f>IF(OR(PartB2[[#This Row],[Format (hide)]]="HEAD",PartB2[[#This Row],[Format (hide)]]="LIST"),"BLANK CELL","")</f>
        <v/>
      </c>
      <c r="L243" s="227" t="str">
        <f>IF(OR(PartB2[[#This Row],[Format (hide)]]="HEAD",PartB2[[#This Row],[Format (hide)]]="LIST"),"BLANK CELL","")</f>
        <v/>
      </c>
      <c r="M243" s="285" t="str">
        <f>IF(OR(PartB2[[#This Row],[Format (hide)]]="HEAD",PartB2[[#This Row],[Format (hide)]]="LIST"),"BLANK CELL","")</f>
        <v/>
      </c>
      <c r="N243" s="285" t="str">
        <f>IF(OR(PartB2[[#This Row],[Format (hide)]]="HEAD",PartB2[[#This Row],[Format (hide)]]="LIST"),"BLANK CELL","")</f>
        <v/>
      </c>
      <c r="O243" s="285" t="str">
        <f>IF(OR(PartB2[[#This Row],[Format (hide)]]="HEAD",PartB2[[#This Row],[Format (hide)]]="LIST"),"BLANK CELL","")</f>
        <v/>
      </c>
      <c r="P243" s="285" t="str">
        <f>IF(OR(PartB2[[#This Row],[Format (hide)]]="HEAD",PartB2[[#This Row],[Format (hide)]]="LIST"),"BLANK CELL","")</f>
        <v/>
      </c>
      <c r="Q243" s="285" t="str">
        <f>IF(OR(PartB2[[#This Row],[Format (hide)]]="HEAD",PartB2[[#This Row],[Format (hide)]]="LIST"),"BLANK CELL","")</f>
        <v/>
      </c>
      <c r="R243" s="285" t="str">
        <f>IF(OR(PartB2[[#This Row],[Format (hide)]]="HEAD",PartB2[[#This Row],[Format (hide)]]="LIST"),"BLANK CELL","")</f>
        <v/>
      </c>
    </row>
    <row r="244" spans="1:18" ht="115.5" x14ac:dyDescent="0.3">
      <c r="A244" s="279">
        <f t="array" aca="1" ref="A244" ca="1">SUM((TRIM(MID(SUBSTITUTE(C244,".",REPT(" ",256)),(ROW(INDIRECT("1:"&amp;LEN(C244)-LEN(SUBSTITUTE(C244,".",""))+1))-1)*256+1,256)))*(10^((10-ROW(INDIRECT("1:"&amp;LEN(C244)-LEN(SUBSTITUTE(C244,".",""))+1)))*2)))</f>
        <v>7.0605E+18</v>
      </c>
      <c r="B244" s="280" t="s">
        <v>2750</v>
      </c>
      <c r="C244" s="280" t="s">
        <v>3095</v>
      </c>
      <c r="D244" s="281"/>
      <c r="E244" s="281"/>
      <c r="F244" s="280" t="s">
        <v>1274</v>
      </c>
      <c r="G244" s="280" t="s">
        <v>3602</v>
      </c>
      <c r="H244" s="283"/>
      <c r="I244" s="283" t="s">
        <v>2508</v>
      </c>
      <c r="J244" s="283" t="str">
        <f t="shared" si="15"/>
        <v/>
      </c>
      <c r="K244" s="227" t="str">
        <f>IF(OR(PartB2[[#This Row],[Format (hide)]]="HEAD",PartB2[[#This Row],[Format (hide)]]="LIST"),"BLANK CELL","")</f>
        <v/>
      </c>
      <c r="L244" s="227" t="str">
        <f>IF(OR(PartB2[[#This Row],[Format (hide)]]="HEAD",PartB2[[#This Row],[Format (hide)]]="LIST"),"BLANK CELL","")</f>
        <v/>
      </c>
      <c r="M244" s="281" t="str">
        <f>IF(OR(PartB2[[#This Row],[Format (hide)]]="HEAD",PartB2[[#This Row],[Format (hide)]]="LIST"),"BLANK CELL","")</f>
        <v/>
      </c>
      <c r="N244" s="281" t="str">
        <f>IF(OR(PartB2[[#This Row],[Format (hide)]]="HEAD",PartB2[[#This Row],[Format (hide)]]="LIST"),"BLANK CELL","")</f>
        <v/>
      </c>
      <c r="O244" s="281" t="str">
        <f>IF(OR(PartB2[[#This Row],[Format (hide)]]="HEAD",PartB2[[#This Row],[Format (hide)]]="LIST"),"BLANK CELL","")</f>
        <v/>
      </c>
      <c r="P244" s="281" t="str">
        <f>IF(OR(PartB2[[#This Row],[Format (hide)]]="HEAD",PartB2[[#This Row],[Format (hide)]]="LIST"),"BLANK CELL","")</f>
        <v/>
      </c>
      <c r="Q244" s="281" t="str">
        <f>IF(OR(PartB2[[#This Row],[Format (hide)]]="HEAD",PartB2[[#This Row],[Format (hide)]]="LIST"),"BLANK CELL","")</f>
        <v/>
      </c>
      <c r="R244" s="281" t="str">
        <f>IF(OR(PartB2[[#This Row],[Format (hide)]]="HEAD",PartB2[[#This Row],[Format (hide)]]="LIST"),"BLANK CELL","")</f>
        <v/>
      </c>
    </row>
    <row r="245" spans="1:18" ht="132" x14ac:dyDescent="0.3">
      <c r="A245" s="279">
        <f t="array" aca="1" ref="A245" ca="1">SUM((TRIM(MID(SUBSTITUTE(C245,".",REPT(" ",256)),(ROW(INDIRECT("1:"&amp;LEN(C245)-LEN(SUBSTITUTE(C245,".",""))+1))-1)*256+1,256)))*(10^((10-ROW(INDIRECT("1:"&amp;LEN(C245)-LEN(SUBSTITUTE(C245,".",""))+1)))*2)))</f>
        <v>7.0606E+18</v>
      </c>
      <c r="B245" s="280" t="s">
        <v>2750</v>
      </c>
      <c r="C245" s="280" t="s">
        <v>3096</v>
      </c>
      <c r="D245" s="281"/>
      <c r="E245" s="281"/>
      <c r="F245" s="280" t="s">
        <v>1275</v>
      </c>
      <c r="G245" s="280" t="s">
        <v>1276</v>
      </c>
      <c r="H245" s="285"/>
      <c r="I245" s="283" t="s">
        <v>2508</v>
      </c>
      <c r="J245" s="285" t="str">
        <f t="shared" si="15"/>
        <v/>
      </c>
      <c r="K245" s="227" t="str">
        <f>IF(OR(PartB2[[#This Row],[Format (hide)]]="HEAD",PartB2[[#This Row],[Format (hide)]]="LIST"),"BLANK CELL","")</f>
        <v/>
      </c>
      <c r="L245" s="227" t="str">
        <f>IF(OR(PartB2[[#This Row],[Format (hide)]]="HEAD",PartB2[[#This Row],[Format (hide)]]="LIST"),"BLANK CELL","")</f>
        <v/>
      </c>
      <c r="M245" s="285" t="str">
        <f>IF(OR(PartB2[[#This Row],[Format (hide)]]="HEAD",PartB2[[#This Row],[Format (hide)]]="LIST"),"BLANK CELL","")</f>
        <v/>
      </c>
      <c r="N245" s="285" t="str">
        <f>IF(OR(PartB2[[#This Row],[Format (hide)]]="HEAD",PartB2[[#This Row],[Format (hide)]]="LIST"),"BLANK CELL","")</f>
        <v/>
      </c>
      <c r="O245" s="285" t="str">
        <f>IF(OR(PartB2[[#This Row],[Format (hide)]]="HEAD",PartB2[[#This Row],[Format (hide)]]="LIST"),"BLANK CELL","")</f>
        <v/>
      </c>
      <c r="P245" s="285" t="str">
        <f>IF(OR(PartB2[[#This Row],[Format (hide)]]="HEAD",PartB2[[#This Row],[Format (hide)]]="LIST"),"BLANK CELL","")</f>
        <v/>
      </c>
      <c r="Q245" s="285" t="str">
        <f>IF(OR(PartB2[[#This Row],[Format (hide)]]="HEAD",PartB2[[#This Row],[Format (hide)]]="LIST"),"BLANK CELL","")</f>
        <v/>
      </c>
      <c r="R245" s="285" t="str">
        <f>IF(OR(PartB2[[#This Row],[Format (hide)]]="HEAD",PartB2[[#This Row],[Format (hide)]]="LIST"),"BLANK CELL","")</f>
        <v/>
      </c>
    </row>
    <row r="246" spans="1:18" ht="66" x14ac:dyDescent="0.3">
      <c r="A246" s="279">
        <f t="array" aca="1" ref="A246" ca="1">SUM((TRIM(MID(SUBSTITUTE(C246,".",REPT(" ",256)),(ROW(INDIRECT("1:"&amp;LEN(C246)-LEN(SUBSTITUTE(C246,".",""))+1))-1)*256+1,256)))*(10^((10-ROW(INDIRECT("1:"&amp;LEN(C246)-LEN(SUBSTITUTE(C246,".",""))+1)))*2)))</f>
        <v>7.0607E+18</v>
      </c>
      <c r="B246" s="280" t="s">
        <v>2750</v>
      </c>
      <c r="C246" s="280" t="s">
        <v>3097</v>
      </c>
      <c r="D246" s="281"/>
      <c r="E246" s="281"/>
      <c r="F246" s="280" t="s">
        <v>1277</v>
      </c>
      <c r="G246" s="280" t="s">
        <v>191</v>
      </c>
      <c r="H246" s="285"/>
      <c r="I246" s="283" t="s">
        <v>2508</v>
      </c>
      <c r="J246" s="285" t="str">
        <f t="shared" si="15"/>
        <v/>
      </c>
      <c r="K246" s="227" t="str">
        <f>IF(OR(PartB2[[#This Row],[Format (hide)]]="HEAD",PartB2[[#This Row],[Format (hide)]]="LIST"),"BLANK CELL","")</f>
        <v/>
      </c>
      <c r="L246" s="227" t="str">
        <f>IF(OR(PartB2[[#This Row],[Format (hide)]]="HEAD",PartB2[[#This Row],[Format (hide)]]="LIST"),"BLANK CELL","")</f>
        <v/>
      </c>
      <c r="M246" s="285" t="str">
        <f>IF(OR(PartB2[[#This Row],[Format (hide)]]="HEAD",PartB2[[#This Row],[Format (hide)]]="LIST"),"BLANK CELL","")</f>
        <v/>
      </c>
      <c r="N246" s="285" t="str">
        <f>IF(OR(PartB2[[#This Row],[Format (hide)]]="HEAD",PartB2[[#This Row],[Format (hide)]]="LIST"),"BLANK CELL","")</f>
        <v/>
      </c>
      <c r="O246" s="285" t="str">
        <f>IF(OR(PartB2[[#This Row],[Format (hide)]]="HEAD",PartB2[[#This Row],[Format (hide)]]="LIST"),"BLANK CELL","")</f>
        <v/>
      </c>
      <c r="P246" s="285" t="str">
        <f>IF(OR(PartB2[[#This Row],[Format (hide)]]="HEAD",PartB2[[#This Row],[Format (hide)]]="LIST"),"BLANK CELL","")</f>
        <v/>
      </c>
      <c r="Q246" s="285" t="str">
        <f>IF(OR(PartB2[[#This Row],[Format (hide)]]="HEAD",PartB2[[#This Row],[Format (hide)]]="LIST"),"BLANK CELL","")</f>
        <v/>
      </c>
      <c r="R246" s="285" t="str">
        <f>IF(OR(PartB2[[#This Row],[Format (hide)]]="HEAD",PartB2[[#This Row],[Format (hide)]]="LIST"),"BLANK CELL","")</f>
        <v/>
      </c>
    </row>
    <row r="247" spans="1:18" ht="148.5" x14ac:dyDescent="0.3">
      <c r="A247" s="279">
        <f t="array" aca="1" ref="A247" ca="1">SUM((TRIM(MID(SUBSTITUTE(C247,".",REPT(" ",256)),(ROW(INDIRECT("1:"&amp;LEN(C247)-LEN(SUBSTITUTE(C247,".",""))+1))-1)*256+1,256)))*(10^((10-ROW(INDIRECT("1:"&amp;LEN(C247)-LEN(SUBSTITUTE(C247,".",""))+1)))*2)))</f>
        <v>7.07E+18</v>
      </c>
      <c r="B247" s="280" t="s">
        <v>2750</v>
      </c>
      <c r="C247" s="280" t="s">
        <v>3098</v>
      </c>
      <c r="D247" s="281"/>
      <c r="E247" s="281"/>
      <c r="F247" s="280" t="s">
        <v>1278</v>
      </c>
      <c r="G247" s="280" t="s">
        <v>1279</v>
      </c>
      <c r="H247" s="285"/>
      <c r="I247" s="283" t="s">
        <v>2508</v>
      </c>
      <c r="J247" s="285" t="str">
        <f t="shared" si="15"/>
        <v/>
      </c>
      <c r="K247" s="227" t="str">
        <f>IF(OR(PartB2[[#This Row],[Format (hide)]]="HEAD",PartB2[[#This Row],[Format (hide)]]="LIST"),"BLANK CELL","")</f>
        <v/>
      </c>
      <c r="L247" s="227" t="str">
        <f>IF(OR(PartB2[[#This Row],[Format (hide)]]="HEAD",PartB2[[#This Row],[Format (hide)]]="LIST"),"BLANK CELL","")</f>
        <v/>
      </c>
      <c r="M247" s="285" t="str">
        <f>IF(OR(PartB2[[#This Row],[Format (hide)]]="HEAD",PartB2[[#This Row],[Format (hide)]]="LIST"),"BLANK CELL","")</f>
        <v/>
      </c>
      <c r="N247" s="285" t="str">
        <f>IF(OR(PartB2[[#This Row],[Format (hide)]]="HEAD",PartB2[[#This Row],[Format (hide)]]="LIST"),"BLANK CELL","")</f>
        <v/>
      </c>
      <c r="O247" s="285" t="str">
        <f>IF(OR(PartB2[[#This Row],[Format (hide)]]="HEAD",PartB2[[#This Row],[Format (hide)]]="LIST"),"BLANK CELL","")</f>
        <v/>
      </c>
      <c r="P247" s="285" t="str">
        <f>IF(OR(PartB2[[#This Row],[Format (hide)]]="HEAD",PartB2[[#This Row],[Format (hide)]]="LIST"),"BLANK CELL","")</f>
        <v/>
      </c>
      <c r="Q247" s="285" t="str">
        <f>IF(OR(PartB2[[#This Row],[Format (hide)]]="HEAD",PartB2[[#This Row],[Format (hide)]]="LIST"),"BLANK CELL","")</f>
        <v/>
      </c>
      <c r="R247" s="285" t="str">
        <f>IF(OR(PartB2[[#This Row],[Format (hide)]]="HEAD",PartB2[[#This Row],[Format (hide)]]="LIST"),"BLANK CELL","")</f>
        <v/>
      </c>
    </row>
    <row r="248" spans="1:18" ht="66" x14ac:dyDescent="0.3">
      <c r="A248" s="279">
        <f t="array" aca="1" ref="A248" ca="1">SUM((TRIM(MID(SUBSTITUTE(C248,".",REPT(" ",256)),(ROW(INDIRECT("1:"&amp;LEN(C248)-LEN(SUBSTITUTE(C248,".",""))+1))-1)*256+1,256)))*(10^((10-ROW(INDIRECT("1:"&amp;LEN(C248)-LEN(SUBSTITUTE(C248,".",""))+1)))*2)))</f>
        <v>7.0701E+18</v>
      </c>
      <c r="B248" s="280" t="s">
        <v>2750</v>
      </c>
      <c r="C248" s="280" t="s">
        <v>3099</v>
      </c>
      <c r="D248" s="281"/>
      <c r="E248" s="281"/>
      <c r="F248" s="280" t="s">
        <v>1280</v>
      </c>
      <c r="G248" s="280" t="s">
        <v>1281</v>
      </c>
      <c r="H248" s="285"/>
      <c r="I248" s="283" t="s">
        <v>2508</v>
      </c>
      <c r="J248" s="285" t="str">
        <f t="shared" si="15"/>
        <v/>
      </c>
      <c r="K248" s="227" t="str">
        <f>IF(OR(PartB2[[#This Row],[Format (hide)]]="HEAD",PartB2[[#This Row],[Format (hide)]]="LIST"),"BLANK CELL","")</f>
        <v/>
      </c>
      <c r="L248" s="227" t="str">
        <f>IF(OR(PartB2[[#This Row],[Format (hide)]]="HEAD",PartB2[[#This Row],[Format (hide)]]="LIST"),"BLANK CELL","")</f>
        <v/>
      </c>
      <c r="M248" s="285" t="str">
        <f>IF(OR(PartB2[[#This Row],[Format (hide)]]="HEAD",PartB2[[#This Row],[Format (hide)]]="LIST"),"BLANK CELL","")</f>
        <v/>
      </c>
      <c r="N248" s="285" t="str">
        <f>IF(OR(PartB2[[#This Row],[Format (hide)]]="HEAD",PartB2[[#This Row],[Format (hide)]]="LIST"),"BLANK CELL","")</f>
        <v/>
      </c>
      <c r="O248" s="285" t="str">
        <f>IF(OR(PartB2[[#This Row],[Format (hide)]]="HEAD",PartB2[[#This Row],[Format (hide)]]="LIST"),"BLANK CELL","")</f>
        <v/>
      </c>
      <c r="P248" s="285" t="str">
        <f>IF(OR(PartB2[[#This Row],[Format (hide)]]="HEAD",PartB2[[#This Row],[Format (hide)]]="LIST"),"BLANK CELL","")</f>
        <v/>
      </c>
      <c r="Q248" s="285" t="str">
        <f>IF(OR(PartB2[[#This Row],[Format (hide)]]="HEAD",PartB2[[#This Row],[Format (hide)]]="LIST"),"BLANK CELL","")</f>
        <v/>
      </c>
      <c r="R248" s="285" t="str">
        <f>IF(OR(PartB2[[#This Row],[Format (hide)]]="HEAD",PartB2[[#This Row],[Format (hide)]]="LIST"),"BLANK CELL","")</f>
        <v/>
      </c>
    </row>
    <row r="249" spans="1:18" ht="66" x14ac:dyDescent="0.3">
      <c r="A249" s="279">
        <f t="array" aca="1" ref="A249" ca="1">SUM((TRIM(MID(SUBSTITUTE(C249,".",REPT(" ",256)),(ROW(INDIRECT("1:"&amp;LEN(C249)-LEN(SUBSTITUTE(C249,".",""))+1))-1)*256+1,256)))*(10^((10-ROW(INDIRECT("1:"&amp;LEN(C249)-LEN(SUBSTITUTE(C249,".",""))+1)))*2)))</f>
        <v>7.0702E+18</v>
      </c>
      <c r="B249" s="280" t="s">
        <v>2750</v>
      </c>
      <c r="C249" s="280" t="s">
        <v>3100</v>
      </c>
      <c r="D249" s="281"/>
      <c r="E249" s="281"/>
      <c r="F249" s="280" t="s">
        <v>1282</v>
      </c>
      <c r="G249" s="280" t="s">
        <v>1283</v>
      </c>
      <c r="H249" s="285"/>
      <c r="I249" s="283" t="s">
        <v>2508</v>
      </c>
      <c r="J249" s="285" t="str">
        <f t="shared" si="15"/>
        <v/>
      </c>
      <c r="K249" s="227" t="str">
        <f>IF(OR(PartB2[[#This Row],[Format (hide)]]="HEAD",PartB2[[#This Row],[Format (hide)]]="LIST"),"BLANK CELL","")</f>
        <v/>
      </c>
      <c r="L249" s="227" t="str">
        <f>IF(OR(PartB2[[#This Row],[Format (hide)]]="HEAD",PartB2[[#This Row],[Format (hide)]]="LIST"),"BLANK CELL","")</f>
        <v/>
      </c>
      <c r="M249" s="285" t="str">
        <f>IF(OR(PartB2[[#This Row],[Format (hide)]]="HEAD",PartB2[[#This Row],[Format (hide)]]="LIST"),"BLANK CELL","")</f>
        <v/>
      </c>
      <c r="N249" s="285" t="str">
        <f>IF(OR(PartB2[[#This Row],[Format (hide)]]="HEAD",PartB2[[#This Row],[Format (hide)]]="LIST"),"BLANK CELL","")</f>
        <v/>
      </c>
      <c r="O249" s="285" t="str">
        <f>IF(OR(PartB2[[#This Row],[Format (hide)]]="HEAD",PartB2[[#This Row],[Format (hide)]]="LIST"),"BLANK CELL","")</f>
        <v/>
      </c>
      <c r="P249" s="285" t="str">
        <f>IF(OR(PartB2[[#This Row],[Format (hide)]]="HEAD",PartB2[[#This Row],[Format (hide)]]="LIST"),"BLANK CELL","")</f>
        <v/>
      </c>
      <c r="Q249" s="285" t="str">
        <f>IF(OR(PartB2[[#This Row],[Format (hide)]]="HEAD",PartB2[[#This Row],[Format (hide)]]="LIST"),"BLANK CELL","")</f>
        <v/>
      </c>
      <c r="R249" s="285" t="str">
        <f>IF(OR(PartB2[[#This Row],[Format (hide)]]="HEAD",PartB2[[#This Row],[Format (hide)]]="LIST"),"BLANK CELL","")</f>
        <v/>
      </c>
    </row>
    <row r="250" spans="1:18" ht="66" x14ac:dyDescent="0.3">
      <c r="A250" s="279">
        <f t="array" aca="1" ref="A250" ca="1">SUM((TRIM(MID(SUBSTITUTE(C250,".",REPT(" ",256)),(ROW(INDIRECT("1:"&amp;LEN(C250)-LEN(SUBSTITUTE(C250,".",""))+1))-1)*256+1,256)))*(10^((10-ROW(INDIRECT("1:"&amp;LEN(C250)-LEN(SUBSTITUTE(C250,".",""))+1)))*2)))</f>
        <v>7.0703E+18</v>
      </c>
      <c r="B250" s="280" t="s">
        <v>2750</v>
      </c>
      <c r="C250" s="280" t="s">
        <v>3101</v>
      </c>
      <c r="D250" s="281"/>
      <c r="E250" s="281"/>
      <c r="F250" s="280" t="s">
        <v>1284</v>
      </c>
      <c r="G250" s="280" t="s">
        <v>1285</v>
      </c>
      <c r="H250" s="285"/>
      <c r="I250" s="283" t="s">
        <v>2508</v>
      </c>
      <c r="J250" s="285" t="str">
        <f t="shared" si="15"/>
        <v/>
      </c>
      <c r="K250" s="227" t="str">
        <f>IF(OR(PartB2[[#This Row],[Format (hide)]]="HEAD",PartB2[[#This Row],[Format (hide)]]="LIST"),"BLANK CELL","")</f>
        <v/>
      </c>
      <c r="L250" s="227" t="str">
        <f>IF(OR(PartB2[[#This Row],[Format (hide)]]="HEAD",PartB2[[#This Row],[Format (hide)]]="LIST"),"BLANK CELL","")</f>
        <v/>
      </c>
      <c r="M250" s="285" t="str">
        <f>IF(OR(PartB2[[#This Row],[Format (hide)]]="HEAD",PartB2[[#This Row],[Format (hide)]]="LIST"),"BLANK CELL","")</f>
        <v/>
      </c>
      <c r="N250" s="285" t="str">
        <f>IF(OR(PartB2[[#This Row],[Format (hide)]]="HEAD",PartB2[[#This Row],[Format (hide)]]="LIST"),"BLANK CELL","")</f>
        <v/>
      </c>
      <c r="O250" s="285" t="str">
        <f>IF(OR(PartB2[[#This Row],[Format (hide)]]="HEAD",PartB2[[#This Row],[Format (hide)]]="LIST"),"BLANK CELL","")</f>
        <v/>
      </c>
      <c r="P250" s="285" t="str">
        <f>IF(OR(PartB2[[#This Row],[Format (hide)]]="HEAD",PartB2[[#This Row],[Format (hide)]]="LIST"),"BLANK CELL","")</f>
        <v/>
      </c>
      <c r="Q250" s="285" t="str">
        <f>IF(OR(PartB2[[#This Row],[Format (hide)]]="HEAD",PartB2[[#This Row],[Format (hide)]]="LIST"),"BLANK CELL","")</f>
        <v/>
      </c>
      <c r="R250" s="285" t="str">
        <f>IF(OR(PartB2[[#This Row],[Format (hide)]]="HEAD",PartB2[[#This Row],[Format (hide)]]="LIST"),"BLANK CELL","")</f>
        <v/>
      </c>
    </row>
    <row r="251" spans="1:18" ht="66" x14ac:dyDescent="0.3">
      <c r="A251" s="279">
        <f t="array" aca="1" ref="A251" ca="1">SUM((TRIM(MID(SUBSTITUTE(C251,".",REPT(" ",256)),(ROW(INDIRECT("1:"&amp;LEN(C251)-LEN(SUBSTITUTE(C251,".",""))+1))-1)*256+1,256)))*(10^((10-ROW(INDIRECT("1:"&amp;LEN(C251)-LEN(SUBSTITUTE(C251,".",""))+1)))*2)))</f>
        <v>7.0704E+18</v>
      </c>
      <c r="B251" s="280" t="s">
        <v>2750</v>
      </c>
      <c r="C251" s="280" t="s">
        <v>3102</v>
      </c>
      <c r="D251" s="281"/>
      <c r="E251" s="281"/>
      <c r="F251" s="280" t="s">
        <v>1286</v>
      </c>
      <c r="G251" s="280" t="s">
        <v>1287</v>
      </c>
      <c r="H251" s="285"/>
      <c r="I251" s="283" t="s">
        <v>2508</v>
      </c>
      <c r="J251" s="285" t="str">
        <f t="shared" si="15"/>
        <v/>
      </c>
      <c r="K251" s="227" t="str">
        <f>IF(OR(PartB2[[#This Row],[Format (hide)]]="HEAD",PartB2[[#This Row],[Format (hide)]]="LIST"),"BLANK CELL","")</f>
        <v/>
      </c>
      <c r="L251" s="227" t="str">
        <f>IF(OR(PartB2[[#This Row],[Format (hide)]]="HEAD",PartB2[[#This Row],[Format (hide)]]="LIST"),"BLANK CELL","")</f>
        <v/>
      </c>
      <c r="M251" s="285" t="str">
        <f>IF(OR(PartB2[[#This Row],[Format (hide)]]="HEAD",PartB2[[#This Row],[Format (hide)]]="LIST"),"BLANK CELL","")</f>
        <v/>
      </c>
      <c r="N251" s="285" t="str">
        <f>IF(OR(PartB2[[#This Row],[Format (hide)]]="HEAD",PartB2[[#This Row],[Format (hide)]]="LIST"),"BLANK CELL","")</f>
        <v/>
      </c>
      <c r="O251" s="285" t="str">
        <f>IF(OR(PartB2[[#This Row],[Format (hide)]]="HEAD",PartB2[[#This Row],[Format (hide)]]="LIST"),"BLANK CELL","")</f>
        <v/>
      </c>
      <c r="P251" s="285" t="str">
        <f>IF(OR(PartB2[[#This Row],[Format (hide)]]="HEAD",PartB2[[#This Row],[Format (hide)]]="LIST"),"BLANK CELL","")</f>
        <v/>
      </c>
      <c r="Q251" s="285" t="str">
        <f>IF(OR(PartB2[[#This Row],[Format (hide)]]="HEAD",PartB2[[#This Row],[Format (hide)]]="LIST"),"BLANK CELL","")</f>
        <v/>
      </c>
      <c r="R251" s="285" t="str">
        <f>IF(OR(PartB2[[#This Row],[Format (hide)]]="HEAD",PartB2[[#This Row],[Format (hide)]]="LIST"),"BLANK CELL","")</f>
        <v/>
      </c>
    </row>
    <row r="252" spans="1:18" ht="66" x14ac:dyDescent="0.3">
      <c r="A252" s="279">
        <f t="array" aca="1" ref="A252" ca="1">SUM((TRIM(MID(SUBSTITUTE(C252,".",REPT(" ",256)),(ROW(INDIRECT("1:"&amp;LEN(C252)-LEN(SUBSTITUTE(C252,".",""))+1))-1)*256+1,256)))*(10^((10-ROW(INDIRECT("1:"&amp;LEN(C252)-LEN(SUBSTITUTE(C252,".",""))+1)))*2)))</f>
        <v>7.0705E+18</v>
      </c>
      <c r="B252" s="280" t="s">
        <v>2750</v>
      </c>
      <c r="C252" s="280" t="s">
        <v>3103</v>
      </c>
      <c r="D252" s="281"/>
      <c r="E252" s="281"/>
      <c r="F252" s="280" t="s">
        <v>1288</v>
      </c>
      <c r="G252" s="280" t="s">
        <v>1289</v>
      </c>
      <c r="H252" s="285"/>
      <c r="I252" s="283" t="s">
        <v>2508</v>
      </c>
      <c r="J252" s="285" t="str">
        <f t="shared" si="15"/>
        <v/>
      </c>
      <c r="K252" s="227" t="str">
        <f>IF(OR(PartB2[[#This Row],[Format (hide)]]="HEAD",PartB2[[#This Row],[Format (hide)]]="LIST"),"BLANK CELL","")</f>
        <v/>
      </c>
      <c r="L252" s="227" t="str">
        <f>IF(OR(PartB2[[#This Row],[Format (hide)]]="HEAD",PartB2[[#This Row],[Format (hide)]]="LIST"),"BLANK CELL","")</f>
        <v/>
      </c>
      <c r="M252" s="285" t="str">
        <f>IF(OR(PartB2[[#This Row],[Format (hide)]]="HEAD",PartB2[[#This Row],[Format (hide)]]="LIST"),"BLANK CELL","")</f>
        <v/>
      </c>
      <c r="N252" s="285" t="str">
        <f>IF(OR(PartB2[[#This Row],[Format (hide)]]="HEAD",PartB2[[#This Row],[Format (hide)]]="LIST"),"BLANK CELL","")</f>
        <v/>
      </c>
      <c r="O252" s="285" t="str">
        <f>IF(OR(PartB2[[#This Row],[Format (hide)]]="HEAD",PartB2[[#This Row],[Format (hide)]]="LIST"),"BLANK CELL","")</f>
        <v/>
      </c>
      <c r="P252" s="285" t="str">
        <f>IF(OR(PartB2[[#This Row],[Format (hide)]]="HEAD",PartB2[[#This Row],[Format (hide)]]="LIST"),"BLANK CELL","")</f>
        <v/>
      </c>
      <c r="Q252" s="285" t="str">
        <f>IF(OR(PartB2[[#This Row],[Format (hide)]]="HEAD",PartB2[[#This Row],[Format (hide)]]="LIST"),"BLANK CELL","")</f>
        <v/>
      </c>
      <c r="R252" s="285" t="str">
        <f>IF(OR(PartB2[[#This Row],[Format (hide)]]="HEAD",PartB2[[#This Row],[Format (hide)]]="LIST"),"BLANK CELL","")</f>
        <v/>
      </c>
    </row>
    <row r="253" spans="1:18" ht="66" x14ac:dyDescent="0.3">
      <c r="A253" s="279">
        <f t="array" aca="1" ref="A253" ca="1">SUM((TRIM(MID(SUBSTITUTE(C253,".",REPT(" ",256)),(ROW(INDIRECT("1:"&amp;LEN(C253)-LEN(SUBSTITUTE(C253,".",""))+1))-1)*256+1,256)))*(10^((10-ROW(INDIRECT("1:"&amp;LEN(C253)-LEN(SUBSTITUTE(C253,".",""))+1)))*2)))</f>
        <v>7.0706E+18</v>
      </c>
      <c r="B253" s="280" t="s">
        <v>2750</v>
      </c>
      <c r="C253" s="280" t="s">
        <v>3104</v>
      </c>
      <c r="D253" s="281"/>
      <c r="E253" s="281"/>
      <c r="F253" s="280" t="s">
        <v>1290</v>
      </c>
      <c r="G253" s="280" t="s">
        <v>1291</v>
      </c>
      <c r="H253" s="285"/>
      <c r="I253" s="283" t="s">
        <v>2508</v>
      </c>
      <c r="J253" s="285" t="str">
        <f t="shared" si="15"/>
        <v/>
      </c>
      <c r="K253" s="227" t="str">
        <f>IF(OR(PartB2[[#This Row],[Format (hide)]]="HEAD",PartB2[[#This Row],[Format (hide)]]="LIST"),"BLANK CELL","")</f>
        <v/>
      </c>
      <c r="L253" s="227" t="str">
        <f>IF(OR(PartB2[[#This Row],[Format (hide)]]="HEAD",PartB2[[#This Row],[Format (hide)]]="LIST"),"BLANK CELL","")</f>
        <v/>
      </c>
      <c r="M253" s="285" t="str">
        <f>IF(OR(PartB2[[#This Row],[Format (hide)]]="HEAD",PartB2[[#This Row],[Format (hide)]]="LIST"),"BLANK CELL","")</f>
        <v/>
      </c>
      <c r="N253" s="285" t="str">
        <f>IF(OR(PartB2[[#This Row],[Format (hide)]]="HEAD",PartB2[[#This Row],[Format (hide)]]="LIST"),"BLANK CELL","")</f>
        <v/>
      </c>
      <c r="O253" s="285" t="str">
        <f>IF(OR(PartB2[[#This Row],[Format (hide)]]="HEAD",PartB2[[#This Row],[Format (hide)]]="LIST"),"BLANK CELL","")</f>
        <v/>
      </c>
      <c r="P253" s="285" t="str">
        <f>IF(OR(PartB2[[#This Row],[Format (hide)]]="HEAD",PartB2[[#This Row],[Format (hide)]]="LIST"),"BLANK CELL","")</f>
        <v/>
      </c>
      <c r="Q253" s="285" t="str">
        <f>IF(OR(PartB2[[#This Row],[Format (hide)]]="HEAD",PartB2[[#This Row],[Format (hide)]]="LIST"),"BLANK CELL","")</f>
        <v/>
      </c>
      <c r="R253" s="285" t="str">
        <f>IF(OR(PartB2[[#This Row],[Format (hide)]]="HEAD",PartB2[[#This Row],[Format (hide)]]="LIST"),"BLANK CELL","")</f>
        <v/>
      </c>
    </row>
    <row r="254" spans="1:18" ht="66" x14ac:dyDescent="0.3">
      <c r="A254" s="279">
        <f t="array" aca="1" ref="A254" ca="1">SUM((TRIM(MID(SUBSTITUTE(C254,".",REPT(" ",256)),(ROW(INDIRECT("1:"&amp;LEN(C254)-LEN(SUBSTITUTE(C254,".",""))+1))-1)*256+1,256)))*(10^((10-ROW(INDIRECT("1:"&amp;LEN(C254)-LEN(SUBSTITUTE(C254,".",""))+1)))*2)))</f>
        <v>7.0707E+18</v>
      </c>
      <c r="B254" s="280" t="s">
        <v>2750</v>
      </c>
      <c r="C254" s="280" t="s">
        <v>3105</v>
      </c>
      <c r="D254" s="281"/>
      <c r="E254" s="281"/>
      <c r="F254" s="280" t="s">
        <v>1292</v>
      </c>
      <c r="G254" s="280" t="s">
        <v>1293</v>
      </c>
      <c r="H254" s="285"/>
      <c r="I254" s="283" t="s">
        <v>2508</v>
      </c>
      <c r="J254" s="285" t="str">
        <f t="shared" si="15"/>
        <v/>
      </c>
      <c r="K254" s="227" t="str">
        <f>IF(OR(PartB2[[#This Row],[Format (hide)]]="HEAD",PartB2[[#This Row],[Format (hide)]]="LIST"),"BLANK CELL","")</f>
        <v/>
      </c>
      <c r="L254" s="227" t="str">
        <f>IF(OR(PartB2[[#This Row],[Format (hide)]]="HEAD",PartB2[[#This Row],[Format (hide)]]="LIST"),"BLANK CELL","")</f>
        <v/>
      </c>
      <c r="M254" s="285" t="str">
        <f>IF(OR(PartB2[[#This Row],[Format (hide)]]="HEAD",PartB2[[#This Row],[Format (hide)]]="LIST"),"BLANK CELL","")</f>
        <v/>
      </c>
      <c r="N254" s="285" t="str">
        <f>IF(OR(PartB2[[#This Row],[Format (hide)]]="HEAD",PartB2[[#This Row],[Format (hide)]]="LIST"),"BLANK CELL","")</f>
        <v/>
      </c>
      <c r="O254" s="285" t="str">
        <f>IF(OR(PartB2[[#This Row],[Format (hide)]]="HEAD",PartB2[[#This Row],[Format (hide)]]="LIST"),"BLANK CELL","")</f>
        <v/>
      </c>
      <c r="P254" s="285" t="str">
        <f>IF(OR(PartB2[[#This Row],[Format (hide)]]="HEAD",PartB2[[#This Row],[Format (hide)]]="LIST"),"BLANK CELL","")</f>
        <v/>
      </c>
      <c r="Q254" s="285" t="str">
        <f>IF(OR(PartB2[[#This Row],[Format (hide)]]="HEAD",PartB2[[#This Row],[Format (hide)]]="LIST"),"BLANK CELL","")</f>
        <v/>
      </c>
      <c r="R254" s="285" t="str">
        <f>IF(OR(PartB2[[#This Row],[Format (hide)]]="HEAD",PartB2[[#This Row],[Format (hide)]]="LIST"),"BLANK CELL","")</f>
        <v/>
      </c>
    </row>
    <row r="255" spans="1:18" ht="82.5" x14ac:dyDescent="0.3">
      <c r="A255" s="279">
        <f t="array" aca="1" ref="A255" ca="1">SUM((TRIM(MID(SUBSTITUTE(C255,".",REPT(" ",256)),(ROW(INDIRECT("1:"&amp;LEN(C255)-LEN(SUBSTITUTE(C255,".",""))+1))-1)*256+1,256)))*(10^((10-ROW(INDIRECT("1:"&amp;LEN(C255)-LEN(SUBSTITUTE(C255,".",""))+1)))*2)))</f>
        <v>7.08E+18</v>
      </c>
      <c r="B255" s="280" t="s">
        <v>2750</v>
      </c>
      <c r="C255" s="280" t="s">
        <v>3107</v>
      </c>
      <c r="D255" s="281"/>
      <c r="E255" s="281"/>
      <c r="F255" s="280" t="s">
        <v>1296</v>
      </c>
      <c r="G255" s="280" t="s">
        <v>3603</v>
      </c>
      <c r="H255" s="285"/>
      <c r="I255" s="283" t="s">
        <v>2508</v>
      </c>
      <c r="J255" s="285" t="str">
        <f t="shared" si="15"/>
        <v/>
      </c>
      <c r="K255" s="227" t="str">
        <f>IF(OR(PartB2[[#This Row],[Format (hide)]]="HEAD",PartB2[[#This Row],[Format (hide)]]="LIST"),"BLANK CELL","")</f>
        <v/>
      </c>
      <c r="L255" s="227" t="str">
        <f>IF(OR(PartB2[[#This Row],[Format (hide)]]="HEAD",PartB2[[#This Row],[Format (hide)]]="LIST"),"BLANK CELL","")</f>
        <v/>
      </c>
      <c r="M255" s="285" t="str">
        <f>IF(OR(PartB2[[#This Row],[Format (hide)]]="HEAD",PartB2[[#This Row],[Format (hide)]]="LIST"),"BLANK CELL","")</f>
        <v/>
      </c>
      <c r="N255" s="285" t="str">
        <f>IF(OR(PartB2[[#This Row],[Format (hide)]]="HEAD",PartB2[[#This Row],[Format (hide)]]="LIST"),"BLANK CELL","")</f>
        <v/>
      </c>
      <c r="O255" s="285" t="str">
        <f>IF(OR(PartB2[[#This Row],[Format (hide)]]="HEAD",PartB2[[#This Row],[Format (hide)]]="LIST"),"BLANK CELL","")</f>
        <v/>
      </c>
      <c r="P255" s="285" t="str">
        <f>IF(OR(PartB2[[#This Row],[Format (hide)]]="HEAD",PartB2[[#This Row],[Format (hide)]]="LIST"),"BLANK CELL","")</f>
        <v/>
      </c>
      <c r="Q255" s="285" t="str">
        <f>IF(OR(PartB2[[#This Row],[Format (hide)]]="HEAD",PartB2[[#This Row],[Format (hide)]]="LIST"),"BLANK CELL","")</f>
        <v/>
      </c>
      <c r="R255" s="285" t="str">
        <f>IF(OR(PartB2[[#This Row],[Format (hide)]]="HEAD",PartB2[[#This Row],[Format (hide)]]="LIST"),"BLANK CELL","")</f>
        <v/>
      </c>
    </row>
    <row r="256" spans="1:18" ht="82.5" x14ac:dyDescent="0.3">
      <c r="A256" s="279">
        <f t="array" aca="1" ref="A256" ca="1">SUM((TRIM(MID(SUBSTITUTE(C256,".",REPT(" ",256)),(ROW(INDIRECT("1:"&amp;LEN(C256)-LEN(SUBSTITUTE(C256,".",""))+1))-1)*256+1,256)))*(10^((10-ROW(INDIRECT("1:"&amp;LEN(C256)-LEN(SUBSTITUTE(C256,".",""))+1)))*2)))</f>
        <v>7.0801E+18</v>
      </c>
      <c r="B256" s="280" t="s">
        <v>2750</v>
      </c>
      <c r="C256" s="280" t="s">
        <v>3108</v>
      </c>
      <c r="D256" s="281" t="s">
        <v>557</v>
      </c>
      <c r="E256" s="281"/>
      <c r="F256" s="280" t="s">
        <v>1297</v>
      </c>
      <c r="G256" s="280" t="s">
        <v>1298</v>
      </c>
      <c r="H256" s="285" t="str">
        <f>IF(OR(PartB2[[#This Row],[Format (hide)]]="HEAD",PartB2[[#This Row],[Format (hide)]]="LIST"),"BLANK CELL","")</f>
        <v>BLANK CELL</v>
      </c>
      <c r="I256" s="283" t="str">
        <f>IF(OR(PartB2[[#This Row],[Format (hide)]]="HEAD",PartB2[[#This Row],[Format (hide)]]="LIST"),"BLANK CELL","")</f>
        <v>BLANK CELL</v>
      </c>
      <c r="J256" s="285" t="str">
        <f>IF(OR(PartB2[[#This Row],[Format (hide)]]="HEAD",PartB2[[#This Row],[Format (hide)]]="LIST"),"BLANK CELL","")</f>
        <v>BLANK CELL</v>
      </c>
      <c r="K256" s="227" t="str">
        <f>IF(OR(PartB2[[#This Row],[Format (hide)]]="HEAD",PartB2[[#This Row],[Format (hide)]]="LIST"),"BLANK CELL","")</f>
        <v>BLANK CELL</v>
      </c>
      <c r="L256" s="227" t="str">
        <f>IF(OR(PartB2[[#This Row],[Format (hide)]]="HEAD",PartB2[[#This Row],[Format (hide)]]="LIST"),"BLANK CELL","")</f>
        <v>BLANK CELL</v>
      </c>
      <c r="M256" s="285" t="str">
        <f>IF(OR(PartB2[[#This Row],[Format (hide)]]="HEAD",PartB2[[#This Row],[Format (hide)]]="LIST"),"BLANK CELL","")</f>
        <v>BLANK CELL</v>
      </c>
      <c r="N256" s="285" t="str">
        <f>IF(OR(PartB2[[#This Row],[Format (hide)]]="HEAD",PartB2[[#This Row],[Format (hide)]]="LIST"),"BLANK CELL","")</f>
        <v>BLANK CELL</v>
      </c>
      <c r="O256" s="285" t="str">
        <f>IF(OR(PartB2[[#This Row],[Format (hide)]]="HEAD",PartB2[[#This Row],[Format (hide)]]="LIST"),"BLANK CELL","")</f>
        <v>BLANK CELL</v>
      </c>
      <c r="P256" s="285" t="str">
        <f>IF(OR(PartB2[[#This Row],[Format (hide)]]="HEAD",PartB2[[#This Row],[Format (hide)]]="LIST"),"BLANK CELL","")</f>
        <v>BLANK CELL</v>
      </c>
      <c r="Q256" s="285" t="str">
        <f>IF(OR(PartB2[[#This Row],[Format (hide)]]="HEAD",PartB2[[#This Row],[Format (hide)]]="LIST"),"BLANK CELL","")</f>
        <v>BLANK CELL</v>
      </c>
      <c r="R256" s="285" t="str">
        <f>IF(OR(PartB2[[#This Row],[Format (hide)]]="HEAD",PartB2[[#This Row],[Format (hide)]]="LIST"),"BLANK CELL","")</f>
        <v>BLANK CELL</v>
      </c>
    </row>
    <row r="257" spans="1:18" ht="99" x14ac:dyDescent="0.3">
      <c r="A257" s="279">
        <f t="array" aca="1" ref="A257" ca="1">SUM((TRIM(MID(SUBSTITUTE(C257,".",REPT(" ",256)),(ROW(INDIRECT("1:"&amp;LEN(C257)-LEN(SUBSTITUTE(C257,".",""))+1))-1)*256+1,256)))*(10^((10-ROW(INDIRECT("1:"&amp;LEN(C257)-LEN(SUBSTITUTE(C257,".",""))+1)))*2)))</f>
        <v>7.080101E+18</v>
      </c>
      <c r="B257" s="280" t="s">
        <v>2750</v>
      </c>
      <c r="C257" s="280" t="s">
        <v>3109</v>
      </c>
      <c r="D257" s="281"/>
      <c r="E257" s="281"/>
      <c r="F257" s="280" t="s">
        <v>1299</v>
      </c>
      <c r="G257" s="280" t="s">
        <v>1300</v>
      </c>
      <c r="H257" s="285"/>
      <c r="I257" s="283" t="s">
        <v>2508</v>
      </c>
      <c r="J257" s="285" t="str">
        <f t="shared" ref="J257:J262" si="16">IF($J$1="Yes","Compliant","")</f>
        <v/>
      </c>
      <c r="K257" s="227" t="str">
        <f>IF(OR(PartB2[[#This Row],[Format (hide)]]="HEAD",PartB2[[#This Row],[Format (hide)]]="LIST"),"BLANK CELL","")</f>
        <v/>
      </c>
      <c r="L257" s="227" t="str">
        <f>IF(OR(PartB2[[#This Row],[Format (hide)]]="HEAD",PartB2[[#This Row],[Format (hide)]]="LIST"),"BLANK CELL","")</f>
        <v/>
      </c>
      <c r="M257" s="285" t="str">
        <f>IF(OR(PartB2[[#This Row],[Format (hide)]]="HEAD",PartB2[[#This Row],[Format (hide)]]="LIST"),"BLANK CELL","")</f>
        <v/>
      </c>
      <c r="N257" s="285" t="str">
        <f>IF(OR(PartB2[[#This Row],[Format (hide)]]="HEAD",PartB2[[#This Row],[Format (hide)]]="LIST"),"BLANK CELL","")</f>
        <v/>
      </c>
      <c r="O257" s="285" t="str">
        <f>IF(OR(PartB2[[#This Row],[Format (hide)]]="HEAD",PartB2[[#This Row],[Format (hide)]]="LIST"),"BLANK CELL","")</f>
        <v/>
      </c>
      <c r="P257" s="285" t="str">
        <f>IF(OR(PartB2[[#This Row],[Format (hide)]]="HEAD",PartB2[[#This Row],[Format (hide)]]="LIST"),"BLANK CELL","")</f>
        <v/>
      </c>
      <c r="Q257" s="285" t="str">
        <f>IF(OR(PartB2[[#This Row],[Format (hide)]]="HEAD",PartB2[[#This Row],[Format (hide)]]="LIST"),"BLANK CELL","")</f>
        <v/>
      </c>
      <c r="R257" s="285" t="str">
        <f>IF(OR(PartB2[[#This Row],[Format (hide)]]="HEAD",PartB2[[#This Row],[Format (hide)]]="LIST"),"BLANK CELL","")</f>
        <v/>
      </c>
    </row>
    <row r="258" spans="1:18" ht="82.5" x14ac:dyDescent="0.3">
      <c r="A258" s="279">
        <f t="array" aca="1" ref="A258" ca="1">SUM((TRIM(MID(SUBSTITUTE(C258,".",REPT(" ",256)),(ROW(INDIRECT("1:"&amp;LEN(C258)-LEN(SUBSTITUTE(C258,".",""))+1))-1)*256+1,256)))*(10^((10-ROW(INDIRECT("1:"&amp;LEN(C258)-LEN(SUBSTITUTE(C258,".",""))+1)))*2)))</f>
        <v>7.080102E+18</v>
      </c>
      <c r="B258" s="280" t="s">
        <v>2750</v>
      </c>
      <c r="C258" s="280" t="s">
        <v>3110</v>
      </c>
      <c r="D258" s="281"/>
      <c r="E258" s="281"/>
      <c r="F258" s="280" t="s">
        <v>1301</v>
      </c>
      <c r="G258" s="280" t="s">
        <v>1302</v>
      </c>
      <c r="H258" s="283"/>
      <c r="I258" s="283" t="s">
        <v>2508</v>
      </c>
      <c r="J258" s="283" t="str">
        <f t="shared" si="16"/>
        <v/>
      </c>
      <c r="K258" s="227" t="str">
        <f>IF(OR(PartB2[[#This Row],[Format (hide)]]="HEAD",PartB2[[#This Row],[Format (hide)]]="LIST"),"BLANK CELL","")</f>
        <v/>
      </c>
      <c r="L258" s="227" t="str">
        <f>IF(OR(PartB2[[#This Row],[Format (hide)]]="HEAD",PartB2[[#This Row],[Format (hide)]]="LIST"),"BLANK CELL","")</f>
        <v/>
      </c>
      <c r="M258" s="281" t="str">
        <f>IF(OR(PartB2[[#This Row],[Format (hide)]]="HEAD",PartB2[[#This Row],[Format (hide)]]="LIST"),"BLANK CELL","")</f>
        <v/>
      </c>
      <c r="N258" s="281" t="str">
        <f>IF(OR(PartB2[[#This Row],[Format (hide)]]="HEAD",PartB2[[#This Row],[Format (hide)]]="LIST"),"BLANK CELL","")</f>
        <v/>
      </c>
      <c r="O258" s="281" t="str">
        <f>IF(OR(PartB2[[#This Row],[Format (hide)]]="HEAD",PartB2[[#This Row],[Format (hide)]]="LIST"),"BLANK CELL","")</f>
        <v/>
      </c>
      <c r="P258" s="281" t="str">
        <f>IF(OR(PartB2[[#This Row],[Format (hide)]]="HEAD",PartB2[[#This Row],[Format (hide)]]="LIST"),"BLANK CELL","")</f>
        <v/>
      </c>
      <c r="Q258" s="281" t="str">
        <f>IF(OR(PartB2[[#This Row],[Format (hide)]]="HEAD",PartB2[[#This Row],[Format (hide)]]="LIST"),"BLANK CELL","")</f>
        <v/>
      </c>
      <c r="R258" s="281" t="str">
        <f>IF(OR(PartB2[[#This Row],[Format (hide)]]="HEAD",PartB2[[#This Row],[Format (hide)]]="LIST"),"BLANK CELL","")</f>
        <v/>
      </c>
    </row>
    <row r="259" spans="1:18" ht="66" x14ac:dyDescent="0.3">
      <c r="A259" s="279">
        <f t="array" aca="1" ref="A259" ca="1">SUM((TRIM(MID(SUBSTITUTE(C259,".",REPT(" ",256)),(ROW(INDIRECT("1:"&amp;LEN(C259)-LEN(SUBSTITUTE(C259,".",""))+1))-1)*256+1,256)))*(10^((10-ROW(INDIRECT("1:"&amp;LEN(C259)-LEN(SUBSTITUTE(C259,".",""))+1)))*2)))</f>
        <v>7.080103E+18</v>
      </c>
      <c r="B259" s="280" t="s">
        <v>2750</v>
      </c>
      <c r="C259" s="280" t="s">
        <v>3111</v>
      </c>
      <c r="D259" s="281"/>
      <c r="E259" s="281"/>
      <c r="F259" s="280" t="s">
        <v>1303</v>
      </c>
      <c r="G259" s="280" t="s">
        <v>1304</v>
      </c>
      <c r="H259" s="283"/>
      <c r="I259" s="283" t="s">
        <v>2508</v>
      </c>
      <c r="J259" s="283" t="str">
        <f t="shared" si="16"/>
        <v/>
      </c>
      <c r="K259" s="227" t="str">
        <f>IF(OR(PartB2[[#This Row],[Format (hide)]]="HEAD",PartB2[[#This Row],[Format (hide)]]="LIST"),"BLANK CELL","")</f>
        <v/>
      </c>
      <c r="L259" s="227" t="str">
        <f>IF(OR(PartB2[[#This Row],[Format (hide)]]="HEAD",PartB2[[#This Row],[Format (hide)]]="LIST"),"BLANK CELL","")</f>
        <v/>
      </c>
      <c r="M259" s="281" t="str">
        <f>IF(OR(PartB2[[#This Row],[Format (hide)]]="HEAD",PartB2[[#This Row],[Format (hide)]]="LIST"),"BLANK CELL","")</f>
        <v/>
      </c>
      <c r="N259" s="281" t="str">
        <f>IF(OR(PartB2[[#This Row],[Format (hide)]]="HEAD",PartB2[[#This Row],[Format (hide)]]="LIST"),"BLANK CELL","")</f>
        <v/>
      </c>
      <c r="O259" s="281" t="str">
        <f>IF(OR(PartB2[[#This Row],[Format (hide)]]="HEAD",PartB2[[#This Row],[Format (hide)]]="LIST"),"BLANK CELL","")</f>
        <v/>
      </c>
      <c r="P259" s="281" t="str">
        <f>IF(OR(PartB2[[#This Row],[Format (hide)]]="HEAD",PartB2[[#This Row],[Format (hide)]]="LIST"),"BLANK CELL","")</f>
        <v/>
      </c>
      <c r="Q259" s="281" t="str">
        <f>IF(OR(PartB2[[#This Row],[Format (hide)]]="HEAD",PartB2[[#This Row],[Format (hide)]]="LIST"),"BLANK CELL","")</f>
        <v/>
      </c>
      <c r="R259" s="281" t="str">
        <f>IF(OR(PartB2[[#This Row],[Format (hide)]]="HEAD",PartB2[[#This Row],[Format (hide)]]="LIST"),"BLANK CELL","")</f>
        <v/>
      </c>
    </row>
    <row r="260" spans="1:18" ht="66" x14ac:dyDescent="0.3">
      <c r="A260" s="279">
        <f t="array" aca="1" ref="A260" ca="1">SUM((TRIM(MID(SUBSTITUTE(C260,".",REPT(" ",256)),(ROW(INDIRECT("1:"&amp;LEN(C260)-LEN(SUBSTITUTE(C260,".",""))+1))-1)*256+1,256)))*(10^((10-ROW(INDIRECT("1:"&amp;LEN(C260)-LEN(SUBSTITUTE(C260,".",""))+1)))*2)))</f>
        <v>7.0802E+18</v>
      </c>
      <c r="B260" s="280" t="s">
        <v>2750</v>
      </c>
      <c r="C260" s="280" t="s">
        <v>3112</v>
      </c>
      <c r="D260" s="281"/>
      <c r="E260" s="281"/>
      <c r="F260" s="280" t="s">
        <v>1305</v>
      </c>
      <c r="G260" s="280" t="s">
        <v>192</v>
      </c>
      <c r="H260" s="285"/>
      <c r="I260" s="283" t="s">
        <v>2508</v>
      </c>
      <c r="J260" s="285" t="str">
        <f t="shared" si="16"/>
        <v/>
      </c>
      <c r="K260" s="227" t="str">
        <f>IF(OR(PartB2[[#This Row],[Format (hide)]]="HEAD",PartB2[[#This Row],[Format (hide)]]="LIST"),"BLANK CELL","")</f>
        <v/>
      </c>
      <c r="L260" s="227" t="str">
        <f>IF(OR(PartB2[[#This Row],[Format (hide)]]="HEAD",PartB2[[#This Row],[Format (hide)]]="LIST"),"BLANK CELL","")</f>
        <v/>
      </c>
      <c r="M260" s="285" t="str">
        <f>IF(OR(PartB2[[#This Row],[Format (hide)]]="HEAD",PartB2[[#This Row],[Format (hide)]]="LIST"),"BLANK CELL","")</f>
        <v/>
      </c>
      <c r="N260" s="285" t="str">
        <f>IF(OR(PartB2[[#This Row],[Format (hide)]]="HEAD",PartB2[[#This Row],[Format (hide)]]="LIST"),"BLANK CELL","")</f>
        <v/>
      </c>
      <c r="O260" s="285" t="str">
        <f>IF(OR(PartB2[[#This Row],[Format (hide)]]="HEAD",PartB2[[#This Row],[Format (hide)]]="LIST"),"BLANK CELL","")</f>
        <v/>
      </c>
      <c r="P260" s="285" t="str">
        <f>IF(OR(PartB2[[#This Row],[Format (hide)]]="HEAD",PartB2[[#This Row],[Format (hide)]]="LIST"),"BLANK CELL","")</f>
        <v/>
      </c>
      <c r="Q260" s="285" t="str">
        <f>IF(OR(PartB2[[#This Row],[Format (hide)]]="HEAD",PartB2[[#This Row],[Format (hide)]]="LIST"),"BLANK CELL","")</f>
        <v/>
      </c>
      <c r="R260" s="285" t="str">
        <f>IF(OR(PartB2[[#This Row],[Format (hide)]]="HEAD",PartB2[[#This Row],[Format (hide)]]="LIST"),"BLANK CELL","")</f>
        <v/>
      </c>
    </row>
    <row r="261" spans="1:18" ht="66" x14ac:dyDescent="0.3">
      <c r="A261" s="279">
        <f t="array" aca="1" ref="A261" ca="1">SUM((TRIM(MID(SUBSTITUTE(C261,".",REPT(" ",256)),(ROW(INDIRECT("1:"&amp;LEN(C261)-LEN(SUBSTITUTE(C261,".",""))+1))-1)*256+1,256)))*(10^((10-ROW(INDIRECT("1:"&amp;LEN(C261)-LEN(SUBSTITUTE(C261,".",""))+1)))*2)))</f>
        <v>7.0803E+18</v>
      </c>
      <c r="B261" s="280" t="s">
        <v>2750</v>
      </c>
      <c r="C261" s="280" t="s">
        <v>3113</v>
      </c>
      <c r="D261" s="281"/>
      <c r="E261" s="281"/>
      <c r="F261" s="280" t="s">
        <v>1306</v>
      </c>
      <c r="G261" s="280" t="s">
        <v>1307</v>
      </c>
      <c r="H261" s="285"/>
      <c r="I261" s="283" t="s">
        <v>2508</v>
      </c>
      <c r="J261" s="285" t="str">
        <f t="shared" si="16"/>
        <v/>
      </c>
      <c r="K261" s="227" t="str">
        <f>IF(OR(PartB2[[#This Row],[Format (hide)]]="HEAD",PartB2[[#This Row],[Format (hide)]]="LIST"),"BLANK CELL","")</f>
        <v/>
      </c>
      <c r="L261" s="227" t="str">
        <f>IF(OR(PartB2[[#This Row],[Format (hide)]]="HEAD",PartB2[[#This Row],[Format (hide)]]="LIST"),"BLANK CELL","")</f>
        <v/>
      </c>
      <c r="M261" s="285" t="str">
        <f>IF(OR(PartB2[[#This Row],[Format (hide)]]="HEAD",PartB2[[#This Row],[Format (hide)]]="LIST"),"BLANK CELL","")</f>
        <v/>
      </c>
      <c r="N261" s="285" t="str">
        <f>IF(OR(PartB2[[#This Row],[Format (hide)]]="HEAD",PartB2[[#This Row],[Format (hide)]]="LIST"),"BLANK CELL","")</f>
        <v/>
      </c>
      <c r="O261" s="285" t="str">
        <f>IF(OR(PartB2[[#This Row],[Format (hide)]]="HEAD",PartB2[[#This Row],[Format (hide)]]="LIST"),"BLANK CELL","")</f>
        <v/>
      </c>
      <c r="P261" s="285" t="str">
        <f>IF(OR(PartB2[[#This Row],[Format (hide)]]="HEAD",PartB2[[#This Row],[Format (hide)]]="LIST"),"BLANK CELL","")</f>
        <v/>
      </c>
      <c r="Q261" s="285" t="str">
        <f>IF(OR(PartB2[[#This Row],[Format (hide)]]="HEAD",PartB2[[#This Row],[Format (hide)]]="LIST"),"BLANK CELL","")</f>
        <v/>
      </c>
      <c r="R261" s="285" t="str">
        <f>IF(OR(PartB2[[#This Row],[Format (hide)]]="HEAD",PartB2[[#This Row],[Format (hide)]]="LIST"),"BLANK CELL","")</f>
        <v/>
      </c>
    </row>
    <row r="262" spans="1:18" ht="82.5" x14ac:dyDescent="0.3">
      <c r="A262" s="279">
        <f t="array" aca="1" ref="A262" ca="1">SUM((TRIM(MID(SUBSTITUTE(C262,".",REPT(" ",256)),(ROW(INDIRECT("1:"&amp;LEN(C262)-LEN(SUBSTITUTE(C262,".",""))+1))-1)*256+1,256)))*(10^((10-ROW(INDIRECT("1:"&amp;LEN(C262)-LEN(SUBSTITUTE(C262,".",""))+1)))*2)))</f>
        <v>7.09E+18</v>
      </c>
      <c r="B262" s="280" t="s">
        <v>2750</v>
      </c>
      <c r="C262" s="280" t="s">
        <v>3106</v>
      </c>
      <c r="D262" s="281"/>
      <c r="E262" s="281"/>
      <c r="F262" s="280" t="s">
        <v>1294</v>
      </c>
      <c r="G262" s="280" t="s">
        <v>1295</v>
      </c>
      <c r="H262" s="285"/>
      <c r="I262" s="283" t="s">
        <v>2508</v>
      </c>
      <c r="J262" s="285" t="str">
        <f t="shared" si="16"/>
        <v/>
      </c>
      <c r="K262" s="227" t="str">
        <f>IF(OR(PartB2[[#This Row],[Format (hide)]]="HEAD",PartB2[[#This Row],[Format (hide)]]="LIST"),"BLANK CELL","")</f>
        <v/>
      </c>
      <c r="L262" s="227" t="str">
        <f>IF(OR(PartB2[[#This Row],[Format (hide)]]="HEAD",PartB2[[#This Row],[Format (hide)]]="LIST"),"BLANK CELL","")</f>
        <v/>
      </c>
      <c r="M262" s="285" t="str">
        <f>IF(OR(PartB2[[#This Row],[Format (hide)]]="HEAD",PartB2[[#This Row],[Format (hide)]]="LIST"),"BLANK CELL","")</f>
        <v/>
      </c>
      <c r="N262" s="285" t="str">
        <f>IF(OR(PartB2[[#This Row],[Format (hide)]]="HEAD",PartB2[[#This Row],[Format (hide)]]="LIST"),"BLANK CELL","")</f>
        <v/>
      </c>
      <c r="O262" s="285" t="str">
        <f>IF(OR(PartB2[[#This Row],[Format (hide)]]="HEAD",PartB2[[#This Row],[Format (hide)]]="LIST"),"BLANK CELL","")</f>
        <v/>
      </c>
      <c r="P262" s="285" t="str">
        <f>IF(OR(PartB2[[#This Row],[Format (hide)]]="HEAD",PartB2[[#This Row],[Format (hide)]]="LIST"),"BLANK CELL","")</f>
        <v/>
      </c>
      <c r="Q262" s="285" t="str">
        <f>IF(OR(PartB2[[#This Row],[Format (hide)]]="HEAD",PartB2[[#This Row],[Format (hide)]]="LIST"),"BLANK CELL","")</f>
        <v/>
      </c>
      <c r="R262" s="285" t="str">
        <f>IF(OR(PartB2[[#This Row],[Format (hide)]]="HEAD",PartB2[[#This Row],[Format (hide)]]="LIST"),"BLANK CELL","")</f>
        <v/>
      </c>
    </row>
    <row r="263" spans="1:18" ht="66" x14ac:dyDescent="0.3">
      <c r="A263" s="279">
        <f t="array" aca="1" ref="A263" ca="1">SUM((TRIM(MID(SUBSTITUTE(C263,".",REPT(" ",256)),(ROW(INDIRECT("1:"&amp;LEN(C263)-LEN(SUBSTITUTE(C263,".",""))+1))-1)*256+1,256)))*(10^((10-ROW(INDIRECT("1:"&amp;LEN(C263)-LEN(SUBSTITUTE(C263,".",""))+1)))*2)))</f>
        <v>7.1E+18</v>
      </c>
      <c r="B263" s="280" t="s">
        <v>2750</v>
      </c>
      <c r="C263" s="280" t="s">
        <v>3114</v>
      </c>
      <c r="D263" s="281"/>
      <c r="E263" s="281"/>
      <c r="F263" s="280" t="s">
        <v>1308</v>
      </c>
      <c r="G263" s="280" t="s">
        <v>1309</v>
      </c>
      <c r="H263" s="285"/>
      <c r="I263" s="283" t="s">
        <v>2508</v>
      </c>
      <c r="J263" s="285"/>
      <c r="K263" s="227" t="str">
        <f>IF(OR(PartB2[[#This Row],[Format (hide)]]="HEAD",PartB2[[#This Row],[Format (hide)]]="LIST"),"BLANK CELL","")</f>
        <v/>
      </c>
      <c r="L263" s="227" t="str">
        <f>IF(OR(PartB2[[#This Row],[Format (hide)]]="HEAD",PartB2[[#This Row],[Format (hide)]]="LIST"),"BLANK CELL","")</f>
        <v/>
      </c>
      <c r="M263" s="285" t="str">
        <f>IF(OR(PartB2[[#This Row],[Format (hide)]]="HEAD",PartB2[[#This Row],[Format (hide)]]="LIST"),"BLANK CELL","")</f>
        <v/>
      </c>
      <c r="N263" s="285" t="str">
        <f>IF(OR(PartB2[[#This Row],[Format (hide)]]="HEAD",PartB2[[#This Row],[Format (hide)]]="LIST"),"BLANK CELL","")</f>
        <v/>
      </c>
      <c r="O263" s="285" t="str">
        <f>IF(OR(PartB2[[#This Row],[Format (hide)]]="HEAD",PartB2[[#This Row],[Format (hide)]]="LIST"),"BLANK CELL","")</f>
        <v/>
      </c>
      <c r="P263" s="285" t="str">
        <f>IF(OR(PartB2[[#This Row],[Format (hide)]]="HEAD",PartB2[[#This Row],[Format (hide)]]="LIST"),"BLANK CELL","")</f>
        <v/>
      </c>
      <c r="Q263" s="285" t="str">
        <f>IF(OR(PartB2[[#This Row],[Format (hide)]]="HEAD",PartB2[[#This Row],[Format (hide)]]="LIST"),"BLANK CELL","")</f>
        <v/>
      </c>
      <c r="R263" s="285" t="str">
        <f>IF(OR(PartB2[[#This Row],[Format (hide)]]="HEAD",PartB2[[#This Row],[Format (hide)]]="LIST"),"BLANK CELL","")</f>
        <v/>
      </c>
    </row>
    <row r="264" spans="1:18" ht="66" x14ac:dyDescent="0.3">
      <c r="A264" s="279">
        <f t="array" aca="1" ref="A264" ca="1">SUM((TRIM(MID(SUBSTITUTE(C264,".",REPT(" ",256)),(ROW(INDIRECT("1:"&amp;LEN(C264)-LEN(SUBSTITUTE(C264,".",""))+1))-1)*256+1,256)))*(10^((10-ROW(INDIRECT("1:"&amp;LEN(C264)-LEN(SUBSTITUTE(C264,".",""))+1)))*2)))</f>
        <v>7.1001E+18</v>
      </c>
      <c r="B264" s="280" t="s">
        <v>2750</v>
      </c>
      <c r="C264" s="280" t="s">
        <v>3115</v>
      </c>
      <c r="D264" s="281"/>
      <c r="E264" s="281"/>
      <c r="F264" s="280" t="s">
        <v>1310</v>
      </c>
      <c r="G264" s="280" t="s">
        <v>1311</v>
      </c>
      <c r="H264" s="285"/>
      <c r="I264" s="283" t="s">
        <v>2508</v>
      </c>
      <c r="J264" s="285" t="str">
        <f t="shared" ref="J264:J265" si="17">IF($J$1="Yes","Compliant","")</f>
        <v/>
      </c>
      <c r="K264" s="227" t="str">
        <f>IF(OR(PartB2[[#This Row],[Format (hide)]]="HEAD",PartB2[[#This Row],[Format (hide)]]="LIST"),"BLANK CELL","")</f>
        <v/>
      </c>
      <c r="L264" s="227" t="str">
        <f>IF(OR(PartB2[[#This Row],[Format (hide)]]="HEAD",PartB2[[#This Row],[Format (hide)]]="LIST"),"BLANK CELL","")</f>
        <v/>
      </c>
      <c r="M264" s="285" t="str">
        <f>IF(OR(PartB2[[#This Row],[Format (hide)]]="HEAD",PartB2[[#This Row],[Format (hide)]]="LIST"),"BLANK CELL","")</f>
        <v/>
      </c>
      <c r="N264" s="285" t="str">
        <f>IF(OR(PartB2[[#This Row],[Format (hide)]]="HEAD",PartB2[[#This Row],[Format (hide)]]="LIST"),"BLANK CELL","")</f>
        <v/>
      </c>
      <c r="O264" s="285" t="str">
        <f>IF(OR(PartB2[[#This Row],[Format (hide)]]="HEAD",PartB2[[#This Row],[Format (hide)]]="LIST"),"BLANK CELL","")</f>
        <v/>
      </c>
      <c r="P264" s="285" t="str">
        <f>IF(OR(PartB2[[#This Row],[Format (hide)]]="HEAD",PartB2[[#This Row],[Format (hide)]]="LIST"),"BLANK CELL","")</f>
        <v/>
      </c>
      <c r="Q264" s="285" t="str">
        <f>IF(OR(PartB2[[#This Row],[Format (hide)]]="HEAD",PartB2[[#This Row],[Format (hide)]]="LIST"),"BLANK CELL","")</f>
        <v/>
      </c>
      <c r="R264" s="285" t="str">
        <f>IF(OR(PartB2[[#This Row],[Format (hide)]]="HEAD",PartB2[[#This Row],[Format (hide)]]="LIST"),"BLANK CELL","")</f>
        <v/>
      </c>
    </row>
    <row r="265" spans="1:18" ht="148.5" x14ac:dyDescent="0.3">
      <c r="A265" s="279">
        <f t="array" aca="1" ref="A265" ca="1">SUM((TRIM(MID(SUBSTITUTE(C265,".",REPT(" ",256)),(ROW(INDIRECT("1:"&amp;LEN(C265)-LEN(SUBSTITUTE(C265,".",""))+1))-1)*256+1,256)))*(10^((10-ROW(INDIRECT("1:"&amp;LEN(C265)-LEN(SUBSTITUTE(C265,".",""))+1)))*2)))</f>
        <v>7.1002E+18</v>
      </c>
      <c r="B265" s="280" t="s">
        <v>2750</v>
      </c>
      <c r="C265" s="280" t="s">
        <v>3116</v>
      </c>
      <c r="D265" s="281"/>
      <c r="E265" s="281"/>
      <c r="F265" s="280" t="s">
        <v>1312</v>
      </c>
      <c r="G265" s="280" t="s">
        <v>1313</v>
      </c>
      <c r="H265" s="285"/>
      <c r="I265" s="283" t="s">
        <v>2508</v>
      </c>
      <c r="J265" s="285" t="str">
        <f t="shared" si="17"/>
        <v/>
      </c>
      <c r="K265" s="227" t="str">
        <f>IF(OR(PartB2[[#This Row],[Format (hide)]]="HEAD",PartB2[[#This Row],[Format (hide)]]="LIST"),"BLANK CELL","")</f>
        <v/>
      </c>
      <c r="L265" s="227" t="str">
        <f>IF(OR(PartB2[[#This Row],[Format (hide)]]="HEAD",PartB2[[#This Row],[Format (hide)]]="LIST"),"BLANK CELL","")</f>
        <v/>
      </c>
      <c r="M265" s="285" t="str">
        <f>IF(OR(PartB2[[#This Row],[Format (hide)]]="HEAD",PartB2[[#This Row],[Format (hide)]]="LIST"),"BLANK CELL","")</f>
        <v/>
      </c>
      <c r="N265" s="285" t="str">
        <f>IF(OR(PartB2[[#This Row],[Format (hide)]]="HEAD",PartB2[[#This Row],[Format (hide)]]="LIST"),"BLANK CELL","")</f>
        <v/>
      </c>
      <c r="O265" s="285" t="str">
        <f>IF(OR(PartB2[[#This Row],[Format (hide)]]="HEAD",PartB2[[#This Row],[Format (hide)]]="LIST"),"BLANK CELL","")</f>
        <v/>
      </c>
      <c r="P265" s="285" t="str">
        <f>IF(OR(PartB2[[#This Row],[Format (hide)]]="HEAD",PartB2[[#This Row],[Format (hide)]]="LIST"),"BLANK CELL","")</f>
        <v/>
      </c>
      <c r="Q265" s="285" t="str">
        <f>IF(OR(PartB2[[#This Row],[Format (hide)]]="HEAD",PartB2[[#This Row],[Format (hide)]]="LIST"),"BLANK CELL","")</f>
        <v/>
      </c>
      <c r="R265" s="285" t="str">
        <f>IF(OR(PartB2[[#This Row],[Format (hide)]]="HEAD",PartB2[[#This Row],[Format (hide)]]="LIST"),"BLANK CELL","")</f>
        <v/>
      </c>
    </row>
    <row r="266" spans="1:18" ht="82.5" x14ac:dyDescent="0.3">
      <c r="A266" s="279">
        <f t="array" aca="1" ref="A266" ca="1">SUM((TRIM(MID(SUBSTITUTE(C266,".",REPT(" ",256)),(ROW(INDIRECT("1:"&amp;LEN(C266)-LEN(SUBSTITUTE(C266,".",""))+1))-1)*256+1,256)))*(10^((10-ROW(INDIRECT("1:"&amp;LEN(C266)-LEN(SUBSTITUTE(C266,".",""))+1)))*2)))</f>
        <v>7.1003E+18</v>
      </c>
      <c r="B266" s="280" t="s">
        <v>2750</v>
      </c>
      <c r="C266" s="280" t="s">
        <v>3117</v>
      </c>
      <c r="D266" s="281"/>
      <c r="E266" s="281"/>
      <c r="F266" s="280" t="s">
        <v>1314</v>
      </c>
      <c r="G266" s="280" t="s">
        <v>193</v>
      </c>
      <c r="H266" s="285"/>
      <c r="I266" s="283" t="s">
        <v>2508</v>
      </c>
      <c r="J266" s="285"/>
      <c r="K266" s="227" t="str">
        <f>IF(OR(PartB2[[#This Row],[Format (hide)]]="HEAD",PartB2[[#This Row],[Format (hide)]]="LIST"),"BLANK CELL","")</f>
        <v/>
      </c>
      <c r="L266" s="227" t="str">
        <f>IF(OR(PartB2[[#This Row],[Format (hide)]]="HEAD",PartB2[[#This Row],[Format (hide)]]="LIST"),"BLANK CELL","")</f>
        <v/>
      </c>
      <c r="M266" s="285" t="str">
        <f>IF(OR(PartB2[[#This Row],[Format (hide)]]="HEAD",PartB2[[#This Row],[Format (hide)]]="LIST"),"BLANK CELL","")</f>
        <v/>
      </c>
      <c r="N266" s="285" t="str">
        <f>IF(OR(PartB2[[#This Row],[Format (hide)]]="HEAD",PartB2[[#This Row],[Format (hide)]]="LIST"),"BLANK CELL","")</f>
        <v/>
      </c>
      <c r="O266" s="285" t="str">
        <f>IF(OR(PartB2[[#This Row],[Format (hide)]]="HEAD",PartB2[[#This Row],[Format (hide)]]="LIST"),"BLANK CELL","")</f>
        <v/>
      </c>
      <c r="P266" s="285" t="str">
        <f>IF(OR(PartB2[[#This Row],[Format (hide)]]="HEAD",PartB2[[#This Row],[Format (hide)]]="LIST"),"BLANK CELL","")</f>
        <v/>
      </c>
      <c r="Q266" s="285" t="str">
        <f>IF(OR(PartB2[[#This Row],[Format (hide)]]="HEAD",PartB2[[#This Row],[Format (hide)]]="LIST"),"BLANK CELL","")</f>
        <v/>
      </c>
      <c r="R266" s="285" t="str">
        <f>IF(OR(PartB2[[#This Row],[Format (hide)]]="HEAD",PartB2[[#This Row],[Format (hide)]]="LIST"),"BLANK CELL","")</f>
        <v/>
      </c>
    </row>
    <row r="267" spans="1:18" ht="82.5" x14ac:dyDescent="0.3">
      <c r="A267" s="279">
        <f t="array" aca="1" ref="A267" ca="1">SUM((TRIM(MID(SUBSTITUTE(C267,".",REPT(" ",256)),(ROW(INDIRECT("1:"&amp;LEN(C267)-LEN(SUBSTITUTE(C267,".",""))+1))-1)*256+1,256)))*(10^((10-ROW(INDIRECT("1:"&amp;LEN(C267)-LEN(SUBSTITUTE(C267,".",""))+1)))*2)))</f>
        <v>7.1004E+18</v>
      </c>
      <c r="B267" s="280" t="s">
        <v>2750</v>
      </c>
      <c r="C267" s="280" t="s">
        <v>3118</v>
      </c>
      <c r="D267" s="281"/>
      <c r="E267" s="281"/>
      <c r="F267" s="280" t="s">
        <v>1315</v>
      </c>
      <c r="G267" s="280" t="s">
        <v>1316</v>
      </c>
      <c r="H267" s="285"/>
      <c r="I267" s="283" t="s">
        <v>2508</v>
      </c>
      <c r="J267" s="285" t="str">
        <f t="shared" ref="J267:J274" si="18">IF($J$1="Yes","Compliant","")</f>
        <v/>
      </c>
      <c r="K267" s="227" t="str">
        <f>IF(OR(PartB2[[#This Row],[Format (hide)]]="HEAD",PartB2[[#This Row],[Format (hide)]]="LIST"),"BLANK CELL","")</f>
        <v/>
      </c>
      <c r="L267" s="227" t="str">
        <f>IF(OR(PartB2[[#This Row],[Format (hide)]]="HEAD",PartB2[[#This Row],[Format (hide)]]="LIST"),"BLANK CELL","")</f>
        <v/>
      </c>
      <c r="M267" s="285" t="str">
        <f>IF(OR(PartB2[[#This Row],[Format (hide)]]="HEAD",PartB2[[#This Row],[Format (hide)]]="LIST"),"BLANK CELL","")</f>
        <v/>
      </c>
      <c r="N267" s="285" t="str">
        <f>IF(OR(PartB2[[#This Row],[Format (hide)]]="HEAD",PartB2[[#This Row],[Format (hide)]]="LIST"),"BLANK CELL","")</f>
        <v/>
      </c>
      <c r="O267" s="285" t="str">
        <f>IF(OR(PartB2[[#This Row],[Format (hide)]]="HEAD",PartB2[[#This Row],[Format (hide)]]="LIST"),"BLANK CELL","")</f>
        <v/>
      </c>
      <c r="P267" s="285" t="str">
        <f>IF(OR(PartB2[[#This Row],[Format (hide)]]="HEAD",PartB2[[#This Row],[Format (hide)]]="LIST"),"BLANK CELL","")</f>
        <v/>
      </c>
      <c r="Q267" s="285" t="str">
        <f>IF(OR(PartB2[[#This Row],[Format (hide)]]="HEAD",PartB2[[#This Row],[Format (hide)]]="LIST"),"BLANK CELL","")</f>
        <v/>
      </c>
      <c r="R267" s="285" t="str">
        <f>IF(OR(PartB2[[#This Row],[Format (hide)]]="HEAD",PartB2[[#This Row],[Format (hide)]]="LIST"),"BLANK CELL","")</f>
        <v/>
      </c>
    </row>
    <row r="268" spans="1:18" ht="99" x14ac:dyDescent="0.3">
      <c r="A268" s="279">
        <f t="array" aca="1" ref="A268" ca="1">SUM((TRIM(MID(SUBSTITUTE(C268,".",REPT(" ",256)),(ROW(INDIRECT("1:"&amp;LEN(C268)-LEN(SUBSTITUTE(C268,".",""))+1))-1)*256+1,256)))*(10^((10-ROW(INDIRECT("1:"&amp;LEN(C268)-LEN(SUBSTITUTE(C268,".",""))+1)))*2)))</f>
        <v>7.11E+18</v>
      </c>
      <c r="B268" s="280" t="s">
        <v>2750</v>
      </c>
      <c r="C268" s="280" t="s">
        <v>3119</v>
      </c>
      <c r="D268" s="281"/>
      <c r="E268" s="281" t="s">
        <v>3724</v>
      </c>
      <c r="F268" s="280" t="s">
        <v>1317</v>
      </c>
      <c r="G268" s="280" t="s">
        <v>1318</v>
      </c>
      <c r="H268" s="285"/>
      <c r="I268" s="283" t="s">
        <v>2508</v>
      </c>
      <c r="J268" s="285" t="str">
        <f t="shared" si="18"/>
        <v/>
      </c>
      <c r="K268" s="227" t="str">
        <f>IF(OR(PartB2[[#This Row],[Format (hide)]]="HEAD",PartB2[[#This Row],[Format (hide)]]="LIST"),"BLANK CELL","")</f>
        <v/>
      </c>
      <c r="L268" s="227" t="str">
        <f>IF(OR(PartB2[[#This Row],[Format (hide)]]="HEAD",PartB2[[#This Row],[Format (hide)]]="LIST"),"BLANK CELL","")</f>
        <v/>
      </c>
      <c r="M268" s="285" t="str">
        <f>IF(OR(PartB2[[#This Row],[Format (hide)]]="HEAD",PartB2[[#This Row],[Format (hide)]]="LIST"),"BLANK CELL","")</f>
        <v/>
      </c>
      <c r="N268" s="285" t="str">
        <f>IF(OR(PartB2[[#This Row],[Format (hide)]]="HEAD",PartB2[[#This Row],[Format (hide)]]="LIST"),"BLANK CELL","")</f>
        <v/>
      </c>
      <c r="O268" s="285" t="str">
        <f>IF(OR(PartB2[[#This Row],[Format (hide)]]="HEAD",PartB2[[#This Row],[Format (hide)]]="LIST"),"BLANK CELL","")</f>
        <v/>
      </c>
      <c r="P268" s="285" t="str">
        <f>IF(OR(PartB2[[#This Row],[Format (hide)]]="HEAD",PartB2[[#This Row],[Format (hide)]]="LIST"),"BLANK CELL","")</f>
        <v/>
      </c>
      <c r="Q268" s="285" t="str">
        <f>IF(OR(PartB2[[#This Row],[Format (hide)]]="HEAD",PartB2[[#This Row],[Format (hide)]]="LIST"),"BLANK CELL","")</f>
        <v/>
      </c>
      <c r="R268" s="285" t="str">
        <f>IF(OR(PartB2[[#This Row],[Format (hide)]]="HEAD",PartB2[[#This Row],[Format (hide)]]="LIST"),"BLANK CELL","")</f>
        <v/>
      </c>
    </row>
    <row r="269" spans="1:18" ht="82.5" x14ac:dyDescent="0.3">
      <c r="A269" s="279">
        <f t="array" aca="1" ref="A269" ca="1">SUM((TRIM(MID(SUBSTITUTE(C269,".",REPT(" ",256)),(ROW(INDIRECT("1:"&amp;LEN(C269)-LEN(SUBSTITUTE(C269,".",""))+1))-1)*256+1,256)))*(10^((10-ROW(INDIRECT("1:"&amp;LEN(C269)-LEN(SUBSTITUTE(C269,".",""))+1)))*2)))</f>
        <v>7.1101E+18</v>
      </c>
      <c r="B269" s="280" t="s">
        <v>2750</v>
      </c>
      <c r="C269" s="280" t="s">
        <v>3120</v>
      </c>
      <c r="D269" s="281"/>
      <c r="E269" s="281" t="s">
        <v>3724</v>
      </c>
      <c r="F269" s="280" t="s">
        <v>1319</v>
      </c>
      <c r="G269" s="280" t="s">
        <v>720</v>
      </c>
      <c r="H269" s="285"/>
      <c r="I269" s="283" t="s">
        <v>2508</v>
      </c>
      <c r="J269" s="285" t="str">
        <f t="shared" si="18"/>
        <v/>
      </c>
      <c r="K269" s="227" t="str">
        <f>IF(OR(PartB2[[#This Row],[Format (hide)]]="HEAD",PartB2[[#This Row],[Format (hide)]]="LIST"),"BLANK CELL","")</f>
        <v/>
      </c>
      <c r="L269" s="227" t="str">
        <f>IF(OR(PartB2[[#This Row],[Format (hide)]]="HEAD",PartB2[[#This Row],[Format (hide)]]="LIST"),"BLANK CELL","")</f>
        <v/>
      </c>
      <c r="M269" s="285" t="str">
        <f>IF(OR(PartB2[[#This Row],[Format (hide)]]="HEAD",PartB2[[#This Row],[Format (hide)]]="LIST"),"BLANK CELL","")</f>
        <v/>
      </c>
      <c r="N269" s="285" t="str">
        <f>IF(OR(PartB2[[#This Row],[Format (hide)]]="HEAD",PartB2[[#This Row],[Format (hide)]]="LIST"),"BLANK CELL","")</f>
        <v/>
      </c>
      <c r="O269" s="285" t="str">
        <f>IF(OR(PartB2[[#This Row],[Format (hide)]]="HEAD",PartB2[[#This Row],[Format (hide)]]="LIST"),"BLANK CELL","")</f>
        <v/>
      </c>
      <c r="P269" s="285" t="str">
        <f>IF(OR(PartB2[[#This Row],[Format (hide)]]="HEAD",PartB2[[#This Row],[Format (hide)]]="LIST"),"BLANK CELL","")</f>
        <v/>
      </c>
      <c r="Q269" s="285" t="str">
        <f>IF(OR(PartB2[[#This Row],[Format (hide)]]="HEAD",PartB2[[#This Row],[Format (hide)]]="LIST"),"BLANK CELL","")</f>
        <v/>
      </c>
      <c r="R269" s="285" t="str">
        <f>IF(OR(PartB2[[#This Row],[Format (hide)]]="HEAD",PartB2[[#This Row],[Format (hide)]]="LIST"),"BLANK CELL","")</f>
        <v/>
      </c>
    </row>
    <row r="270" spans="1:18" ht="82.5" x14ac:dyDescent="0.3">
      <c r="A270" s="279">
        <f t="array" aca="1" ref="A270" ca="1">SUM((TRIM(MID(SUBSTITUTE(C270,".",REPT(" ",256)),(ROW(INDIRECT("1:"&amp;LEN(C270)-LEN(SUBSTITUTE(C270,".",""))+1))-1)*256+1,256)))*(10^((10-ROW(INDIRECT("1:"&amp;LEN(C270)-LEN(SUBSTITUTE(C270,".",""))+1)))*2)))</f>
        <v>7.1102E+18</v>
      </c>
      <c r="B270" s="280" t="s">
        <v>2750</v>
      </c>
      <c r="C270" s="280" t="s">
        <v>3121</v>
      </c>
      <c r="D270" s="281"/>
      <c r="E270" s="281" t="s">
        <v>3724</v>
      </c>
      <c r="F270" s="280" t="s">
        <v>1320</v>
      </c>
      <c r="G270" s="280" t="s">
        <v>721</v>
      </c>
      <c r="H270" s="283"/>
      <c r="I270" s="283" t="s">
        <v>2508</v>
      </c>
      <c r="J270" s="283" t="str">
        <f t="shared" si="18"/>
        <v/>
      </c>
      <c r="K270" s="227" t="str">
        <f>IF(OR(PartB2[[#This Row],[Format (hide)]]="HEAD",PartB2[[#This Row],[Format (hide)]]="LIST"),"BLANK CELL","")</f>
        <v/>
      </c>
      <c r="L270" s="227" t="str">
        <f>IF(OR(PartB2[[#This Row],[Format (hide)]]="HEAD",PartB2[[#This Row],[Format (hide)]]="LIST"),"BLANK CELL","")</f>
        <v/>
      </c>
      <c r="M270" s="281" t="str">
        <f>IF(OR(PartB2[[#This Row],[Format (hide)]]="HEAD",PartB2[[#This Row],[Format (hide)]]="LIST"),"BLANK CELL","")</f>
        <v/>
      </c>
      <c r="N270" s="281" t="str">
        <f>IF(OR(PartB2[[#This Row],[Format (hide)]]="HEAD",PartB2[[#This Row],[Format (hide)]]="LIST"),"BLANK CELL","")</f>
        <v/>
      </c>
      <c r="O270" s="281" t="str">
        <f>IF(OR(PartB2[[#This Row],[Format (hide)]]="HEAD",PartB2[[#This Row],[Format (hide)]]="LIST"),"BLANK CELL","")</f>
        <v/>
      </c>
      <c r="P270" s="281" t="str">
        <f>IF(OR(PartB2[[#This Row],[Format (hide)]]="HEAD",PartB2[[#This Row],[Format (hide)]]="LIST"),"BLANK CELL","")</f>
        <v/>
      </c>
      <c r="Q270" s="281" t="str">
        <f>IF(OR(PartB2[[#This Row],[Format (hide)]]="HEAD",PartB2[[#This Row],[Format (hide)]]="LIST"),"BLANK CELL","")</f>
        <v/>
      </c>
      <c r="R270" s="281" t="str">
        <f>IF(OR(PartB2[[#This Row],[Format (hide)]]="HEAD",PartB2[[#This Row],[Format (hide)]]="LIST"),"BLANK CELL","")</f>
        <v/>
      </c>
    </row>
    <row r="271" spans="1:18" ht="99" x14ac:dyDescent="0.3">
      <c r="A271" s="279">
        <f t="array" aca="1" ref="A271" ca="1">SUM((TRIM(MID(SUBSTITUTE(C271,".",REPT(" ",256)),(ROW(INDIRECT("1:"&amp;LEN(C271)-LEN(SUBSTITUTE(C271,".",""))+1))-1)*256+1,256)))*(10^((10-ROW(INDIRECT("1:"&amp;LEN(C271)-LEN(SUBSTITUTE(C271,".",""))+1)))*2)))</f>
        <v>7.1103E+18</v>
      </c>
      <c r="B271" s="280" t="s">
        <v>2750</v>
      </c>
      <c r="C271" s="280" t="s">
        <v>3122</v>
      </c>
      <c r="D271" s="281"/>
      <c r="E271" s="281" t="s">
        <v>3724</v>
      </c>
      <c r="F271" s="280" t="s">
        <v>1321</v>
      </c>
      <c r="G271" s="280" t="s">
        <v>722</v>
      </c>
      <c r="H271" s="285"/>
      <c r="I271" s="283" t="s">
        <v>2508</v>
      </c>
      <c r="J271" s="285" t="str">
        <f t="shared" si="18"/>
        <v/>
      </c>
      <c r="K271" s="227" t="str">
        <f>IF(OR(PartB2[[#This Row],[Format (hide)]]="HEAD",PartB2[[#This Row],[Format (hide)]]="LIST"),"BLANK CELL","")</f>
        <v/>
      </c>
      <c r="L271" s="227" t="str">
        <f>IF(OR(PartB2[[#This Row],[Format (hide)]]="HEAD",PartB2[[#This Row],[Format (hide)]]="LIST"),"BLANK CELL","")</f>
        <v/>
      </c>
      <c r="M271" s="285" t="str">
        <f>IF(OR(PartB2[[#This Row],[Format (hide)]]="HEAD",PartB2[[#This Row],[Format (hide)]]="LIST"),"BLANK CELL","")</f>
        <v/>
      </c>
      <c r="N271" s="285" t="str">
        <f>IF(OR(PartB2[[#This Row],[Format (hide)]]="HEAD",PartB2[[#This Row],[Format (hide)]]="LIST"),"BLANK CELL","")</f>
        <v/>
      </c>
      <c r="O271" s="285" t="str">
        <f>IF(OR(PartB2[[#This Row],[Format (hide)]]="HEAD",PartB2[[#This Row],[Format (hide)]]="LIST"),"BLANK CELL","")</f>
        <v/>
      </c>
      <c r="P271" s="285" t="str">
        <f>IF(OR(PartB2[[#This Row],[Format (hide)]]="HEAD",PartB2[[#This Row],[Format (hide)]]="LIST"),"BLANK CELL","")</f>
        <v/>
      </c>
      <c r="Q271" s="285" t="str">
        <f>IF(OR(PartB2[[#This Row],[Format (hide)]]="HEAD",PartB2[[#This Row],[Format (hide)]]="LIST"),"BLANK CELL","")</f>
        <v/>
      </c>
      <c r="R271" s="285" t="str">
        <f>IF(OR(PartB2[[#This Row],[Format (hide)]]="HEAD",PartB2[[#This Row],[Format (hide)]]="LIST"),"BLANK CELL","")</f>
        <v/>
      </c>
    </row>
    <row r="272" spans="1:18" ht="66" x14ac:dyDescent="0.3">
      <c r="A272" s="279">
        <f t="array" aca="1" ref="A272" ca="1">SUM((TRIM(MID(SUBSTITUTE(C272,".",REPT(" ",256)),(ROW(INDIRECT("1:"&amp;LEN(C272)-LEN(SUBSTITUTE(C272,".",""))+1))-1)*256+1,256)))*(10^((10-ROW(INDIRECT("1:"&amp;LEN(C272)-LEN(SUBSTITUTE(C272,".",""))+1)))*2)))</f>
        <v>7.1104E+18</v>
      </c>
      <c r="B272" s="280" t="s">
        <v>2750</v>
      </c>
      <c r="C272" s="280" t="s">
        <v>3123</v>
      </c>
      <c r="D272" s="281"/>
      <c r="E272" s="281" t="s">
        <v>3724</v>
      </c>
      <c r="F272" s="280" t="s">
        <v>1322</v>
      </c>
      <c r="G272" s="280" t="s">
        <v>723</v>
      </c>
      <c r="H272" s="285"/>
      <c r="I272" s="283" t="s">
        <v>2508</v>
      </c>
      <c r="J272" s="285" t="str">
        <f t="shared" si="18"/>
        <v/>
      </c>
      <c r="K272" s="227" t="str">
        <f>IF(OR(PartB2[[#This Row],[Format (hide)]]="HEAD",PartB2[[#This Row],[Format (hide)]]="LIST"),"BLANK CELL","")</f>
        <v/>
      </c>
      <c r="L272" s="227" t="str">
        <f>IF(OR(PartB2[[#This Row],[Format (hide)]]="HEAD",PartB2[[#This Row],[Format (hide)]]="LIST"),"BLANK CELL","")</f>
        <v/>
      </c>
      <c r="M272" s="285" t="str">
        <f>IF(OR(PartB2[[#This Row],[Format (hide)]]="HEAD",PartB2[[#This Row],[Format (hide)]]="LIST"),"BLANK CELL","")</f>
        <v/>
      </c>
      <c r="N272" s="285" t="str">
        <f>IF(OR(PartB2[[#This Row],[Format (hide)]]="HEAD",PartB2[[#This Row],[Format (hide)]]="LIST"),"BLANK CELL","")</f>
        <v/>
      </c>
      <c r="O272" s="285" t="str">
        <f>IF(OR(PartB2[[#This Row],[Format (hide)]]="HEAD",PartB2[[#This Row],[Format (hide)]]="LIST"),"BLANK CELL","")</f>
        <v/>
      </c>
      <c r="P272" s="285" t="str">
        <f>IF(OR(PartB2[[#This Row],[Format (hide)]]="HEAD",PartB2[[#This Row],[Format (hide)]]="LIST"),"BLANK CELL","")</f>
        <v/>
      </c>
      <c r="Q272" s="285" t="str">
        <f>IF(OR(PartB2[[#This Row],[Format (hide)]]="HEAD",PartB2[[#This Row],[Format (hide)]]="LIST"),"BLANK CELL","")</f>
        <v/>
      </c>
      <c r="R272" s="285" t="str">
        <f>IF(OR(PartB2[[#This Row],[Format (hide)]]="HEAD",PartB2[[#This Row],[Format (hide)]]="LIST"),"BLANK CELL","")</f>
        <v/>
      </c>
    </row>
    <row r="273" spans="1:18" ht="99" x14ac:dyDescent="0.3">
      <c r="A273" s="279">
        <f t="array" aca="1" ref="A273" ca="1">SUM((TRIM(MID(SUBSTITUTE(C273,".",REPT(" ",256)),(ROW(INDIRECT("1:"&amp;LEN(C273)-LEN(SUBSTITUTE(C273,".",""))+1))-1)*256+1,256)))*(10^((10-ROW(INDIRECT("1:"&amp;LEN(C273)-LEN(SUBSTITUTE(C273,".",""))+1)))*2)))</f>
        <v>7.1105E+18</v>
      </c>
      <c r="B273" s="280" t="s">
        <v>2750</v>
      </c>
      <c r="C273" s="280" t="s">
        <v>3124</v>
      </c>
      <c r="D273" s="281"/>
      <c r="E273" s="281" t="s">
        <v>3724</v>
      </c>
      <c r="F273" s="280" t="s">
        <v>1323</v>
      </c>
      <c r="G273" s="280" t="s">
        <v>724</v>
      </c>
      <c r="H273" s="285"/>
      <c r="I273" s="283" t="s">
        <v>2508</v>
      </c>
      <c r="J273" s="285" t="str">
        <f t="shared" si="18"/>
        <v/>
      </c>
      <c r="K273" s="227" t="str">
        <f>IF(OR(PartB2[[#This Row],[Format (hide)]]="HEAD",PartB2[[#This Row],[Format (hide)]]="LIST"),"BLANK CELL","")</f>
        <v/>
      </c>
      <c r="L273" s="227" t="str">
        <f>IF(OR(PartB2[[#This Row],[Format (hide)]]="HEAD",PartB2[[#This Row],[Format (hide)]]="LIST"),"BLANK CELL","")</f>
        <v/>
      </c>
      <c r="M273" s="285" t="str">
        <f>IF(OR(PartB2[[#This Row],[Format (hide)]]="HEAD",PartB2[[#This Row],[Format (hide)]]="LIST"),"BLANK CELL","")</f>
        <v/>
      </c>
      <c r="N273" s="285" t="str">
        <f>IF(OR(PartB2[[#This Row],[Format (hide)]]="HEAD",PartB2[[#This Row],[Format (hide)]]="LIST"),"BLANK CELL","")</f>
        <v/>
      </c>
      <c r="O273" s="285" t="str">
        <f>IF(OR(PartB2[[#This Row],[Format (hide)]]="HEAD",PartB2[[#This Row],[Format (hide)]]="LIST"),"BLANK CELL","")</f>
        <v/>
      </c>
      <c r="P273" s="285" t="str">
        <f>IF(OR(PartB2[[#This Row],[Format (hide)]]="HEAD",PartB2[[#This Row],[Format (hide)]]="LIST"),"BLANK CELL","")</f>
        <v/>
      </c>
      <c r="Q273" s="285" t="str">
        <f>IF(OR(PartB2[[#This Row],[Format (hide)]]="HEAD",PartB2[[#This Row],[Format (hide)]]="LIST"),"BLANK CELL","")</f>
        <v/>
      </c>
      <c r="R273" s="285" t="str">
        <f>IF(OR(PartB2[[#This Row],[Format (hide)]]="HEAD",PartB2[[#This Row],[Format (hide)]]="LIST"),"BLANK CELL","")</f>
        <v/>
      </c>
    </row>
    <row r="274" spans="1:18" ht="99" x14ac:dyDescent="0.3">
      <c r="A274" s="279">
        <f t="array" aca="1" ref="A274" ca="1">SUM((TRIM(MID(SUBSTITUTE(C274,".",REPT(" ",256)),(ROW(INDIRECT("1:"&amp;LEN(C274)-LEN(SUBSTITUTE(C274,".",""))+1))-1)*256+1,256)))*(10^((10-ROW(INDIRECT("1:"&amp;LEN(C274)-LEN(SUBSTITUTE(C274,".",""))+1)))*2)))</f>
        <v>7.12E+18</v>
      </c>
      <c r="B274" s="280" t="s">
        <v>2750</v>
      </c>
      <c r="C274" s="280" t="s">
        <v>3125</v>
      </c>
      <c r="D274" s="281"/>
      <c r="E274" s="281" t="s">
        <v>3724</v>
      </c>
      <c r="F274" s="280" t="s">
        <v>1324</v>
      </c>
      <c r="G274" s="280" t="s">
        <v>3604</v>
      </c>
      <c r="H274" s="285"/>
      <c r="I274" s="283" t="s">
        <v>2508</v>
      </c>
      <c r="J274" s="285" t="str">
        <f t="shared" si="18"/>
        <v/>
      </c>
      <c r="K274" s="227" t="str">
        <f>IF(OR(PartB2[[#This Row],[Format (hide)]]="HEAD",PartB2[[#This Row],[Format (hide)]]="LIST"),"BLANK CELL","")</f>
        <v/>
      </c>
      <c r="L274" s="227" t="str">
        <f>IF(OR(PartB2[[#This Row],[Format (hide)]]="HEAD",PartB2[[#This Row],[Format (hide)]]="LIST"),"BLANK CELL","")</f>
        <v/>
      </c>
      <c r="M274" s="285" t="str">
        <f>IF(OR(PartB2[[#This Row],[Format (hide)]]="HEAD",PartB2[[#This Row],[Format (hide)]]="LIST"),"BLANK CELL","")</f>
        <v/>
      </c>
      <c r="N274" s="285" t="str">
        <f>IF(OR(PartB2[[#This Row],[Format (hide)]]="HEAD",PartB2[[#This Row],[Format (hide)]]="LIST"),"BLANK CELL","")</f>
        <v/>
      </c>
      <c r="O274" s="285" t="str">
        <f>IF(OR(PartB2[[#This Row],[Format (hide)]]="HEAD",PartB2[[#This Row],[Format (hide)]]="LIST"),"BLANK CELL","")</f>
        <v/>
      </c>
      <c r="P274" s="285" t="str">
        <f>IF(OR(PartB2[[#This Row],[Format (hide)]]="HEAD",PartB2[[#This Row],[Format (hide)]]="LIST"),"BLANK CELL","")</f>
        <v/>
      </c>
      <c r="Q274" s="285" t="str">
        <f>IF(OR(PartB2[[#This Row],[Format (hide)]]="HEAD",PartB2[[#This Row],[Format (hide)]]="LIST"),"BLANK CELL","")</f>
        <v/>
      </c>
      <c r="R274" s="285" t="str">
        <f>IF(OR(PartB2[[#This Row],[Format (hide)]]="HEAD",PartB2[[#This Row],[Format (hide)]]="LIST"),"BLANK CELL","")</f>
        <v/>
      </c>
    </row>
    <row r="275" spans="1:18" ht="99" x14ac:dyDescent="0.3">
      <c r="A275" s="279">
        <f t="array" aca="1" ref="A275" ca="1">SUM((TRIM(MID(SUBSTITUTE(C275,".",REPT(" ",256)),(ROW(INDIRECT("1:"&amp;LEN(C275)-LEN(SUBSTITUTE(C275,".",""))+1))-1)*256+1,256)))*(10^((10-ROW(INDIRECT("1:"&amp;LEN(C275)-LEN(SUBSTITUTE(C275,".",""))+1)))*2)))</f>
        <v>7.1201E+18</v>
      </c>
      <c r="B275" s="280" t="s">
        <v>2750</v>
      </c>
      <c r="C275" s="280" t="s">
        <v>3126</v>
      </c>
      <c r="D275" s="281" t="s">
        <v>557</v>
      </c>
      <c r="E275" s="281" t="s">
        <v>3724</v>
      </c>
      <c r="F275" s="280" t="s">
        <v>1325</v>
      </c>
      <c r="G275" s="280" t="s">
        <v>1326</v>
      </c>
      <c r="H275" s="285" t="str">
        <f>IF(OR(PartB2[[#This Row],[Format (hide)]]="HEAD",PartB2[[#This Row],[Format (hide)]]="LIST"),"BLANK CELL","")</f>
        <v>BLANK CELL</v>
      </c>
      <c r="I275" s="283" t="str">
        <f>IF(OR(PartB2[[#This Row],[Format (hide)]]="HEAD",PartB2[[#This Row],[Format (hide)]]="LIST"),"BLANK CELL","")</f>
        <v>BLANK CELL</v>
      </c>
      <c r="J275" s="285" t="str">
        <f>IF(OR(PartB2[[#This Row],[Format (hide)]]="HEAD",PartB2[[#This Row],[Format (hide)]]="LIST"),"BLANK CELL","")</f>
        <v>BLANK CELL</v>
      </c>
      <c r="K275" s="227" t="str">
        <f>IF(OR(PartB2[[#This Row],[Format (hide)]]="HEAD",PartB2[[#This Row],[Format (hide)]]="LIST"),"BLANK CELL","")</f>
        <v>BLANK CELL</v>
      </c>
      <c r="L275" s="227" t="str">
        <f>IF(OR(PartB2[[#This Row],[Format (hide)]]="HEAD",PartB2[[#This Row],[Format (hide)]]="LIST"),"BLANK CELL","")</f>
        <v>BLANK CELL</v>
      </c>
      <c r="M275" s="285" t="str">
        <f>IF(OR(PartB2[[#This Row],[Format (hide)]]="HEAD",PartB2[[#This Row],[Format (hide)]]="LIST"),"BLANK CELL","")</f>
        <v>BLANK CELL</v>
      </c>
      <c r="N275" s="285" t="str">
        <f>IF(OR(PartB2[[#This Row],[Format (hide)]]="HEAD",PartB2[[#This Row],[Format (hide)]]="LIST"),"BLANK CELL","")</f>
        <v>BLANK CELL</v>
      </c>
      <c r="O275" s="285" t="str">
        <f>IF(OR(PartB2[[#This Row],[Format (hide)]]="HEAD",PartB2[[#This Row],[Format (hide)]]="LIST"),"BLANK CELL","")</f>
        <v>BLANK CELL</v>
      </c>
      <c r="P275" s="285" t="str">
        <f>IF(OR(PartB2[[#This Row],[Format (hide)]]="HEAD",PartB2[[#This Row],[Format (hide)]]="LIST"),"BLANK CELL","")</f>
        <v>BLANK CELL</v>
      </c>
      <c r="Q275" s="285" t="str">
        <f>IF(OR(PartB2[[#This Row],[Format (hide)]]="HEAD",PartB2[[#This Row],[Format (hide)]]="LIST"),"BLANK CELL","")</f>
        <v>BLANK CELL</v>
      </c>
      <c r="R275" s="285" t="str">
        <f>IF(OR(PartB2[[#This Row],[Format (hide)]]="HEAD",PartB2[[#This Row],[Format (hide)]]="LIST"),"BLANK CELL","")</f>
        <v>BLANK CELL</v>
      </c>
    </row>
    <row r="276" spans="1:18" ht="66" x14ac:dyDescent="0.3">
      <c r="A276" s="279">
        <f t="array" aca="1" ref="A276" ca="1">SUM((TRIM(MID(SUBSTITUTE(C276,".",REPT(" ",256)),(ROW(INDIRECT("1:"&amp;LEN(C276)-LEN(SUBSTITUTE(C276,".",""))+1))-1)*256+1,256)))*(10^((10-ROW(INDIRECT("1:"&amp;LEN(C276)-LEN(SUBSTITUTE(C276,".",""))+1)))*2)))</f>
        <v>7.120101E+18</v>
      </c>
      <c r="B276" s="280" t="s">
        <v>2750</v>
      </c>
      <c r="C276" s="280" t="s">
        <v>3127</v>
      </c>
      <c r="D276" s="281"/>
      <c r="E276" s="281" t="s">
        <v>3724</v>
      </c>
      <c r="F276" s="280" t="s">
        <v>1327</v>
      </c>
      <c r="G276" s="280" t="s">
        <v>1328</v>
      </c>
      <c r="H276" s="285"/>
      <c r="I276" s="283" t="s">
        <v>2508</v>
      </c>
      <c r="J276" s="285" t="str">
        <f t="shared" ref="J276:J283" si="19">IF($J$1="Yes","Compliant","")</f>
        <v/>
      </c>
      <c r="K276" s="227" t="str">
        <f>IF(OR(PartB2[[#This Row],[Format (hide)]]="HEAD",PartB2[[#This Row],[Format (hide)]]="LIST"),"BLANK CELL","")</f>
        <v/>
      </c>
      <c r="L276" s="227" t="str">
        <f>IF(OR(PartB2[[#This Row],[Format (hide)]]="HEAD",PartB2[[#This Row],[Format (hide)]]="LIST"),"BLANK CELL","")</f>
        <v/>
      </c>
      <c r="M276" s="285" t="str">
        <f>IF(OR(PartB2[[#This Row],[Format (hide)]]="HEAD",PartB2[[#This Row],[Format (hide)]]="LIST"),"BLANK CELL","")</f>
        <v/>
      </c>
      <c r="N276" s="285" t="str">
        <f>IF(OR(PartB2[[#This Row],[Format (hide)]]="HEAD",PartB2[[#This Row],[Format (hide)]]="LIST"),"BLANK CELL","")</f>
        <v/>
      </c>
      <c r="O276" s="285" t="str">
        <f>IF(OR(PartB2[[#This Row],[Format (hide)]]="HEAD",PartB2[[#This Row],[Format (hide)]]="LIST"),"BLANK CELL","")</f>
        <v/>
      </c>
      <c r="P276" s="285" t="str">
        <f>IF(OR(PartB2[[#This Row],[Format (hide)]]="HEAD",PartB2[[#This Row],[Format (hide)]]="LIST"),"BLANK CELL","")</f>
        <v/>
      </c>
      <c r="Q276" s="285" t="str">
        <f>IF(OR(PartB2[[#This Row],[Format (hide)]]="HEAD",PartB2[[#This Row],[Format (hide)]]="LIST"),"BLANK CELL","")</f>
        <v/>
      </c>
      <c r="R276" s="285" t="str">
        <f>IF(OR(PartB2[[#This Row],[Format (hide)]]="HEAD",PartB2[[#This Row],[Format (hide)]]="LIST"),"BLANK CELL","")</f>
        <v/>
      </c>
    </row>
    <row r="277" spans="1:18" ht="66" x14ac:dyDescent="0.3">
      <c r="A277" s="279">
        <f t="array" aca="1" ref="A277" ca="1">SUM((TRIM(MID(SUBSTITUTE(C277,".",REPT(" ",256)),(ROW(INDIRECT("1:"&amp;LEN(C277)-LEN(SUBSTITUTE(C277,".",""))+1))-1)*256+1,256)))*(10^((10-ROW(INDIRECT("1:"&amp;LEN(C277)-LEN(SUBSTITUTE(C277,".",""))+1)))*2)))</f>
        <v>7.120102E+18</v>
      </c>
      <c r="B277" s="280" t="s">
        <v>2750</v>
      </c>
      <c r="C277" s="280" t="s">
        <v>3128</v>
      </c>
      <c r="D277" s="281"/>
      <c r="E277" s="281" t="s">
        <v>3724</v>
      </c>
      <c r="F277" s="280" t="s">
        <v>1329</v>
      </c>
      <c r="G277" s="280" t="s">
        <v>1330</v>
      </c>
      <c r="H277" s="285"/>
      <c r="I277" s="283" t="s">
        <v>2508</v>
      </c>
      <c r="J277" s="285" t="str">
        <f t="shared" si="19"/>
        <v/>
      </c>
      <c r="K277" s="227" t="str">
        <f>IF(OR(PartB2[[#This Row],[Format (hide)]]="HEAD",PartB2[[#This Row],[Format (hide)]]="LIST"),"BLANK CELL","")</f>
        <v/>
      </c>
      <c r="L277" s="227" t="str">
        <f>IF(OR(PartB2[[#This Row],[Format (hide)]]="HEAD",PartB2[[#This Row],[Format (hide)]]="LIST"),"BLANK CELL","")</f>
        <v/>
      </c>
      <c r="M277" s="285" t="str">
        <f>IF(OR(PartB2[[#This Row],[Format (hide)]]="HEAD",PartB2[[#This Row],[Format (hide)]]="LIST"),"BLANK CELL","")</f>
        <v/>
      </c>
      <c r="N277" s="285" t="str">
        <f>IF(OR(PartB2[[#This Row],[Format (hide)]]="HEAD",PartB2[[#This Row],[Format (hide)]]="LIST"),"BLANK CELL","")</f>
        <v/>
      </c>
      <c r="O277" s="285" t="str">
        <f>IF(OR(PartB2[[#This Row],[Format (hide)]]="HEAD",PartB2[[#This Row],[Format (hide)]]="LIST"),"BLANK CELL","")</f>
        <v/>
      </c>
      <c r="P277" s="285" t="str">
        <f>IF(OR(PartB2[[#This Row],[Format (hide)]]="HEAD",PartB2[[#This Row],[Format (hide)]]="LIST"),"BLANK CELL","")</f>
        <v/>
      </c>
      <c r="Q277" s="285" t="str">
        <f>IF(OR(PartB2[[#This Row],[Format (hide)]]="HEAD",PartB2[[#This Row],[Format (hide)]]="LIST"),"BLANK CELL","")</f>
        <v/>
      </c>
      <c r="R277" s="285" t="str">
        <f>IF(OR(PartB2[[#This Row],[Format (hide)]]="HEAD",PartB2[[#This Row],[Format (hide)]]="LIST"),"BLANK CELL","")</f>
        <v/>
      </c>
    </row>
    <row r="278" spans="1:18" ht="66" x14ac:dyDescent="0.3">
      <c r="A278" s="279">
        <f t="array" aca="1" ref="A278" ca="1">SUM((TRIM(MID(SUBSTITUTE(C278,".",REPT(" ",256)),(ROW(INDIRECT("1:"&amp;LEN(C278)-LEN(SUBSTITUTE(C278,".",""))+1))-1)*256+1,256)))*(10^((10-ROW(INDIRECT("1:"&amp;LEN(C278)-LEN(SUBSTITUTE(C278,".",""))+1)))*2)))</f>
        <v>7.120103E+18</v>
      </c>
      <c r="B278" s="280" t="s">
        <v>2750</v>
      </c>
      <c r="C278" s="280" t="s">
        <v>3129</v>
      </c>
      <c r="D278" s="281"/>
      <c r="E278" s="281" t="s">
        <v>3724</v>
      </c>
      <c r="F278" s="280" t="s">
        <v>1331</v>
      </c>
      <c r="G278" s="280" t="s">
        <v>1332</v>
      </c>
      <c r="H278" s="285"/>
      <c r="I278" s="283" t="s">
        <v>2508</v>
      </c>
      <c r="J278" s="285" t="str">
        <f t="shared" si="19"/>
        <v/>
      </c>
      <c r="K278" s="227" t="str">
        <f>IF(OR(PartB2[[#This Row],[Format (hide)]]="HEAD",PartB2[[#This Row],[Format (hide)]]="LIST"),"BLANK CELL","")</f>
        <v/>
      </c>
      <c r="L278" s="227" t="str">
        <f>IF(OR(PartB2[[#This Row],[Format (hide)]]="HEAD",PartB2[[#This Row],[Format (hide)]]="LIST"),"BLANK CELL","")</f>
        <v/>
      </c>
      <c r="M278" s="285" t="str">
        <f>IF(OR(PartB2[[#This Row],[Format (hide)]]="HEAD",PartB2[[#This Row],[Format (hide)]]="LIST"),"BLANK CELL","")</f>
        <v/>
      </c>
      <c r="N278" s="285" t="str">
        <f>IF(OR(PartB2[[#This Row],[Format (hide)]]="HEAD",PartB2[[#This Row],[Format (hide)]]="LIST"),"BLANK CELL","")</f>
        <v/>
      </c>
      <c r="O278" s="285" t="str">
        <f>IF(OR(PartB2[[#This Row],[Format (hide)]]="HEAD",PartB2[[#This Row],[Format (hide)]]="LIST"),"BLANK CELL","")</f>
        <v/>
      </c>
      <c r="P278" s="285" t="str">
        <f>IF(OR(PartB2[[#This Row],[Format (hide)]]="HEAD",PartB2[[#This Row],[Format (hide)]]="LIST"),"BLANK CELL","")</f>
        <v/>
      </c>
      <c r="Q278" s="285" t="str">
        <f>IF(OR(PartB2[[#This Row],[Format (hide)]]="HEAD",PartB2[[#This Row],[Format (hide)]]="LIST"),"BLANK CELL","")</f>
        <v/>
      </c>
      <c r="R278" s="285" t="str">
        <f>IF(OR(PartB2[[#This Row],[Format (hide)]]="HEAD",PartB2[[#This Row],[Format (hide)]]="LIST"),"BLANK CELL","")</f>
        <v/>
      </c>
    </row>
    <row r="279" spans="1:18" ht="66" x14ac:dyDescent="0.3">
      <c r="A279" s="279">
        <f t="array" aca="1" ref="A279" ca="1">SUM((TRIM(MID(SUBSTITUTE(C279,".",REPT(" ",256)),(ROW(INDIRECT("1:"&amp;LEN(C279)-LEN(SUBSTITUTE(C279,".",""))+1))-1)*256+1,256)))*(10^((10-ROW(INDIRECT("1:"&amp;LEN(C279)-LEN(SUBSTITUTE(C279,".",""))+1)))*2)))</f>
        <v>7.120104E+18</v>
      </c>
      <c r="B279" s="280" t="s">
        <v>2750</v>
      </c>
      <c r="C279" s="280" t="s">
        <v>3130</v>
      </c>
      <c r="D279" s="281"/>
      <c r="E279" s="281" t="s">
        <v>3724</v>
      </c>
      <c r="F279" s="280" t="s">
        <v>1333</v>
      </c>
      <c r="G279" s="280" t="s">
        <v>1334</v>
      </c>
      <c r="H279" s="283"/>
      <c r="I279" s="283" t="s">
        <v>2508</v>
      </c>
      <c r="J279" s="283" t="str">
        <f t="shared" si="19"/>
        <v/>
      </c>
      <c r="K279" s="227" t="str">
        <f>IF(OR(PartB2[[#This Row],[Format (hide)]]="HEAD",PartB2[[#This Row],[Format (hide)]]="LIST"),"BLANK CELL","")</f>
        <v/>
      </c>
      <c r="L279" s="227" t="str">
        <f>IF(OR(PartB2[[#This Row],[Format (hide)]]="HEAD",PartB2[[#This Row],[Format (hide)]]="LIST"),"BLANK CELL","")</f>
        <v/>
      </c>
      <c r="M279" s="281" t="str">
        <f>IF(OR(PartB2[[#This Row],[Format (hide)]]="HEAD",PartB2[[#This Row],[Format (hide)]]="LIST"),"BLANK CELL","")</f>
        <v/>
      </c>
      <c r="N279" s="281" t="str">
        <f>IF(OR(PartB2[[#This Row],[Format (hide)]]="HEAD",PartB2[[#This Row],[Format (hide)]]="LIST"),"BLANK CELL","")</f>
        <v/>
      </c>
      <c r="O279" s="281" t="str">
        <f>IF(OR(PartB2[[#This Row],[Format (hide)]]="HEAD",PartB2[[#This Row],[Format (hide)]]="LIST"),"BLANK CELL","")</f>
        <v/>
      </c>
      <c r="P279" s="281" t="str">
        <f>IF(OR(PartB2[[#This Row],[Format (hide)]]="HEAD",PartB2[[#This Row],[Format (hide)]]="LIST"),"BLANK CELL","")</f>
        <v/>
      </c>
      <c r="Q279" s="281" t="str">
        <f>IF(OR(PartB2[[#This Row],[Format (hide)]]="HEAD",PartB2[[#This Row],[Format (hide)]]="LIST"),"BLANK CELL","")</f>
        <v/>
      </c>
      <c r="R279" s="281" t="str">
        <f>IF(OR(PartB2[[#This Row],[Format (hide)]]="HEAD",PartB2[[#This Row],[Format (hide)]]="LIST"),"BLANK CELL","")</f>
        <v/>
      </c>
    </row>
    <row r="280" spans="1:18" ht="66" x14ac:dyDescent="0.3">
      <c r="A280" s="279">
        <f t="array" aca="1" ref="A280" ca="1">SUM((TRIM(MID(SUBSTITUTE(C280,".",REPT(" ",256)),(ROW(INDIRECT("1:"&amp;LEN(C280)-LEN(SUBSTITUTE(C280,".",""))+1))-1)*256+1,256)))*(10^((10-ROW(INDIRECT("1:"&amp;LEN(C280)-LEN(SUBSTITUTE(C280,".",""))+1)))*2)))</f>
        <v>7.120105E+18</v>
      </c>
      <c r="B280" s="280" t="s">
        <v>2750</v>
      </c>
      <c r="C280" s="280" t="s">
        <v>3131</v>
      </c>
      <c r="D280" s="281"/>
      <c r="E280" s="281" t="s">
        <v>3724</v>
      </c>
      <c r="F280" s="280" t="s">
        <v>1335</v>
      </c>
      <c r="G280" s="280" t="s">
        <v>1336</v>
      </c>
      <c r="H280" s="285"/>
      <c r="I280" s="283" t="s">
        <v>2508</v>
      </c>
      <c r="J280" s="285" t="str">
        <f t="shared" si="19"/>
        <v/>
      </c>
      <c r="K280" s="227" t="str">
        <f>IF(OR(PartB2[[#This Row],[Format (hide)]]="HEAD",PartB2[[#This Row],[Format (hide)]]="LIST"),"BLANK CELL","")</f>
        <v/>
      </c>
      <c r="L280" s="227" t="str">
        <f>IF(OR(PartB2[[#This Row],[Format (hide)]]="HEAD",PartB2[[#This Row],[Format (hide)]]="LIST"),"BLANK CELL","")</f>
        <v/>
      </c>
      <c r="M280" s="285" t="str">
        <f>IF(OR(PartB2[[#This Row],[Format (hide)]]="HEAD",PartB2[[#This Row],[Format (hide)]]="LIST"),"BLANK CELL","")</f>
        <v/>
      </c>
      <c r="N280" s="285" t="str">
        <f>IF(OR(PartB2[[#This Row],[Format (hide)]]="HEAD",PartB2[[#This Row],[Format (hide)]]="LIST"),"BLANK CELL","")</f>
        <v/>
      </c>
      <c r="O280" s="285" t="str">
        <f>IF(OR(PartB2[[#This Row],[Format (hide)]]="HEAD",PartB2[[#This Row],[Format (hide)]]="LIST"),"BLANK CELL","")</f>
        <v/>
      </c>
      <c r="P280" s="285" t="str">
        <f>IF(OR(PartB2[[#This Row],[Format (hide)]]="HEAD",PartB2[[#This Row],[Format (hide)]]="LIST"),"BLANK CELL","")</f>
        <v/>
      </c>
      <c r="Q280" s="285" t="str">
        <f>IF(OR(PartB2[[#This Row],[Format (hide)]]="HEAD",PartB2[[#This Row],[Format (hide)]]="LIST"),"BLANK CELL","")</f>
        <v/>
      </c>
      <c r="R280" s="285" t="str">
        <f>IF(OR(PartB2[[#This Row],[Format (hide)]]="HEAD",PartB2[[#This Row],[Format (hide)]]="LIST"),"BLANK CELL","")</f>
        <v/>
      </c>
    </row>
    <row r="281" spans="1:18" ht="66" x14ac:dyDescent="0.3">
      <c r="A281" s="279">
        <f t="array" aca="1" ref="A281" ca="1">SUM((TRIM(MID(SUBSTITUTE(C281,".",REPT(" ",256)),(ROW(INDIRECT("1:"&amp;LEN(C281)-LEN(SUBSTITUTE(C281,".",""))+1))-1)*256+1,256)))*(10^((10-ROW(INDIRECT("1:"&amp;LEN(C281)-LEN(SUBSTITUTE(C281,".",""))+1)))*2)))</f>
        <v>7.120106E+18</v>
      </c>
      <c r="B281" s="280" t="s">
        <v>2750</v>
      </c>
      <c r="C281" s="280" t="s">
        <v>3132</v>
      </c>
      <c r="D281" s="281"/>
      <c r="E281" s="281" t="s">
        <v>3724</v>
      </c>
      <c r="F281" s="280" t="s">
        <v>1337</v>
      </c>
      <c r="G281" s="280" t="s">
        <v>1338</v>
      </c>
      <c r="H281" s="285"/>
      <c r="I281" s="283" t="s">
        <v>2508</v>
      </c>
      <c r="J281" s="285" t="str">
        <f t="shared" si="19"/>
        <v/>
      </c>
      <c r="K281" s="227" t="str">
        <f>IF(OR(PartB2[[#This Row],[Format (hide)]]="HEAD",PartB2[[#This Row],[Format (hide)]]="LIST"),"BLANK CELL","")</f>
        <v/>
      </c>
      <c r="L281" s="227" t="str">
        <f>IF(OR(PartB2[[#This Row],[Format (hide)]]="HEAD",PartB2[[#This Row],[Format (hide)]]="LIST"),"BLANK CELL","")</f>
        <v/>
      </c>
      <c r="M281" s="285" t="str">
        <f>IF(OR(PartB2[[#This Row],[Format (hide)]]="HEAD",PartB2[[#This Row],[Format (hide)]]="LIST"),"BLANK CELL","")</f>
        <v/>
      </c>
      <c r="N281" s="285" t="str">
        <f>IF(OR(PartB2[[#This Row],[Format (hide)]]="HEAD",PartB2[[#This Row],[Format (hide)]]="LIST"),"BLANK CELL","")</f>
        <v/>
      </c>
      <c r="O281" s="285" t="str">
        <f>IF(OR(PartB2[[#This Row],[Format (hide)]]="HEAD",PartB2[[#This Row],[Format (hide)]]="LIST"),"BLANK CELL","")</f>
        <v/>
      </c>
      <c r="P281" s="285" t="str">
        <f>IF(OR(PartB2[[#This Row],[Format (hide)]]="HEAD",PartB2[[#This Row],[Format (hide)]]="LIST"),"BLANK CELL","")</f>
        <v/>
      </c>
      <c r="Q281" s="285" t="str">
        <f>IF(OR(PartB2[[#This Row],[Format (hide)]]="HEAD",PartB2[[#This Row],[Format (hide)]]="LIST"),"BLANK CELL","")</f>
        <v/>
      </c>
      <c r="R281" s="285" t="str">
        <f>IF(OR(PartB2[[#This Row],[Format (hide)]]="HEAD",PartB2[[#This Row],[Format (hide)]]="LIST"),"BLANK CELL","")</f>
        <v/>
      </c>
    </row>
    <row r="282" spans="1:18" ht="82.5" x14ac:dyDescent="0.3">
      <c r="A282" s="279">
        <f t="array" aca="1" ref="A282" ca="1">SUM((TRIM(MID(SUBSTITUTE(C282,".",REPT(" ",256)),(ROW(INDIRECT("1:"&amp;LEN(C282)-LEN(SUBSTITUTE(C282,".",""))+1))-1)*256+1,256)))*(10^((10-ROW(INDIRECT("1:"&amp;LEN(C282)-LEN(SUBSTITUTE(C282,".",""))+1)))*2)))</f>
        <v>7.1202E+18</v>
      </c>
      <c r="B282" s="280" t="s">
        <v>2750</v>
      </c>
      <c r="C282" s="280" t="s">
        <v>3133</v>
      </c>
      <c r="D282" s="281"/>
      <c r="E282" s="281" t="s">
        <v>3724</v>
      </c>
      <c r="F282" s="280" t="s">
        <v>1339</v>
      </c>
      <c r="G282" s="280" t="s">
        <v>1340</v>
      </c>
      <c r="H282" s="285"/>
      <c r="I282" s="283" t="s">
        <v>2508</v>
      </c>
      <c r="J282" s="285" t="str">
        <f t="shared" si="19"/>
        <v/>
      </c>
      <c r="K282" s="227" t="str">
        <f>IF(OR(PartB2[[#This Row],[Format (hide)]]="HEAD",PartB2[[#This Row],[Format (hide)]]="LIST"),"BLANK CELL","")</f>
        <v/>
      </c>
      <c r="L282" s="227" t="str">
        <f>IF(OR(PartB2[[#This Row],[Format (hide)]]="HEAD",PartB2[[#This Row],[Format (hide)]]="LIST"),"BLANK CELL","")</f>
        <v/>
      </c>
      <c r="M282" s="285" t="str">
        <f>IF(OR(PartB2[[#This Row],[Format (hide)]]="HEAD",PartB2[[#This Row],[Format (hide)]]="LIST"),"BLANK CELL","")</f>
        <v/>
      </c>
      <c r="N282" s="285" t="str">
        <f>IF(OR(PartB2[[#This Row],[Format (hide)]]="HEAD",PartB2[[#This Row],[Format (hide)]]="LIST"),"BLANK CELL","")</f>
        <v/>
      </c>
      <c r="O282" s="285" t="str">
        <f>IF(OR(PartB2[[#This Row],[Format (hide)]]="HEAD",PartB2[[#This Row],[Format (hide)]]="LIST"),"BLANK CELL","")</f>
        <v/>
      </c>
      <c r="P282" s="285" t="str">
        <f>IF(OR(PartB2[[#This Row],[Format (hide)]]="HEAD",PartB2[[#This Row],[Format (hide)]]="LIST"),"BLANK CELL","")</f>
        <v/>
      </c>
      <c r="Q282" s="285" t="str">
        <f>IF(OR(PartB2[[#This Row],[Format (hide)]]="HEAD",PartB2[[#This Row],[Format (hide)]]="LIST"),"BLANK CELL","")</f>
        <v/>
      </c>
      <c r="R282" s="285" t="str">
        <f>IF(OR(PartB2[[#This Row],[Format (hide)]]="HEAD",PartB2[[#This Row],[Format (hide)]]="LIST"),"BLANK CELL","")</f>
        <v/>
      </c>
    </row>
    <row r="283" spans="1:18" ht="82.5" x14ac:dyDescent="0.3">
      <c r="A283" s="279">
        <f t="array" aca="1" ref="A283" ca="1">SUM((TRIM(MID(SUBSTITUTE(C283,".",REPT(" ",256)),(ROW(INDIRECT("1:"&amp;LEN(C283)-LEN(SUBSTITUTE(C283,".",""))+1))-1)*256+1,256)))*(10^((10-ROW(INDIRECT("1:"&amp;LEN(C283)-LEN(SUBSTITUTE(C283,".",""))+1)))*2)))</f>
        <v>7.120201E+18</v>
      </c>
      <c r="B283" s="280" t="s">
        <v>2750</v>
      </c>
      <c r="C283" s="280" t="s">
        <v>3134</v>
      </c>
      <c r="D283" s="281"/>
      <c r="E283" s="281" t="s">
        <v>3724</v>
      </c>
      <c r="F283" s="280" t="s">
        <v>1341</v>
      </c>
      <c r="G283" s="280" t="s">
        <v>1342</v>
      </c>
      <c r="H283" s="285"/>
      <c r="I283" s="283" t="s">
        <v>2508</v>
      </c>
      <c r="J283" s="285" t="str">
        <f t="shared" si="19"/>
        <v/>
      </c>
      <c r="K283" s="227" t="str">
        <f>IF(OR(PartB2[[#This Row],[Format (hide)]]="HEAD",PartB2[[#This Row],[Format (hide)]]="LIST"),"BLANK CELL","")</f>
        <v/>
      </c>
      <c r="L283" s="227" t="str">
        <f>IF(OR(PartB2[[#This Row],[Format (hide)]]="HEAD",PartB2[[#This Row],[Format (hide)]]="LIST"),"BLANK CELL","")</f>
        <v/>
      </c>
      <c r="M283" s="285" t="str">
        <f>IF(OR(PartB2[[#This Row],[Format (hide)]]="HEAD",PartB2[[#This Row],[Format (hide)]]="LIST"),"BLANK CELL","")</f>
        <v/>
      </c>
      <c r="N283" s="285" t="str">
        <f>IF(OR(PartB2[[#This Row],[Format (hide)]]="HEAD",PartB2[[#This Row],[Format (hide)]]="LIST"),"BLANK CELL","")</f>
        <v/>
      </c>
      <c r="O283" s="285" t="str">
        <f>IF(OR(PartB2[[#This Row],[Format (hide)]]="HEAD",PartB2[[#This Row],[Format (hide)]]="LIST"),"BLANK CELL","")</f>
        <v/>
      </c>
      <c r="P283" s="285" t="str">
        <f>IF(OR(PartB2[[#This Row],[Format (hide)]]="HEAD",PartB2[[#This Row],[Format (hide)]]="LIST"),"BLANK CELL","")</f>
        <v/>
      </c>
      <c r="Q283" s="285" t="str">
        <f>IF(OR(PartB2[[#This Row],[Format (hide)]]="HEAD",PartB2[[#This Row],[Format (hide)]]="LIST"),"BLANK CELL","")</f>
        <v/>
      </c>
      <c r="R283" s="285" t="str">
        <f>IF(OR(PartB2[[#This Row],[Format (hide)]]="HEAD",PartB2[[#This Row],[Format (hide)]]="LIST"),"BLANK CELL","")</f>
        <v/>
      </c>
    </row>
    <row r="284" spans="1:18" x14ac:dyDescent="0.3">
      <c r="A284" s="279">
        <f t="array" aca="1" ref="A284" ca="1">SUM((TRIM(MID(SUBSTITUTE(C284,".",REPT(" ",256)),(ROW(INDIRECT("1:"&amp;LEN(C284)-LEN(SUBSTITUTE(C284,".",""))+1))-1)*256+1,256)))*(10^((10-ROW(INDIRECT("1:"&amp;LEN(C284)-LEN(SUBSTITUTE(C284,".",""))+1)))*2)))</f>
        <v>8E+18</v>
      </c>
      <c r="B284" s="280" t="s">
        <v>2750</v>
      </c>
      <c r="C284" s="280">
        <v>8</v>
      </c>
      <c r="D284" s="281" t="s">
        <v>1406</v>
      </c>
      <c r="E284" s="281"/>
      <c r="F284" s="282" t="s">
        <v>1343</v>
      </c>
      <c r="G284" s="282" t="s">
        <v>194</v>
      </c>
      <c r="H284" s="285" t="str">
        <f>IF(OR(PartB2[[#This Row],[Format (hide)]]="HEAD",PartB2[[#This Row],[Format (hide)]]="LIST"),"BLANK CELL","")</f>
        <v>BLANK CELL</v>
      </c>
      <c r="I284" s="283" t="str">
        <f>IF(OR(PartB2[[#This Row],[Format (hide)]]="HEAD",PartB2[[#This Row],[Format (hide)]]="LIST"),"BLANK CELL","")</f>
        <v>BLANK CELL</v>
      </c>
      <c r="J284" s="285" t="str">
        <f>IF(OR(PartB2[[#This Row],[Format (hide)]]="HEAD",PartB2[[#This Row],[Format (hide)]]="LIST"),"BLANK CELL","")</f>
        <v>BLANK CELL</v>
      </c>
      <c r="K284" s="227" t="str">
        <f>IF(OR(PartB2[[#This Row],[Format (hide)]]="HEAD",PartB2[[#This Row],[Format (hide)]]="LIST"),"BLANK CELL","")</f>
        <v>BLANK CELL</v>
      </c>
      <c r="L284" s="227" t="str">
        <f>IF(OR(PartB2[[#This Row],[Format (hide)]]="HEAD",PartB2[[#This Row],[Format (hide)]]="LIST"),"BLANK CELL","")</f>
        <v>BLANK CELL</v>
      </c>
      <c r="M284" s="285" t="str">
        <f>IF(OR(PartB2[[#This Row],[Format (hide)]]="HEAD",PartB2[[#This Row],[Format (hide)]]="LIST"),"BLANK CELL","")</f>
        <v>BLANK CELL</v>
      </c>
      <c r="N284" s="285" t="str">
        <f>IF(OR(PartB2[[#This Row],[Format (hide)]]="HEAD",PartB2[[#This Row],[Format (hide)]]="LIST"),"BLANK CELL","")</f>
        <v>BLANK CELL</v>
      </c>
      <c r="O284" s="285" t="str">
        <f>IF(OR(PartB2[[#This Row],[Format (hide)]]="HEAD",PartB2[[#This Row],[Format (hide)]]="LIST"),"BLANK CELL","")</f>
        <v>BLANK CELL</v>
      </c>
      <c r="P284" s="285" t="str">
        <f>IF(OR(PartB2[[#This Row],[Format (hide)]]="HEAD",PartB2[[#This Row],[Format (hide)]]="LIST"),"BLANK CELL","")</f>
        <v>BLANK CELL</v>
      </c>
      <c r="Q284" s="285" t="str">
        <f>IF(OR(PartB2[[#This Row],[Format (hide)]]="HEAD",PartB2[[#This Row],[Format (hide)]]="LIST"),"BLANK CELL","")</f>
        <v>BLANK CELL</v>
      </c>
      <c r="R284" s="285" t="str">
        <f>IF(OR(PartB2[[#This Row],[Format (hide)]]="HEAD",PartB2[[#This Row],[Format (hide)]]="LIST"),"BLANK CELL","")</f>
        <v>BLANK CELL</v>
      </c>
    </row>
    <row r="285" spans="1:18" ht="115.5" x14ac:dyDescent="0.3">
      <c r="A285" s="279">
        <f t="array" aca="1" ref="A285" ca="1">SUM((TRIM(MID(SUBSTITUTE(C285,".",REPT(" ",256)),(ROW(INDIRECT("1:"&amp;LEN(C285)-LEN(SUBSTITUTE(C285,".",""))+1))-1)*256+1,256)))*(10^((10-ROW(INDIRECT("1:"&amp;LEN(C285)-LEN(SUBSTITUTE(C285,".",""))+1)))*2)))</f>
        <v>8.01E+18</v>
      </c>
      <c r="B285" s="280" t="s">
        <v>2750</v>
      </c>
      <c r="C285" s="280" t="s">
        <v>3135</v>
      </c>
      <c r="D285" s="281"/>
      <c r="E285" s="281"/>
      <c r="F285" s="280" t="s">
        <v>1344</v>
      </c>
      <c r="G285" s="280" t="s">
        <v>1345</v>
      </c>
      <c r="H285" s="285"/>
      <c r="I285" s="283" t="s">
        <v>2508</v>
      </c>
      <c r="J285" s="285" t="str">
        <f t="shared" ref="J285:J290" si="20">IF($J$1="Yes","Compliant","")</f>
        <v/>
      </c>
      <c r="K285" s="227" t="str">
        <f>IF(OR(PartB2[[#This Row],[Format (hide)]]="HEAD",PartB2[[#This Row],[Format (hide)]]="LIST"),"BLANK CELL","")</f>
        <v/>
      </c>
      <c r="L285" s="227" t="str">
        <f>IF(OR(PartB2[[#This Row],[Format (hide)]]="HEAD",PartB2[[#This Row],[Format (hide)]]="LIST"),"BLANK CELL","")</f>
        <v/>
      </c>
      <c r="M285" s="285" t="str">
        <f>IF(OR(PartB2[[#This Row],[Format (hide)]]="HEAD",PartB2[[#This Row],[Format (hide)]]="LIST"),"BLANK CELL","")</f>
        <v/>
      </c>
      <c r="N285" s="285" t="str">
        <f>IF(OR(PartB2[[#This Row],[Format (hide)]]="HEAD",PartB2[[#This Row],[Format (hide)]]="LIST"),"BLANK CELL","")</f>
        <v/>
      </c>
      <c r="O285" s="285" t="str">
        <f>IF(OR(PartB2[[#This Row],[Format (hide)]]="HEAD",PartB2[[#This Row],[Format (hide)]]="LIST"),"BLANK CELL","")</f>
        <v/>
      </c>
      <c r="P285" s="285" t="str">
        <f>IF(OR(PartB2[[#This Row],[Format (hide)]]="HEAD",PartB2[[#This Row],[Format (hide)]]="LIST"),"BLANK CELL","")</f>
        <v/>
      </c>
      <c r="Q285" s="285" t="str">
        <f>IF(OR(PartB2[[#This Row],[Format (hide)]]="HEAD",PartB2[[#This Row],[Format (hide)]]="LIST"),"BLANK CELL","")</f>
        <v/>
      </c>
      <c r="R285" s="285" t="str">
        <f>IF(OR(PartB2[[#This Row],[Format (hide)]]="HEAD",PartB2[[#This Row],[Format (hide)]]="LIST"),"BLANK CELL","")</f>
        <v/>
      </c>
    </row>
    <row r="286" spans="1:18" ht="132" x14ac:dyDescent="0.3">
      <c r="A286" s="279">
        <f t="array" aca="1" ref="A286" ca="1">SUM((TRIM(MID(SUBSTITUTE(C286,".",REPT(" ",256)),(ROW(INDIRECT("1:"&amp;LEN(C286)-LEN(SUBSTITUTE(C286,".",""))+1))-1)*256+1,256)))*(10^((10-ROW(INDIRECT("1:"&amp;LEN(C286)-LEN(SUBSTITUTE(C286,".",""))+1)))*2)))</f>
        <v>8.0101E+18</v>
      </c>
      <c r="B286" s="280" t="s">
        <v>2750</v>
      </c>
      <c r="C286" s="280" t="s">
        <v>3136</v>
      </c>
      <c r="D286" s="281"/>
      <c r="E286" s="281"/>
      <c r="F286" s="280" t="s">
        <v>1346</v>
      </c>
      <c r="G286" s="280" t="s">
        <v>1347</v>
      </c>
      <c r="H286" s="285"/>
      <c r="I286" s="283" t="s">
        <v>2508</v>
      </c>
      <c r="J286" s="285" t="str">
        <f t="shared" si="20"/>
        <v/>
      </c>
      <c r="K286" s="227" t="str">
        <f>IF(OR(PartB2[[#This Row],[Format (hide)]]="HEAD",PartB2[[#This Row],[Format (hide)]]="LIST"),"BLANK CELL","")</f>
        <v/>
      </c>
      <c r="L286" s="227" t="str">
        <f>IF(OR(PartB2[[#This Row],[Format (hide)]]="HEAD",PartB2[[#This Row],[Format (hide)]]="LIST"),"BLANK CELL","")</f>
        <v/>
      </c>
      <c r="M286" s="285" t="str">
        <f>IF(OR(PartB2[[#This Row],[Format (hide)]]="HEAD",PartB2[[#This Row],[Format (hide)]]="LIST"),"BLANK CELL","")</f>
        <v/>
      </c>
      <c r="N286" s="285" t="str">
        <f>IF(OR(PartB2[[#This Row],[Format (hide)]]="HEAD",PartB2[[#This Row],[Format (hide)]]="LIST"),"BLANK CELL","")</f>
        <v/>
      </c>
      <c r="O286" s="285" t="str">
        <f>IF(OR(PartB2[[#This Row],[Format (hide)]]="HEAD",PartB2[[#This Row],[Format (hide)]]="LIST"),"BLANK CELL","")</f>
        <v/>
      </c>
      <c r="P286" s="285" t="str">
        <f>IF(OR(PartB2[[#This Row],[Format (hide)]]="HEAD",PartB2[[#This Row],[Format (hide)]]="LIST"),"BLANK CELL","")</f>
        <v/>
      </c>
      <c r="Q286" s="285" t="str">
        <f>IF(OR(PartB2[[#This Row],[Format (hide)]]="HEAD",PartB2[[#This Row],[Format (hide)]]="LIST"),"BLANK CELL","")</f>
        <v/>
      </c>
      <c r="R286" s="285" t="str">
        <f>IF(OR(PartB2[[#This Row],[Format (hide)]]="HEAD",PartB2[[#This Row],[Format (hide)]]="LIST"),"BLANK CELL","")</f>
        <v/>
      </c>
    </row>
    <row r="287" spans="1:18" ht="66" x14ac:dyDescent="0.3">
      <c r="A287" s="279">
        <f t="array" aca="1" ref="A287" ca="1">SUM((TRIM(MID(SUBSTITUTE(C287,".",REPT(" ",256)),(ROW(INDIRECT("1:"&amp;LEN(C287)-LEN(SUBSTITUTE(C287,".",""))+1))-1)*256+1,256)))*(10^((10-ROW(INDIRECT("1:"&amp;LEN(C287)-LEN(SUBSTITUTE(C287,".",""))+1)))*2)))</f>
        <v>8.0102E+18</v>
      </c>
      <c r="B287" s="280" t="s">
        <v>2750</v>
      </c>
      <c r="C287" s="280" t="s">
        <v>3137</v>
      </c>
      <c r="D287" s="281"/>
      <c r="E287" s="281" t="s">
        <v>3724</v>
      </c>
      <c r="F287" s="280" t="s">
        <v>1348</v>
      </c>
      <c r="G287" s="280" t="s">
        <v>1349</v>
      </c>
      <c r="H287" s="285"/>
      <c r="I287" s="283" t="s">
        <v>2508</v>
      </c>
      <c r="J287" s="285" t="str">
        <f t="shared" si="20"/>
        <v/>
      </c>
      <c r="K287" s="227" t="str">
        <f>IF(OR(PartB2[[#This Row],[Format (hide)]]="HEAD",PartB2[[#This Row],[Format (hide)]]="LIST"),"BLANK CELL","")</f>
        <v/>
      </c>
      <c r="L287" s="227" t="str">
        <f>IF(OR(PartB2[[#This Row],[Format (hide)]]="HEAD",PartB2[[#This Row],[Format (hide)]]="LIST"),"BLANK CELL","")</f>
        <v/>
      </c>
      <c r="M287" s="285" t="str">
        <f>IF(OR(PartB2[[#This Row],[Format (hide)]]="HEAD",PartB2[[#This Row],[Format (hide)]]="LIST"),"BLANK CELL","")</f>
        <v/>
      </c>
      <c r="N287" s="285" t="str">
        <f>IF(OR(PartB2[[#This Row],[Format (hide)]]="HEAD",PartB2[[#This Row],[Format (hide)]]="LIST"),"BLANK CELL","")</f>
        <v/>
      </c>
      <c r="O287" s="285" t="str">
        <f>IF(OR(PartB2[[#This Row],[Format (hide)]]="HEAD",PartB2[[#This Row],[Format (hide)]]="LIST"),"BLANK CELL","")</f>
        <v/>
      </c>
      <c r="P287" s="285" t="str">
        <f>IF(OR(PartB2[[#This Row],[Format (hide)]]="HEAD",PartB2[[#This Row],[Format (hide)]]="LIST"),"BLANK CELL","")</f>
        <v/>
      </c>
      <c r="Q287" s="285" t="str">
        <f>IF(OR(PartB2[[#This Row],[Format (hide)]]="HEAD",PartB2[[#This Row],[Format (hide)]]="LIST"),"BLANK CELL","")</f>
        <v/>
      </c>
      <c r="R287" s="285" t="str">
        <f>IF(OR(PartB2[[#This Row],[Format (hide)]]="HEAD",PartB2[[#This Row],[Format (hide)]]="LIST"),"BLANK CELL","")</f>
        <v/>
      </c>
    </row>
    <row r="288" spans="1:18" ht="231" x14ac:dyDescent="0.3">
      <c r="A288" s="279">
        <f t="array" aca="1" ref="A288" ca="1">SUM((TRIM(MID(SUBSTITUTE(C288,".",REPT(" ",256)),(ROW(INDIRECT("1:"&amp;LEN(C288)-LEN(SUBSTITUTE(C288,".",""))+1))-1)*256+1,256)))*(10^((10-ROW(INDIRECT("1:"&amp;LEN(C288)-LEN(SUBSTITUTE(C288,".",""))+1)))*2)))</f>
        <v>8.02E+18</v>
      </c>
      <c r="B288" s="280" t="s">
        <v>2750</v>
      </c>
      <c r="C288" s="280" t="s">
        <v>3138</v>
      </c>
      <c r="D288" s="281"/>
      <c r="E288" s="281"/>
      <c r="F288" s="280" t="s">
        <v>1350</v>
      </c>
      <c r="G288" s="280" t="s">
        <v>1351</v>
      </c>
      <c r="H288" s="285"/>
      <c r="I288" s="283" t="s">
        <v>2508</v>
      </c>
      <c r="J288" s="285" t="str">
        <f t="shared" si="20"/>
        <v/>
      </c>
      <c r="K288" s="227" t="str">
        <f>IF(OR(PartB2[[#This Row],[Format (hide)]]="HEAD",PartB2[[#This Row],[Format (hide)]]="LIST"),"BLANK CELL","")</f>
        <v/>
      </c>
      <c r="L288" s="227" t="str">
        <f>IF(OR(PartB2[[#This Row],[Format (hide)]]="HEAD",PartB2[[#This Row],[Format (hide)]]="LIST"),"BLANK CELL","")</f>
        <v/>
      </c>
      <c r="M288" s="285" t="str">
        <f>IF(OR(PartB2[[#This Row],[Format (hide)]]="HEAD",PartB2[[#This Row],[Format (hide)]]="LIST"),"BLANK CELL","")</f>
        <v/>
      </c>
      <c r="N288" s="285" t="str">
        <f>IF(OR(PartB2[[#This Row],[Format (hide)]]="HEAD",PartB2[[#This Row],[Format (hide)]]="LIST"),"BLANK CELL","")</f>
        <v/>
      </c>
      <c r="O288" s="285" t="str">
        <f>IF(OR(PartB2[[#This Row],[Format (hide)]]="HEAD",PartB2[[#This Row],[Format (hide)]]="LIST"),"BLANK CELL","")</f>
        <v/>
      </c>
      <c r="P288" s="285" t="str">
        <f>IF(OR(PartB2[[#This Row],[Format (hide)]]="HEAD",PartB2[[#This Row],[Format (hide)]]="LIST"),"BLANK CELL","")</f>
        <v/>
      </c>
      <c r="Q288" s="285" t="str">
        <f>IF(OR(PartB2[[#This Row],[Format (hide)]]="HEAD",PartB2[[#This Row],[Format (hide)]]="LIST"),"BLANK CELL","")</f>
        <v/>
      </c>
      <c r="R288" s="285" t="str">
        <f>IF(OR(PartB2[[#This Row],[Format (hide)]]="HEAD",PartB2[[#This Row],[Format (hide)]]="LIST"),"BLANK CELL","")</f>
        <v/>
      </c>
    </row>
    <row r="289" spans="1:18" ht="148.5" x14ac:dyDescent="0.3">
      <c r="A289" s="279">
        <f t="array" aca="1" ref="A289" ca="1">SUM((TRIM(MID(SUBSTITUTE(C289,".",REPT(" ",256)),(ROW(INDIRECT("1:"&amp;LEN(C289)-LEN(SUBSTITUTE(C289,".",""))+1))-1)*256+1,256)))*(10^((10-ROW(INDIRECT("1:"&amp;LEN(C289)-LEN(SUBSTITUTE(C289,".",""))+1)))*2)))</f>
        <v>8.03E+18</v>
      </c>
      <c r="B289" s="280" t="s">
        <v>2750</v>
      </c>
      <c r="C289" s="280" t="s">
        <v>3139</v>
      </c>
      <c r="D289" s="281"/>
      <c r="E289" s="281"/>
      <c r="F289" s="280" t="s">
        <v>1352</v>
      </c>
      <c r="G289" s="280" t="s">
        <v>195</v>
      </c>
      <c r="H289" s="285"/>
      <c r="I289" s="283" t="s">
        <v>2508</v>
      </c>
      <c r="J289" s="285" t="str">
        <f t="shared" si="20"/>
        <v/>
      </c>
      <c r="K289" s="227" t="str">
        <f>IF(OR(PartB2[[#This Row],[Format (hide)]]="HEAD",PartB2[[#This Row],[Format (hide)]]="LIST"),"BLANK CELL","")</f>
        <v/>
      </c>
      <c r="L289" s="227" t="str">
        <f>IF(OR(PartB2[[#This Row],[Format (hide)]]="HEAD",PartB2[[#This Row],[Format (hide)]]="LIST"),"BLANK CELL","")</f>
        <v/>
      </c>
      <c r="M289" s="285" t="str">
        <f>IF(OR(PartB2[[#This Row],[Format (hide)]]="HEAD",PartB2[[#This Row],[Format (hide)]]="LIST"),"BLANK CELL","")</f>
        <v/>
      </c>
      <c r="N289" s="285" t="str">
        <f>IF(OR(PartB2[[#This Row],[Format (hide)]]="HEAD",PartB2[[#This Row],[Format (hide)]]="LIST"),"BLANK CELL","")</f>
        <v/>
      </c>
      <c r="O289" s="285" t="str">
        <f>IF(OR(PartB2[[#This Row],[Format (hide)]]="HEAD",PartB2[[#This Row],[Format (hide)]]="LIST"),"BLANK CELL","")</f>
        <v/>
      </c>
      <c r="P289" s="285" t="str">
        <f>IF(OR(PartB2[[#This Row],[Format (hide)]]="HEAD",PartB2[[#This Row],[Format (hide)]]="LIST"),"BLANK CELL","")</f>
        <v/>
      </c>
      <c r="Q289" s="285" t="str">
        <f>IF(OR(PartB2[[#This Row],[Format (hide)]]="HEAD",PartB2[[#This Row],[Format (hide)]]="LIST"),"BLANK CELL","")</f>
        <v/>
      </c>
      <c r="R289" s="285" t="str">
        <f>IF(OR(PartB2[[#This Row],[Format (hide)]]="HEAD",PartB2[[#This Row],[Format (hide)]]="LIST"),"BLANK CELL","")</f>
        <v/>
      </c>
    </row>
    <row r="290" spans="1:18" ht="132" x14ac:dyDescent="0.3">
      <c r="A290" s="279">
        <f t="array" aca="1" ref="A290" ca="1">SUM((TRIM(MID(SUBSTITUTE(C290,".",REPT(" ",256)),(ROW(INDIRECT("1:"&amp;LEN(C290)-LEN(SUBSTITUTE(C290,".",""))+1))-1)*256+1,256)))*(10^((10-ROW(INDIRECT("1:"&amp;LEN(C290)-LEN(SUBSTITUTE(C290,".",""))+1)))*2)))</f>
        <v>8.0301E+18</v>
      </c>
      <c r="B290" s="280" t="s">
        <v>2750</v>
      </c>
      <c r="C290" s="280" t="s">
        <v>3140</v>
      </c>
      <c r="D290" s="281"/>
      <c r="E290" s="281"/>
      <c r="F290" s="280" t="s">
        <v>1353</v>
      </c>
      <c r="G290" s="280" t="s">
        <v>196</v>
      </c>
      <c r="H290" s="285"/>
      <c r="I290" s="283" t="s">
        <v>2508</v>
      </c>
      <c r="J290" s="285" t="str">
        <f t="shared" si="20"/>
        <v/>
      </c>
      <c r="K290" s="227" t="str">
        <f>IF(OR(PartB2[[#This Row],[Format (hide)]]="HEAD",PartB2[[#This Row],[Format (hide)]]="LIST"),"BLANK CELL","")</f>
        <v/>
      </c>
      <c r="L290" s="227" t="str">
        <f>IF(OR(PartB2[[#This Row],[Format (hide)]]="HEAD",PartB2[[#This Row],[Format (hide)]]="LIST"),"BLANK CELL","")</f>
        <v/>
      </c>
      <c r="M290" s="285" t="str">
        <f>IF(OR(PartB2[[#This Row],[Format (hide)]]="HEAD",PartB2[[#This Row],[Format (hide)]]="LIST"),"BLANK CELL","")</f>
        <v/>
      </c>
      <c r="N290" s="285" t="str">
        <f>IF(OR(PartB2[[#This Row],[Format (hide)]]="HEAD",PartB2[[#This Row],[Format (hide)]]="LIST"),"BLANK CELL","")</f>
        <v/>
      </c>
      <c r="O290" s="285" t="str">
        <f>IF(OR(PartB2[[#This Row],[Format (hide)]]="HEAD",PartB2[[#This Row],[Format (hide)]]="LIST"),"BLANK CELL","")</f>
        <v/>
      </c>
      <c r="P290" s="285" t="str">
        <f>IF(OR(PartB2[[#This Row],[Format (hide)]]="HEAD",PartB2[[#This Row],[Format (hide)]]="LIST"),"BLANK CELL","")</f>
        <v/>
      </c>
      <c r="Q290" s="285" t="str">
        <f>IF(OR(PartB2[[#This Row],[Format (hide)]]="HEAD",PartB2[[#This Row],[Format (hide)]]="LIST"),"BLANK CELL","")</f>
        <v/>
      </c>
      <c r="R290" s="285" t="str">
        <f>IF(OR(PartB2[[#This Row],[Format (hide)]]="HEAD",PartB2[[#This Row],[Format (hide)]]="LIST"),"BLANK CELL","")</f>
        <v/>
      </c>
    </row>
    <row r="291" spans="1:18" ht="99" x14ac:dyDescent="0.3">
      <c r="A291" s="279">
        <f t="array" aca="1" ref="A291" ca="1">SUM((TRIM(MID(SUBSTITUTE(C291,".",REPT(" ",256)),(ROW(INDIRECT("1:"&amp;LEN(C291)-LEN(SUBSTITUTE(C291,".",""))+1))-1)*256+1,256)))*(10^((10-ROW(INDIRECT("1:"&amp;LEN(C291)-LEN(SUBSTITUTE(C291,".",""))+1)))*2)))</f>
        <v>8.0302E+18</v>
      </c>
      <c r="B291" s="280" t="s">
        <v>2750</v>
      </c>
      <c r="C291" s="280" t="s">
        <v>3141</v>
      </c>
      <c r="D291" s="281" t="s">
        <v>557</v>
      </c>
      <c r="E291" s="281"/>
      <c r="F291" s="280" t="s">
        <v>1354</v>
      </c>
      <c r="G291" s="280" t="s">
        <v>197</v>
      </c>
      <c r="H291" s="285" t="str">
        <f>IF(OR(PartB2[[#This Row],[Format (hide)]]="HEAD",PartB2[[#This Row],[Format (hide)]]="LIST"),"BLANK CELL","")</f>
        <v>BLANK CELL</v>
      </c>
      <c r="I291" s="283" t="str">
        <f>IF(OR(PartB2[[#This Row],[Format (hide)]]="HEAD",PartB2[[#This Row],[Format (hide)]]="LIST"),"BLANK CELL","")</f>
        <v>BLANK CELL</v>
      </c>
      <c r="J291" s="285" t="str">
        <f>IF(OR(PartB2[[#This Row],[Format (hide)]]="HEAD",PartB2[[#This Row],[Format (hide)]]="LIST"),"BLANK CELL","")</f>
        <v>BLANK CELL</v>
      </c>
      <c r="K291" s="227" t="str">
        <f>IF(OR(PartB2[[#This Row],[Format (hide)]]="HEAD",PartB2[[#This Row],[Format (hide)]]="LIST"),"BLANK CELL","")</f>
        <v>BLANK CELL</v>
      </c>
      <c r="L291" s="227" t="str">
        <f>IF(OR(PartB2[[#This Row],[Format (hide)]]="HEAD",PartB2[[#This Row],[Format (hide)]]="LIST"),"BLANK CELL","")</f>
        <v>BLANK CELL</v>
      </c>
      <c r="M291" s="285" t="str">
        <f>IF(OR(PartB2[[#This Row],[Format (hide)]]="HEAD",PartB2[[#This Row],[Format (hide)]]="LIST"),"BLANK CELL","")</f>
        <v>BLANK CELL</v>
      </c>
      <c r="N291" s="285" t="str">
        <f>IF(OR(PartB2[[#This Row],[Format (hide)]]="HEAD",PartB2[[#This Row],[Format (hide)]]="LIST"),"BLANK CELL","")</f>
        <v>BLANK CELL</v>
      </c>
      <c r="O291" s="285" t="str">
        <f>IF(OR(PartB2[[#This Row],[Format (hide)]]="HEAD",PartB2[[#This Row],[Format (hide)]]="LIST"),"BLANK CELL","")</f>
        <v>BLANK CELL</v>
      </c>
      <c r="P291" s="285" t="str">
        <f>IF(OR(PartB2[[#This Row],[Format (hide)]]="HEAD",PartB2[[#This Row],[Format (hide)]]="LIST"),"BLANK CELL","")</f>
        <v>BLANK CELL</v>
      </c>
      <c r="Q291" s="285" t="str">
        <f>IF(OR(PartB2[[#This Row],[Format (hide)]]="HEAD",PartB2[[#This Row],[Format (hide)]]="LIST"),"BLANK CELL","")</f>
        <v>BLANK CELL</v>
      </c>
      <c r="R291" s="285" t="str">
        <f>IF(OR(PartB2[[#This Row],[Format (hide)]]="HEAD",PartB2[[#This Row],[Format (hide)]]="LIST"),"BLANK CELL","")</f>
        <v>BLANK CELL</v>
      </c>
    </row>
    <row r="292" spans="1:18" ht="82.5" x14ac:dyDescent="0.3">
      <c r="A292" s="279">
        <f t="array" aca="1" ref="A292" ca="1">SUM((TRIM(MID(SUBSTITUTE(C292,".",REPT(" ",256)),(ROW(INDIRECT("1:"&amp;LEN(C292)-LEN(SUBSTITUTE(C292,".",""))+1))-1)*256+1,256)))*(10^((10-ROW(INDIRECT("1:"&amp;LEN(C292)-LEN(SUBSTITUTE(C292,".",""))+1)))*2)))</f>
        <v>8.030201E+18</v>
      </c>
      <c r="B292" s="280" t="s">
        <v>2750</v>
      </c>
      <c r="C292" s="280" t="s">
        <v>3142</v>
      </c>
      <c r="D292" s="281"/>
      <c r="E292" s="281"/>
      <c r="F292" s="280" t="s">
        <v>1355</v>
      </c>
      <c r="G292" s="280" t="s">
        <v>198</v>
      </c>
      <c r="H292" s="285"/>
      <c r="I292" s="283" t="s">
        <v>2508</v>
      </c>
      <c r="J292" s="285" t="str">
        <f t="shared" ref="J292:J297" si="21">IF($J$1="Yes","Compliant","")</f>
        <v/>
      </c>
      <c r="K292" s="227" t="str">
        <f>IF(OR(PartB2[[#This Row],[Format (hide)]]="HEAD",PartB2[[#This Row],[Format (hide)]]="LIST"),"BLANK CELL","")</f>
        <v/>
      </c>
      <c r="L292" s="227" t="str">
        <f>IF(OR(PartB2[[#This Row],[Format (hide)]]="HEAD",PartB2[[#This Row],[Format (hide)]]="LIST"),"BLANK CELL","")</f>
        <v/>
      </c>
      <c r="M292" s="285" t="str">
        <f>IF(OR(PartB2[[#This Row],[Format (hide)]]="HEAD",PartB2[[#This Row],[Format (hide)]]="LIST"),"BLANK CELL","")</f>
        <v/>
      </c>
      <c r="N292" s="285" t="str">
        <f>IF(OR(PartB2[[#This Row],[Format (hide)]]="HEAD",PartB2[[#This Row],[Format (hide)]]="LIST"),"BLANK CELL","")</f>
        <v/>
      </c>
      <c r="O292" s="285" t="str">
        <f>IF(OR(PartB2[[#This Row],[Format (hide)]]="HEAD",PartB2[[#This Row],[Format (hide)]]="LIST"),"BLANK CELL","")</f>
        <v/>
      </c>
      <c r="P292" s="285" t="str">
        <f>IF(OR(PartB2[[#This Row],[Format (hide)]]="HEAD",PartB2[[#This Row],[Format (hide)]]="LIST"),"BLANK CELL","")</f>
        <v/>
      </c>
      <c r="Q292" s="285" t="str">
        <f>IF(OR(PartB2[[#This Row],[Format (hide)]]="HEAD",PartB2[[#This Row],[Format (hide)]]="LIST"),"BLANK CELL","")</f>
        <v/>
      </c>
      <c r="R292" s="285" t="str">
        <f>IF(OR(PartB2[[#This Row],[Format (hide)]]="HEAD",PartB2[[#This Row],[Format (hide)]]="LIST"),"BLANK CELL","")</f>
        <v/>
      </c>
    </row>
    <row r="293" spans="1:18" ht="66" x14ac:dyDescent="0.3">
      <c r="A293" s="279">
        <f t="array" aca="1" ref="A293" ca="1">SUM((TRIM(MID(SUBSTITUTE(C293,".",REPT(" ",256)),(ROW(INDIRECT("1:"&amp;LEN(C293)-LEN(SUBSTITUTE(C293,".",""))+1))-1)*256+1,256)))*(10^((10-ROW(INDIRECT("1:"&amp;LEN(C293)-LEN(SUBSTITUTE(C293,".",""))+1)))*2)))</f>
        <v>8.030202E+18</v>
      </c>
      <c r="B293" s="280" t="s">
        <v>2750</v>
      </c>
      <c r="C293" s="280" t="s">
        <v>3143</v>
      </c>
      <c r="D293" s="281"/>
      <c r="E293" s="281"/>
      <c r="F293" s="280" t="s">
        <v>1356</v>
      </c>
      <c r="G293" s="280" t="s">
        <v>199</v>
      </c>
      <c r="H293" s="285"/>
      <c r="I293" s="283" t="s">
        <v>2508</v>
      </c>
      <c r="J293" s="285" t="str">
        <f t="shared" si="21"/>
        <v/>
      </c>
      <c r="K293" s="227" t="str">
        <f>IF(OR(PartB2[[#This Row],[Format (hide)]]="HEAD",PartB2[[#This Row],[Format (hide)]]="LIST"),"BLANK CELL","")</f>
        <v/>
      </c>
      <c r="L293" s="227" t="str">
        <f>IF(OR(PartB2[[#This Row],[Format (hide)]]="HEAD",PartB2[[#This Row],[Format (hide)]]="LIST"),"BLANK CELL","")</f>
        <v/>
      </c>
      <c r="M293" s="285" t="str">
        <f>IF(OR(PartB2[[#This Row],[Format (hide)]]="HEAD",PartB2[[#This Row],[Format (hide)]]="LIST"),"BLANK CELL","")</f>
        <v/>
      </c>
      <c r="N293" s="285" t="str">
        <f>IF(OR(PartB2[[#This Row],[Format (hide)]]="HEAD",PartB2[[#This Row],[Format (hide)]]="LIST"),"BLANK CELL","")</f>
        <v/>
      </c>
      <c r="O293" s="285" t="str">
        <f>IF(OR(PartB2[[#This Row],[Format (hide)]]="HEAD",PartB2[[#This Row],[Format (hide)]]="LIST"),"BLANK CELL","")</f>
        <v/>
      </c>
      <c r="P293" s="285" t="str">
        <f>IF(OR(PartB2[[#This Row],[Format (hide)]]="HEAD",PartB2[[#This Row],[Format (hide)]]="LIST"),"BLANK CELL","")</f>
        <v/>
      </c>
      <c r="Q293" s="285" t="str">
        <f>IF(OR(PartB2[[#This Row],[Format (hide)]]="HEAD",PartB2[[#This Row],[Format (hide)]]="LIST"),"BLANK CELL","")</f>
        <v/>
      </c>
      <c r="R293" s="285" t="str">
        <f>IF(OR(PartB2[[#This Row],[Format (hide)]]="HEAD",PartB2[[#This Row],[Format (hide)]]="LIST"),"BLANK CELL","")</f>
        <v/>
      </c>
    </row>
    <row r="294" spans="1:18" ht="82.5" x14ac:dyDescent="0.3">
      <c r="A294" s="279">
        <f t="array" aca="1" ref="A294" ca="1">SUM((TRIM(MID(SUBSTITUTE(C294,".",REPT(" ",256)),(ROW(INDIRECT("1:"&amp;LEN(C294)-LEN(SUBSTITUTE(C294,".",""))+1))-1)*256+1,256)))*(10^((10-ROW(INDIRECT("1:"&amp;LEN(C294)-LEN(SUBSTITUTE(C294,".",""))+1)))*2)))</f>
        <v>8.030203E+18</v>
      </c>
      <c r="B294" s="280" t="s">
        <v>2750</v>
      </c>
      <c r="C294" s="280" t="s">
        <v>3144</v>
      </c>
      <c r="D294" s="281"/>
      <c r="E294" s="281"/>
      <c r="F294" s="280" t="s">
        <v>1357</v>
      </c>
      <c r="G294" s="280" t="s">
        <v>200</v>
      </c>
      <c r="H294" s="285"/>
      <c r="I294" s="283" t="s">
        <v>2508</v>
      </c>
      <c r="J294" s="285" t="str">
        <f t="shared" si="21"/>
        <v/>
      </c>
      <c r="K294" s="227" t="str">
        <f>IF(OR(PartB2[[#This Row],[Format (hide)]]="HEAD",PartB2[[#This Row],[Format (hide)]]="LIST"),"BLANK CELL","")</f>
        <v/>
      </c>
      <c r="L294" s="227" t="str">
        <f>IF(OR(PartB2[[#This Row],[Format (hide)]]="HEAD",PartB2[[#This Row],[Format (hide)]]="LIST"),"BLANK CELL","")</f>
        <v/>
      </c>
      <c r="M294" s="285" t="str">
        <f>IF(OR(PartB2[[#This Row],[Format (hide)]]="HEAD",PartB2[[#This Row],[Format (hide)]]="LIST"),"BLANK CELL","")</f>
        <v/>
      </c>
      <c r="N294" s="285" t="str">
        <f>IF(OR(PartB2[[#This Row],[Format (hide)]]="HEAD",PartB2[[#This Row],[Format (hide)]]="LIST"),"BLANK CELL","")</f>
        <v/>
      </c>
      <c r="O294" s="285" t="str">
        <f>IF(OR(PartB2[[#This Row],[Format (hide)]]="HEAD",PartB2[[#This Row],[Format (hide)]]="LIST"),"BLANK CELL","")</f>
        <v/>
      </c>
      <c r="P294" s="285" t="str">
        <f>IF(OR(PartB2[[#This Row],[Format (hide)]]="HEAD",PartB2[[#This Row],[Format (hide)]]="LIST"),"BLANK CELL","")</f>
        <v/>
      </c>
      <c r="Q294" s="285" t="str">
        <f>IF(OR(PartB2[[#This Row],[Format (hide)]]="HEAD",PartB2[[#This Row],[Format (hide)]]="LIST"),"BLANK CELL","")</f>
        <v/>
      </c>
      <c r="R294" s="285" t="str">
        <f>IF(OR(PartB2[[#This Row],[Format (hide)]]="HEAD",PartB2[[#This Row],[Format (hide)]]="LIST"),"BLANK CELL","")</f>
        <v/>
      </c>
    </row>
    <row r="295" spans="1:18" ht="66" x14ac:dyDescent="0.3">
      <c r="A295" s="279">
        <f t="array" aca="1" ref="A295" ca="1">SUM((TRIM(MID(SUBSTITUTE(C295,".",REPT(" ",256)),(ROW(INDIRECT("1:"&amp;LEN(C295)-LEN(SUBSTITUTE(C295,".",""))+1))-1)*256+1,256)))*(10^((10-ROW(INDIRECT("1:"&amp;LEN(C295)-LEN(SUBSTITUTE(C295,".",""))+1)))*2)))</f>
        <v>8.030204E+18</v>
      </c>
      <c r="B295" s="280" t="s">
        <v>2750</v>
      </c>
      <c r="C295" s="280" t="s">
        <v>3145</v>
      </c>
      <c r="D295" s="281"/>
      <c r="E295" s="281"/>
      <c r="F295" s="280" t="s">
        <v>1358</v>
      </c>
      <c r="G295" s="280" t="s">
        <v>201</v>
      </c>
      <c r="H295" s="285"/>
      <c r="I295" s="283" t="s">
        <v>2508</v>
      </c>
      <c r="J295" s="285" t="str">
        <f t="shared" si="21"/>
        <v/>
      </c>
      <c r="K295" s="227" t="str">
        <f>IF(OR(PartB2[[#This Row],[Format (hide)]]="HEAD",PartB2[[#This Row],[Format (hide)]]="LIST"),"BLANK CELL","")</f>
        <v/>
      </c>
      <c r="L295" s="227" t="str">
        <f>IF(OR(PartB2[[#This Row],[Format (hide)]]="HEAD",PartB2[[#This Row],[Format (hide)]]="LIST"),"BLANK CELL","")</f>
        <v/>
      </c>
      <c r="M295" s="285" t="str">
        <f>IF(OR(PartB2[[#This Row],[Format (hide)]]="HEAD",PartB2[[#This Row],[Format (hide)]]="LIST"),"BLANK CELL","")</f>
        <v/>
      </c>
      <c r="N295" s="285" t="str">
        <f>IF(OR(PartB2[[#This Row],[Format (hide)]]="HEAD",PartB2[[#This Row],[Format (hide)]]="LIST"),"BLANK CELL","")</f>
        <v/>
      </c>
      <c r="O295" s="285" t="str">
        <f>IF(OR(PartB2[[#This Row],[Format (hide)]]="HEAD",PartB2[[#This Row],[Format (hide)]]="LIST"),"BLANK CELL","")</f>
        <v/>
      </c>
      <c r="P295" s="285" t="str">
        <f>IF(OR(PartB2[[#This Row],[Format (hide)]]="HEAD",PartB2[[#This Row],[Format (hide)]]="LIST"),"BLANK CELL","")</f>
        <v/>
      </c>
      <c r="Q295" s="285" t="str">
        <f>IF(OR(PartB2[[#This Row],[Format (hide)]]="HEAD",PartB2[[#This Row],[Format (hide)]]="LIST"),"BLANK CELL","")</f>
        <v/>
      </c>
      <c r="R295" s="285" t="str">
        <f>IF(OR(PartB2[[#This Row],[Format (hide)]]="HEAD",PartB2[[#This Row],[Format (hide)]]="LIST"),"BLANK CELL","")</f>
        <v/>
      </c>
    </row>
    <row r="296" spans="1:18" ht="66" x14ac:dyDescent="0.3">
      <c r="A296" s="279">
        <f t="array" aca="1" ref="A296" ca="1">SUM((TRIM(MID(SUBSTITUTE(C296,".",REPT(" ",256)),(ROW(INDIRECT("1:"&amp;LEN(C296)-LEN(SUBSTITUTE(C296,".",""))+1))-1)*256+1,256)))*(10^((10-ROW(INDIRECT("1:"&amp;LEN(C296)-LEN(SUBSTITUTE(C296,".",""))+1)))*2)))</f>
        <v>8.030205E+18</v>
      </c>
      <c r="B296" s="280" t="s">
        <v>2750</v>
      </c>
      <c r="C296" s="280" t="s">
        <v>3146</v>
      </c>
      <c r="D296" s="281"/>
      <c r="E296" s="281"/>
      <c r="F296" s="280" t="s">
        <v>1359</v>
      </c>
      <c r="G296" s="280" t="s">
        <v>202</v>
      </c>
      <c r="H296" s="285"/>
      <c r="I296" s="283" t="s">
        <v>2508</v>
      </c>
      <c r="J296" s="285" t="str">
        <f t="shared" si="21"/>
        <v/>
      </c>
      <c r="K296" s="227" t="str">
        <f>IF(OR(PartB2[[#This Row],[Format (hide)]]="HEAD",PartB2[[#This Row],[Format (hide)]]="LIST"),"BLANK CELL","")</f>
        <v/>
      </c>
      <c r="L296" s="227" t="str">
        <f>IF(OR(PartB2[[#This Row],[Format (hide)]]="HEAD",PartB2[[#This Row],[Format (hide)]]="LIST"),"BLANK CELL","")</f>
        <v/>
      </c>
      <c r="M296" s="285" t="str">
        <f>IF(OR(PartB2[[#This Row],[Format (hide)]]="HEAD",PartB2[[#This Row],[Format (hide)]]="LIST"),"BLANK CELL","")</f>
        <v/>
      </c>
      <c r="N296" s="285" t="str">
        <f>IF(OR(PartB2[[#This Row],[Format (hide)]]="HEAD",PartB2[[#This Row],[Format (hide)]]="LIST"),"BLANK CELL","")</f>
        <v/>
      </c>
      <c r="O296" s="285" t="str">
        <f>IF(OR(PartB2[[#This Row],[Format (hide)]]="HEAD",PartB2[[#This Row],[Format (hide)]]="LIST"),"BLANK CELL","")</f>
        <v/>
      </c>
      <c r="P296" s="285" t="str">
        <f>IF(OR(PartB2[[#This Row],[Format (hide)]]="HEAD",PartB2[[#This Row],[Format (hide)]]="LIST"),"BLANK CELL","")</f>
        <v/>
      </c>
      <c r="Q296" s="285" t="str">
        <f>IF(OR(PartB2[[#This Row],[Format (hide)]]="HEAD",PartB2[[#This Row],[Format (hide)]]="LIST"),"BLANK CELL","")</f>
        <v/>
      </c>
      <c r="R296" s="285" t="str">
        <f>IF(OR(PartB2[[#This Row],[Format (hide)]]="HEAD",PartB2[[#This Row],[Format (hide)]]="LIST"),"BLANK CELL","")</f>
        <v/>
      </c>
    </row>
    <row r="297" spans="1:18" ht="82.5" x14ac:dyDescent="0.3">
      <c r="A297" s="279">
        <f t="array" aca="1" ref="A297" ca="1">SUM((TRIM(MID(SUBSTITUTE(C297,".",REPT(" ",256)),(ROW(INDIRECT("1:"&amp;LEN(C297)-LEN(SUBSTITUTE(C297,".",""))+1))-1)*256+1,256)))*(10^((10-ROW(INDIRECT("1:"&amp;LEN(C297)-LEN(SUBSTITUTE(C297,".",""))+1)))*2)))</f>
        <v>8.04E+18</v>
      </c>
      <c r="B297" s="280" t="s">
        <v>2750</v>
      </c>
      <c r="C297" s="280" t="s">
        <v>3147</v>
      </c>
      <c r="D297" s="281"/>
      <c r="E297" s="281"/>
      <c r="F297" s="280" t="s">
        <v>1360</v>
      </c>
      <c r="G297" s="280" t="s">
        <v>203</v>
      </c>
      <c r="H297" s="285"/>
      <c r="I297" s="283" t="s">
        <v>2508</v>
      </c>
      <c r="J297" s="285" t="str">
        <f t="shared" si="21"/>
        <v/>
      </c>
      <c r="K297" s="227" t="str">
        <f>IF(OR(PartB2[[#This Row],[Format (hide)]]="HEAD",PartB2[[#This Row],[Format (hide)]]="LIST"),"BLANK CELL","")</f>
        <v/>
      </c>
      <c r="L297" s="227" t="str">
        <f>IF(OR(PartB2[[#This Row],[Format (hide)]]="HEAD",PartB2[[#This Row],[Format (hide)]]="LIST"),"BLANK CELL","")</f>
        <v/>
      </c>
      <c r="M297" s="285" t="str">
        <f>IF(OR(PartB2[[#This Row],[Format (hide)]]="HEAD",PartB2[[#This Row],[Format (hide)]]="LIST"),"BLANK CELL","")</f>
        <v/>
      </c>
      <c r="N297" s="285" t="str">
        <f>IF(OR(PartB2[[#This Row],[Format (hide)]]="HEAD",PartB2[[#This Row],[Format (hide)]]="LIST"),"BLANK CELL","")</f>
        <v/>
      </c>
      <c r="O297" s="285" t="str">
        <f>IF(OR(PartB2[[#This Row],[Format (hide)]]="HEAD",PartB2[[#This Row],[Format (hide)]]="LIST"),"BLANK CELL","")</f>
        <v/>
      </c>
      <c r="P297" s="285" t="str">
        <f>IF(OR(PartB2[[#This Row],[Format (hide)]]="HEAD",PartB2[[#This Row],[Format (hide)]]="LIST"),"BLANK CELL","")</f>
        <v/>
      </c>
      <c r="Q297" s="285" t="str">
        <f>IF(OR(PartB2[[#This Row],[Format (hide)]]="HEAD",PartB2[[#This Row],[Format (hide)]]="LIST"),"BLANK CELL","")</f>
        <v/>
      </c>
      <c r="R297" s="285" t="str">
        <f>IF(OR(PartB2[[#This Row],[Format (hide)]]="HEAD",PartB2[[#This Row],[Format (hide)]]="LIST"),"BLANK CELL","")</f>
        <v/>
      </c>
    </row>
    <row r="298" spans="1:18" x14ac:dyDescent="0.3">
      <c r="A298" s="279">
        <f t="array" aca="1" ref="A298" ca="1">SUM((TRIM(MID(SUBSTITUTE(C298,".",REPT(" ",256)),(ROW(INDIRECT("1:"&amp;LEN(C298)-LEN(SUBSTITUTE(C298,".",""))+1))-1)*256+1,256)))*(10^((10-ROW(INDIRECT("1:"&amp;LEN(C298)-LEN(SUBSTITUTE(C298,".",""))+1)))*2)))</f>
        <v>9E+18</v>
      </c>
      <c r="B298" s="280" t="s">
        <v>2750</v>
      </c>
      <c r="C298" s="280">
        <v>9</v>
      </c>
      <c r="D298" s="281" t="s">
        <v>1406</v>
      </c>
      <c r="E298" s="281"/>
      <c r="F298" s="282" t="s">
        <v>1361</v>
      </c>
      <c r="G298" s="282" t="s">
        <v>204</v>
      </c>
      <c r="H298" s="285" t="str">
        <f>IF(OR(PartB2[[#This Row],[Format (hide)]]="HEAD",PartB2[[#This Row],[Format (hide)]]="LIST"),"BLANK CELL","")</f>
        <v>BLANK CELL</v>
      </c>
      <c r="I298" s="283" t="str">
        <f>IF(OR(PartB2[[#This Row],[Format (hide)]]="HEAD",PartB2[[#This Row],[Format (hide)]]="LIST"),"BLANK CELL","")</f>
        <v>BLANK CELL</v>
      </c>
      <c r="J298" s="285" t="str">
        <f>IF(OR(PartB2[[#This Row],[Format (hide)]]="HEAD",PartB2[[#This Row],[Format (hide)]]="LIST"),"BLANK CELL","")</f>
        <v>BLANK CELL</v>
      </c>
      <c r="K298" s="227" t="str">
        <f>IF(OR(PartB2[[#This Row],[Format (hide)]]="HEAD",PartB2[[#This Row],[Format (hide)]]="LIST"),"BLANK CELL","")</f>
        <v>BLANK CELL</v>
      </c>
      <c r="L298" s="227" t="str">
        <f>IF(OR(PartB2[[#This Row],[Format (hide)]]="HEAD",PartB2[[#This Row],[Format (hide)]]="LIST"),"BLANK CELL","")</f>
        <v>BLANK CELL</v>
      </c>
      <c r="M298" s="285" t="str">
        <f>IF(OR(PartB2[[#This Row],[Format (hide)]]="HEAD",PartB2[[#This Row],[Format (hide)]]="LIST"),"BLANK CELL","")</f>
        <v>BLANK CELL</v>
      </c>
      <c r="N298" s="285" t="str">
        <f>IF(OR(PartB2[[#This Row],[Format (hide)]]="HEAD",PartB2[[#This Row],[Format (hide)]]="LIST"),"BLANK CELL","")</f>
        <v>BLANK CELL</v>
      </c>
      <c r="O298" s="285" t="str">
        <f>IF(OR(PartB2[[#This Row],[Format (hide)]]="HEAD",PartB2[[#This Row],[Format (hide)]]="LIST"),"BLANK CELL","")</f>
        <v>BLANK CELL</v>
      </c>
      <c r="P298" s="285" t="str">
        <f>IF(OR(PartB2[[#This Row],[Format (hide)]]="HEAD",PartB2[[#This Row],[Format (hide)]]="LIST"),"BLANK CELL","")</f>
        <v>BLANK CELL</v>
      </c>
      <c r="Q298" s="285" t="str">
        <f>IF(OR(PartB2[[#This Row],[Format (hide)]]="HEAD",PartB2[[#This Row],[Format (hide)]]="LIST"),"BLANK CELL","")</f>
        <v>BLANK CELL</v>
      </c>
      <c r="R298" s="285" t="str">
        <f>IF(OR(PartB2[[#This Row],[Format (hide)]]="HEAD",PartB2[[#This Row],[Format (hide)]]="LIST"),"BLANK CELL","")</f>
        <v>BLANK CELL</v>
      </c>
    </row>
    <row r="299" spans="1:18" ht="99" x14ac:dyDescent="0.3">
      <c r="A299" s="279">
        <f t="array" aca="1" ref="A299" ca="1">SUM((TRIM(MID(SUBSTITUTE(C299,".",REPT(" ",256)),(ROW(INDIRECT("1:"&amp;LEN(C299)-LEN(SUBSTITUTE(C299,".",""))+1))-1)*256+1,256)))*(10^((10-ROW(INDIRECT("1:"&amp;LEN(C299)-LEN(SUBSTITUTE(C299,".",""))+1)))*2)))</f>
        <v>9.01E+18</v>
      </c>
      <c r="B299" s="280" t="s">
        <v>2750</v>
      </c>
      <c r="C299" s="280" t="s">
        <v>3148</v>
      </c>
      <c r="D299" s="281"/>
      <c r="E299" s="281"/>
      <c r="F299" s="280" t="s">
        <v>1362</v>
      </c>
      <c r="G299" s="280" t="s">
        <v>205</v>
      </c>
      <c r="H299" s="285"/>
      <c r="I299" s="283" t="s">
        <v>2508</v>
      </c>
      <c r="J299" s="285" t="str">
        <f t="shared" ref="J299:J305" si="22">IF($J$1="Yes","Compliant","")</f>
        <v/>
      </c>
      <c r="K299" s="227" t="str">
        <f>IF(OR(PartB2[[#This Row],[Format (hide)]]="HEAD",PartB2[[#This Row],[Format (hide)]]="LIST"),"BLANK CELL","")</f>
        <v/>
      </c>
      <c r="L299" s="227" t="str">
        <f>IF(OR(PartB2[[#This Row],[Format (hide)]]="HEAD",PartB2[[#This Row],[Format (hide)]]="LIST"),"BLANK CELL","")</f>
        <v/>
      </c>
      <c r="M299" s="285" t="str">
        <f>IF(OR(PartB2[[#This Row],[Format (hide)]]="HEAD",PartB2[[#This Row],[Format (hide)]]="LIST"),"BLANK CELL","")</f>
        <v/>
      </c>
      <c r="N299" s="285" t="str">
        <f>IF(OR(PartB2[[#This Row],[Format (hide)]]="HEAD",PartB2[[#This Row],[Format (hide)]]="LIST"),"BLANK CELL","")</f>
        <v/>
      </c>
      <c r="O299" s="285" t="str">
        <f>IF(OR(PartB2[[#This Row],[Format (hide)]]="HEAD",PartB2[[#This Row],[Format (hide)]]="LIST"),"BLANK CELL","")</f>
        <v/>
      </c>
      <c r="P299" s="285" t="str">
        <f>IF(OR(PartB2[[#This Row],[Format (hide)]]="HEAD",PartB2[[#This Row],[Format (hide)]]="LIST"),"BLANK CELL","")</f>
        <v/>
      </c>
      <c r="Q299" s="285" t="str">
        <f>IF(OR(PartB2[[#This Row],[Format (hide)]]="HEAD",PartB2[[#This Row],[Format (hide)]]="LIST"),"BLANK CELL","")</f>
        <v/>
      </c>
      <c r="R299" s="285" t="str">
        <f>IF(OR(PartB2[[#This Row],[Format (hide)]]="HEAD",PartB2[[#This Row],[Format (hide)]]="LIST"),"BLANK CELL","")</f>
        <v/>
      </c>
    </row>
    <row r="300" spans="1:18" ht="99" x14ac:dyDescent="0.3">
      <c r="A300" s="279">
        <f t="array" aca="1" ref="A300" ca="1">SUM((TRIM(MID(SUBSTITUTE(C300,".",REPT(" ",256)),(ROW(INDIRECT("1:"&amp;LEN(C300)-LEN(SUBSTITUTE(C300,".",""))+1))-1)*256+1,256)))*(10^((10-ROW(INDIRECT("1:"&amp;LEN(C300)-LEN(SUBSTITUTE(C300,".",""))+1)))*2)))</f>
        <v>9.0101E+18</v>
      </c>
      <c r="B300" s="280" t="s">
        <v>2750</v>
      </c>
      <c r="C300" s="280" t="s">
        <v>3149</v>
      </c>
      <c r="D300" s="281"/>
      <c r="E300" s="281"/>
      <c r="F300" s="280" t="s">
        <v>1363</v>
      </c>
      <c r="G300" s="280" t="s">
        <v>206</v>
      </c>
      <c r="H300" s="285"/>
      <c r="I300" s="283" t="s">
        <v>2508</v>
      </c>
      <c r="J300" s="285" t="str">
        <f t="shared" si="22"/>
        <v/>
      </c>
      <c r="K300" s="227" t="str">
        <f>IF(OR(PartB2[[#This Row],[Format (hide)]]="HEAD",PartB2[[#This Row],[Format (hide)]]="LIST"),"BLANK CELL","")</f>
        <v/>
      </c>
      <c r="L300" s="227" t="str">
        <f>IF(OR(PartB2[[#This Row],[Format (hide)]]="HEAD",PartB2[[#This Row],[Format (hide)]]="LIST"),"BLANK CELL","")</f>
        <v/>
      </c>
      <c r="M300" s="285" t="str">
        <f>IF(OR(PartB2[[#This Row],[Format (hide)]]="HEAD",PartB2[[#This Row],[Format (hide)]]="LIST"),"BLANK CELL","")</f>
        <v/>
      </c>
      <c r="N300" s="285" t="str">
        <f>IF(OR(PartB2[[#This Row],[Format (hide)]]="HEAD",PartB2[[#This Row],[Format (hide)]]="LIST"),"BLANK CELL","")</f>
        <v/>
      </c>
      <c r="O300" s="285" t="str">
        <f>IF(OR(PartB2[[#This Row],[Format (hide)]]="HEAD",PartB2[[#This Row],[Format (hide)]]="LIST"),"BLANK CELL","")</f>
        <v/>
      </c>
      <c r="P300" s="285" t="str">
        <f>IF(OR(PartB2[[#This Row],[Format (hide)]]="HEAD",PartB2[[#This Row],[Format (hide)]]="LIST"),"BLANK CELL","")</f>
        <v/>
      </c>
      <c r="Q300" s="285" t="str">
        <f>IF(OR(PartB2[[#This Row],[Format (hide)]]="HEAD",PartB2[[#This Row],[Format (hide)]]="LIST"),"BLANK CELL","")</f>
        <v/>
      </c>
      <c r="R300" s="285" t="str">
        <f>IF(OR(PartB2[[#This Row],[Format (hide)]]="HEAD",PartB2[[#This Row],[Format (hide)]]="LIST"),"BLANK CELL","")</f>
        <v/>
      </c>
    </row>
    <row r="301" spans="1:18" ht="82.5" x14ac:dyDescent="0.3">
      <c r="A301" s="279">
        <f t="array" aca="1" ref="A301" ca="1">SUM((TRIM(MID(SUBSTITUTE(C301,".",REPT(" ",256)),(ROW(INDIRECT("1:"&amp;LEN(C301)-LEN(SUBSTITUTE(C301,".",""))+1))-1)*256+1,256)))*(10^((10-ROW(INDIRECT("1:"&amp;LEN(C301)-LEN(SUBSTITUTE(C301,".",""))+1)))*2)))</f>
        <v>9.0102E+18</v>
      </c>
      <c r="B301" s="280" t="s">
        <v>2750</v>
      </c>
      <c r="C301" s="280" t="s">
        <v>3150</v>
      </c>
      <c r="D301" s="281"/>
      <c r="E301" s="281"/>
      <c r="F301" s="280" t="s">
        <v>1364</v>
      </c>
      <c r="G301" s="280" t="s">
        <v>207</v>
      </c>
      <c r="H301" s="285"/>
      <c r="I301" s="283" t="s">
        <v>2508</v>
      </c>
      <c r="J301" s="285" t="str">
        <f t="shared" si="22"/>
        <v/>
      </c>
      <c r="K301" s="227" t="str">
        <f>IF(OR(PartB2[[#This Row],[Format (hide)]]="HEAD",PartB2[[#This Row],[Format (hide)]]="LIST"),"BLANK CELL","")</f>
        <v/>
      </c>
      <c r="L301" s="227" t="str">
        <f>IF(OR(PartB2[[#This Row],[Format (hide)]]="HEAD",PartB2[[#This Row],[Format (hide)]]="LIST"),"BLANK CELL","")</f>
        <v/>
      </c>
      <c r="M301" s="285" t="str">
        <f>IF(OR(PartB2[[#This Row],[Format (hide)]]="HEAD",PartB2[[#This Row],[Format (hide)]]="LIST"),"BLANK CELL","")</f>
        <v/>
      </c>
      <c r="N301" s="285" t="str">
        <f>IF(OR(PartB2[[#This Row],[Format (hide)]]="HEAD",PartB2[[#This Row],[Format (hide)]]="LIST"),"BLANK CELL","")</f>
        <v/>
      </c>
      <c r="O301" s="285" t="str">
        <f>IF(OR(PartB2[[#This Row],[Format (hide)]]="HEAD",PartB2[[#This Row],[Format (hide)]]="LIST"),"BLANK CELL","")</f>
        <v/>
      </c>
      <c r="P301" s="285" t="str">
        <f>IF(OR(PartB2[[#This Row],[Format (hide)]]="HEAD",PartB2[[#This Row],[Format (hide)]]="LIST"),"BLANK CELL","")</f>
        <v/>
      </c>
      <c r="Q301" s="285" t="str">
        <f>IF(OR(PartB2[[#This Row],[Format (hide)]]="HEAD",PartB2[[#This Row],[Format (hide)]]="LIST"),"BLANK CELL","")</f>
        <v/>
      </c>
      <c r="R301" s="285" t="str">
        <f>IF(OR(PartB2[[#This Row],[Format (hide)]]="HEAD",PartB2[[#This Row],[Format (hide)]]="LIST"),"BLANK CELL","")</f>
        <v/>
      </c>
    </row>
    <row r="302" spans="1:18" ht="82.5" x14ac:dyDescent="0.3">
      <c r="A302" s="279">
        <f t="array" aca="1" ref="A302" ca="1">SUM((TRIM(MID(SUBSTITUTE(C302,".",REPT(" ",256)),(ROW(INDIRECT("1:"&amp;LEN(C302)-LEN(SUBSTITUTE(C302,".",""))+1))-1)*256+1,256)))*(10^((10-ROW(INDIRECT("1:"&amp;LEN(C302)-LEN(SUBSTITUTE(C302,".",""))+1)))*2)))</f>
        <v>9.0103E+18</v>
      </c>
      <c r="B302" s="280" t="s">
        <v>2750</v>
      </c>
      <c r="C302" s="280" t="s">
        <v>3151</v>
      </c>
      <c r="D302" s="281"/>
      <c r="E302" s="281"/>
      <c r="F302" s="280" t="s">
        <v>1365</v>
      </c>
      <c r="G302" s="280" t="s">
        <v>3605</v>
      </c>
      <c r="H302" s="285"/>
      <c r="I302" s="283" t="s">
        <v>2508</v>
      </c>
      <c r="J302" s="285" t="str">
        <f t="shared" si="22"/>
        <v/>
      </c>
      <c r="K302" s="227" t="str">
        <f>IF(OR(PartB2[[#This Row],[Format (hide)]]="HEAD",PartB2[[#This Row],[Format (hide)]]="LIST"),"BLANK CELL","")</f>
        <v/>
      </c>
      <c r="L302" s="227" t="str">
        <f>IF(OR(PartB2[[#This Row],[Format (hide)]]="HEAD",PartB2[[#This Row],[Format (hide)]]="LIST"),"BLANK CELL","")</f>
        <v/>
      </c>
      <c r="M302" s="285" t="str">
        <f>IF(OR(PartB2[[#This Row],[Format (hide)]]="HEAD",PartB2[[#This Row],[Format (hide)]]="LIST"),"BLANK CELL","")</f>
        <v/>
      </c>
      <c r="N302" s="285" t="str">
        <f>IF(OR(PartB2[[#This Row],[Format (hide)]]="HEAD",PartB2[[#This Row],[Format (hide)]]="LIST"),"BLANK CELL","")</f>
        <v/>
      </c>
      <c r="O302" s="285" t="str">
        <f>IF(OR(PartB2[[#This Row],[Format (hide)]]="HEAD",PartB2[[#This Row],[Format (hide)]]="LIST"),"BLANK CELL","")</f>
        <v/>
      </c>
      <c r="P302" s="285" t="str">
        <f>IF(OR(PartB2[[#This Row],[Format (hide)]]="HEAD",PartB2[[#This Row],[Format (hide)]]="LIST"),"BLANK CELL","")</f>
        <v/>
      </c>
      <c r="Q302" s="285" t="str">
        <f>IF(OR(PartB2[[#This Row],[Format (hide)]]="HEAD",PartB2[[#This Row],[Format (hide)]]="LIST"),"BLANK CELL","")</f>
        <v/>
      </c>
      <c r="R302" s="285" t="str">
        <f>IF(OR(PartB2[[#This Row],[Format (hide)]]="HEAD",PartB2[[#This Row],[Format (hide)]]="LIST"),"BLANK CELL","")</f>
        <v/>
      </c>
    </row>
    <row r="303" spans="1:18" ht="82.5" x14ac:dyDescent="0.3">
      <c r="A303" s="279">
        <f t="array" aca="1" ref="A303" ca="1">SUM((TRIM(MID(SUBSTITUTE(C303,".",REPT(" ",256)),(ROW(INDIRECT("1:"&amp;LEN(C303)-LEN(SUBSTITUTE(C303,".",""))+1))-1)*256+1,256)))*(10^((10-ROW(INDIRECT("1:"&amp;LEN(C303)-LEN(SUBSTITUTE(C303,".",""))+1)))*2)))</f>
        <v>9.02E+18</v>
      </c>
      <c r="B303" s="280" t="s">
        <v>2750</v>
      </c>
      <c r="C303" s="280" t="s">
        <v>3152</v>
      </c>
      <c r="D303" s="281"/>
      <c r="E303" s="281" t="s">
        <v>3724</v>
      </c>
      <c r="F303" s="280" t="s">
        <v>1366</v>
      </c>
      <c r="G303" s="280" t="s">
        <v>1367</v>
      </c>
      <c r="H303" s="285"/>
      <c r="I303" s="283" t="s">
        <v>2508</v>
      </c>
      <c r="J303" s="285" t="str">
        <f t="shared" si="22"/>
        <v/>
      </c>
      <c r="K303" s="227" t="str">
        <f>IF(OR(PartB2[[#This Row],[Format (hide)]]="HEAD",PartB2[[#This Row],[Format (hide)]]="LIST"),"BLANK CELL","")</f>
        <v/>
      </c>
      <c r="L303" s="227" t="str">
        <f>IF(OR(PartB2[[#This Row],[Format (hide)]]="HEAD",PartB2[[#This Row],[Format (hide)]]="LIST"),"BLANK CELL","")</f>
        <v/>
      </c>
      <c r="M303" s="285" t="str">
        <f>IF(OR(PartB2[[#This Row],[Format (hide)]]="HEAD",PartB2[[#This Row],[Format (hide)]]="LIST"),"BLANK CELL","")</f>
        <v/>
      </c>
      <c r="N303" s="285" t="str">
        <f>IF(OR(PartB2[[#This Row],[Format (hide)]]="HEAD",PartB2[[#This Row],[Format (hide)]]="LIST"),"BLANK CELL","")</f>
        <v/>
      </c>
      <c r="O303" s="285" t="str">
        <f>IF(OR(PartB2[[#This Row],[Format (hide)]]="HEAD",PartB2[[#This Row],[Format (hide)]]="LIST"),"BLANK CELL","")</f>
        <v/>
      </c>
      <c r="P303" s="285" t="str">
        <f>IF(OR(PartB2[[#This Row],[Format (hide)]]="HEAD",PartB2[[#This Row],[Format (hide)]]="LIST"),"BLANK CELL","")</f>
        <v/>
      </c>
      <c r="Q303" s="285" t="str">
        <f>IF(OR(PartB2[[#This Row],[Format (hide)]]="HEAD",PartB2[[#This Row],[Format (hide)]]="LIST"),"BLANK CELL","")</f>
        <v/>
      </c>
      <c r="R303" s="285" t="str">
        <f>IF(OR(PartB2[[#This Row],[Format (hide)]]="HEAD",PartB2[[#This Row],[Format (hide)]]="LIST"),"BLANK CELL","")</f>
        <v/>
      </c>
    </row>
    <row r="304" spans="1:18" ht="99" x14ac:dyDescent="0.3">
      <c r="A304" s="279">
        <f t="array" aca="1" ref="A304" ca="1">SUM((TRIM(MID(SUBSTITUTE(C304,".",REPT(" ",256)),(ROW(INDIRECT("1:"&amp;LEN(C304)-LEN(SUBSTITUTE(C304,".",""))+1))-1)*256+1,256)))*(10^((10-ROW(INDIRECT("1:"&amp;LEN(C304)-LEN(SUBSTITUTE(C304,".",""))+1)))*2)))</f>
        <v>9.03E+18</v>
      </c>
      <c r="B304" s="280" t="s">
        <v>2750</v>
      </c>
      <c r="C304" s="280" t="s">
        <v>3153</v>
      </c>
      <c r="D304" s="281"/>
      <c r="E304" s="281" t="s">
        <v>3724</v>
      </c>
      <c r="F304" s="280" t="s">
        <v>1368</v>
      </c>
      <c r="G304" s="280" t="s">
        <v>1369</v>
      </c>
      <c r="H304" s="285"/>
      <c r="I304" s="283" t="s">
        <v>2508</v>
      </c>
      <c r="J304" s="285" t="str">
        <f t="shared" si="22"/>
        <v/>
      </c>
      <c r="K304" s="227" t="str">
        <f>IF(OR(PartB2[[#This Row],[Format (hide)]]="HEAD",PartB2[[#This Row],[Format (hide)]]="LIST"),"BLANK CELL","")</f>
        <v/>
      </c>
      <c r="L304" s="227" t="str">
        <f>IF(OR(PartB2[[#This Row],[Format (hide)]]="HEAD",PartB2[[#This Row],[Format (hide)]]="LIST"),"BLANK CELL","")</f>
        <v/>
      </c>
      <c r="M304" s="285" t="str">
        <f>IF(OR(PartB2[[#This Row],[Format (hide)]]="HEAD",PartB2[[#This Row],[Format (hide)]]="LIST"),"BLANK CELL","")</f>
        <v/>
      </c>
      <c r="N304" s="285" t="str">
        <f>IF(OR(PartB2[[#This Row],[Format (hide)]]="HEAD",PartB2[[#This Row],[Format (hide)]]="LIST"),"BLANK CELL","")</f>
        <v/>
      </c>
      <c r="O304" s="285" t="str">
        <f>IF(OR(PartB2[[#This Row],[Format (hide)]]="HEAD",PartB2[[#This Row],[Format (hide)]]="LIST"),"BLANK CELL","")</f>
        <v/>
      </c>
      <c r="P304" s="285" t="str">
        <f>IF(OR(PartB2[[#This Row],[Format (hide)]]="HEAD",PartB2[[#This Row],[Format (hide)]]="LIST"),"BLANK CELL","")</f>
        <v/>
      </c>
      <c r="Q304" s="285" t="str">
        <f>IF(OR(PartB2[[#This Row],[Format (hide)]]="HEAD",PartB2[[#This Row],[Format (hide)]]="LIST"),"BLANK CELL","")</f>
        <v/>
      </c>
      <c r="R304" s="285" t="str">
        <f>IF(OR(PartB2[[#This Row],[Format (hide)]]="HEAD",PartB2[[#This Row],[Format (hide)]]="LIST"),"BLANK CELL","")</f>
        <v/>
      </c>
    </row>
    <row r="305" spans="1:18" ht="66" x14ac:dyDescent="0.3">
      <c r="A305" s="279">
        <f t="array" aca="1" ref="A305" ca="1">SUM((TRIM(MID(SUBSTITUTE(C305,".",REPT(" ",256)),(ROW(INDIRECT("1:"&amp;LEN(C305)-LEN(SUBSTITUTE(C305,".",""))+1))-1)*256+1,256)))*(10^((10-ROW(INDIRECT("1:"&amp;LEN(C305)-LEN(SUBSTITUTE(C305,".",""))+1)))*2)))</f>
        <v>9.0301E+18</v>
      </c>
      <c r="B305" s="280" t="s">
        <v>2750</v>
      </c>
      <c r="C305" s="280" t="s">
        <v>3154</v>
      </c>
      <c r="D305" s="281"/>
      <c r="E305" s="281" t="s">
        <v>3724</v>
      </c>
      <c r="F305" s="280" t="s">
        <v>1370</v>
      </c>
      <c r="G305" s="280" t="s">
        <v>1371</v>
      </c>
      <c r="H305" s="285"/>
      <c r="I305" s="283" t="s">
        <v>2508</v>
      </c>
      <c r="J305" s="285" t="str">
        <f t="shared" si="22"/>
        <v/>
      </c>
      <c r="K305" s="227" t="str">
        <f>IF(OR(PartB2[[#This Row],[Format (hide)]]="HEAD",PartB2[[#This Row],[Format (hide)]]="LIST"),"BLANK CELL","")</f>
        <v/>
      </c>
      <c r="L305" s="227" t="str">
        <f>IF(OR(PartB2[[#This Row],[Format (hide)]]="HEAD",PartB2[[#This Row],[Format (hide)]]="LIST"),"BLANK CELL","")</f>
        <v/>
      </c>
      <c r="M305" s="285" t="str">
        <f>IF(OR(PartB2[[#This Row],[Format (hide)]]="HEAD",PartB2[[#This Row],[Format (hide)]]="LIST"),"BLANK CELL","")</f>
        <v/>
      </c>
      <c r="N305" s="285" t="str">
        <f>IF(OR(PartB2[[#This Row],[Format (hide)]]="HEAD",PartB2[[#This Row],[Format (hide)]]="LIST"),"BLANK CELL","")</f>
        <v/>
      </c>
      <c r="O305" s="285" t="str">
        <f>IF(OR(PartB2[[#This Row],[Format (hide)]]="HEAD",PartB2[[#This Row],[Format (hide)]]="LIST"),"BLANK CELL","")</f>
        <v/>
      </c>
      <c r="P305" s="285" t="str">
        <f>IF(OR(PartB2[[#This Row],[Format (hide)]]="HEAD",PartB2[[#This Row],[Format (hide)]]="LIST"),"BLANK CELL","")</f>
        <v/>
      </c>
      <c r="Q305" s="285" t="str">
        <f>IF(OR(PartB2[[#This Row],[Format (hide)]]="HEAD",PartB2[[#This Row],[Format (hide)]]="LIST"),"BLANK CELL","")</f>
        <v/>
      </c>
      <c r="R305" s="285" t="str">
        <f>IF(OR(PartB2[[#This Row],[Format (hide)]]="HEAD",PartB2[[#This Row],[Format (hide)]]="LIST"),"BLANK CELL","")</f>
        <v/>
      </c>
    </row>
    <row r="306" spans="1:18" x14ac:dyDescent="0.3">
      <c r="A306" s="279">
        <f t="array" aca="1" ref="A306" ca="1">SUM((TRIM(MID(SUBSTITUTE(C306,".",REPT(" ",256)),(ROW(INDIRECT("1:"&amp;LEN(C306)-LEN(SUBSTITUTE(C306,".",""))+1))-1)*256+1,256)))*(10^((10-ROW(INDIRECT("1:"&amp;LEN(C306)-LEN(SUBSTITUTE(C306,".",""))+1)))*2)))</f>
        <v>1E+19</v>
      </c>
      <c r="B306" s="280" t="s">
        <v>2750</v>
      </c>
      <c r="C306" s="280">
        <v>10</v>
      </c>
      <c r="D306" s="281" t="s">
        <v>1406</v>
      </c>
      <c r="E306" s="281"/>
      <c r="F306" s="282" t="s">
        <v>1372</v>
      </c>
      <c r="G306" s="282" t="s">
        <v>208</v>
      </c>
      <c r="H306" s="285" t="str">
        <f>IF(OR(PartB2[[#This Row],[Format (hide)]]="HEAD",PartB2[[#This Row],[Format (hide)]]="LIST"),"BLANK CELL","")</f>
        <v>BLANK CELL</v>
      </c>
      <c r="I306" s="283" t="str">
        <f>IF(OR(PartB2[[#This Row],[Format (hide)]]="HEAD",PartB2[[#This Row],[Format (hide)]]="LIST"),"BLANK CELL","")</f>
        <v>BLANK CELL</v>
      </c>
      <c r="J306" s="285" t="str">
        <f>IF(OR(PartB2[[#This Row],[Format (hide)]]="HEAD",PartB2[[#This Row],[Format (hide)]]="LIST"),"BLANK CELL","")</f>
        <v>BLANK CELL</v>
      </c>
      <c r="K306" s="227" t="str">
        <f>IF(OR(PartB2[[#This Row],[Format (hide)]]="HEAD",PartB2[[#This Row],[Format (hide)]]="LIST"),"BLANK CELL","")</f>
        <v>BLANK CELL</v>
      </c>
      <c r="L306" s="227" t="str">
        <f>IF(OR(PartB2[[#This Row],[Format (hide)]]="HEAD",PartB2[[#This Row],[Format (hide)]]="LIST"),"BLANK CELL","")</f>
        <v>BLANK CELL</v>
      </c>
      <c r="M306" s="285" t="str">
        <f>IF(OR(PartB2[[#This Row],[Format (hide)]]="HEAD",PartB2[[#This Row],[Format (hide)]]="LIST"),"BLANK CELL","")</f>
        <v>BLANK CELL</v>
      </c>
      <c r="N306" s="285" t="str">
        <f>IF(OR(PartB2[[#This Row],[Format (hide)]]="HEAD",PartB2[[#This Row],[Format (hide)]]="LIST"),"BLANK CELL","")</f>
        <v>BLANK CELL</v>
      </c>
      <c r="O306" s="285" t="str">
        <f>IF(OR(PartB2[[#This Row],[Format (hide)]]="HEAD",PartB2[[#This Row],[Format (hide)]]="LIST"),"BLANK CELL","")</f>
        <v>BLANK CELL</v>
      </c>
      <c r="P306" s="285" t="str">
        <f>IF(OR(PartB2[[#This Row],[Format (hide)]]="HEAD",PartB2[[#This Row],[Format (hide)]]="LIST"),"BLANK CELL","")</f>
        <v>BLANK CELL</v>
      </c>
      <c r="Q306" s="285" t="str">
        <f>IF(OR(PartB2[[#This Row],[Format (hide)]]="HEAD",PartB2[[#This Row],[Format (hide)]]="LIST"),"BLANK CELL","")</f>
        <v>BLANK CELL</v>
      </c>
      <c r="R306" s="285" t="str">
        <f>IF(OR(PartB2[[#This Row],[Format (hide)]]="HEAD",PartB2[[#This Row],[Format (hide)]]="LIST"),"BLANK CELL","")</f>
        <v>BLANK CELL</v>
      </c>
    </row>
    <row r="307" spans="1:18" ht="198" x14ac:dyDescent="0.3">
      <c r="A307" s="279">
        <f t="array" aca="1" ref="A307" ca="1">SUM((TRIM(MID(SUBSTITUTE(C307,".",REPT(" ",256)),(ROW(INDIRECT("1:"&amp;LEN(C307)-LEN(SUBSTITUTE(C307,".",""))+1))-1)*256+1,256)))*(10^((10-ROW(INDIRECT("1:"&amp;LEN(C307)-LEN(SUBSTITUTE(C307,".",""))+1)))*2)))</f>
        <v>1.001E+19</v>
      </c>
      <c r="B307" s="280" t="s">
        <v>2750</v>
      </c>
      <c r="C307" s="280" t="s">
        <v>3155</v>
      </c>
      <c r="D307" s="281"/>
      <c r="E307" s="281"/>
      <c r="F307" s="280" t="s">
        <v>1373</v>
      </c>
      <c r="G307" s="280" t="s">
        <v>1374</v>
      </c>
      <c r="H307" s="285"/>
      <c r="I307" s="283" t="s">
        <v>2508</v>
      </c>
      <c r="J307" s="285" t="str">
        <f>IF($J$1="Yes","Compliant","")</f>
        <v/>
      </c>
      <c r="K307" s="227" t="str">
        <f>IF(OR(PartB2[[#This Row],[Format (hide)]]="HEAD",PartB2[[#This Row],[Format (hide)]]="LIST"),"BLANK CELL","")</f>
        <v/>
      </c>
      <c r="L307" s="227" t="str">
        <f>IF(OR(PartB2[[#This Row],[Format (hide)]]="HEAD",PartB2[[#This Row],[Format (hide)]]="LIST"),"BLANK CELL","")</f>
        <v/>
      </c>
      <c r="M307" s="285" t="str">
        <f>IF(OR(PartB2[[#This Row],[Format (hide)]]="HEAD",PartB2[[#This Row],[Format (hide)]]="LIST"),"BLANK CELL","")</f>
        <v/>
      </c>
      <c r="N307" s="285" t="str">
        <f>IF(OR(PartB2[[#This Row],[Format (hide)]]="HEAD",PartB2[[#This Row],[Format (hide)]]="LIST"),"BLANK CELL","")</f>
        <v/>
      </c>
      <c r="O307" s="285" t="str">
        <f>IF(OR(PartB2[[#This Row],[Format (hide)]]="HEAD",PartB2[[#This Row],[Format (hide)]]="LIST"),"BLANK CELL","")</f>
        <v/>
      </c>
      <c r="P307" s="285" t="str">
        <f>IF(OR(PartB2[[#This Row],[Format (hide)]]="HEAD",PartB2[[#This Row],[Format (hide)]]="LIST"),"BLANK CELL","")</f>
        <v/>
      </c>
      <c r="Q307" s="285" t="str">
        <f>IF(OR(PartB2[[#This Row],[Format (hide)]]="HEAD",PartB2[[#This Row],[Format (hide)]]="LIST"),"BLANK CELL","")</f>
        <v/>
      </c>
      <c r="R307" s="285" t="str">
        <f>IF(OR(PartB2[[#This Row],[Format (hide)]]="HEAD",PartB2[[#This Row],[Format (hide)]]="LIST"),"BLANK CELL","")</f>
        <v/>
      </c>
    </row>
    <row r="308" spans="1:18" ht="82.5" x14ac:dyDescent="0.3">
      <c r="A308" s="279">
        <f t="array" aca="1" ref="A308" ca="1">SUM((TRIM(MID(SUBSTITUTE(C308,".",REPT(" ",256)),(ROW(INDIRECT("1:"&amp;LEN(C308)-LEN(SUBSTITUTE(C308,".",""))+1))-1)*256+1,256)))*(10^((10-ROW(INDIRECT("1:"&amp;LEN(C308)-LEN(SUBSTITUTE(C308,".",""))+1)))*2)))</f>
        <v>1.00101E+19</v>
      </c>
      <c r="B308" s="280" t="s">
        <v>2750</v>
      </c>
      <c r="C308" s="280" t="s">
        <v>3156</v>
      </c>
      <c r="D308" s="281"/>
      <c r="E308" s="281"/>
      <c r="F308" s="280" t="s">
        <v>1375</v>
      </c>
      <c r="G308" s="280" t="s">
        <v>209</v>
      </c>
      <c r="H308" s="285"/>
      <c r="I308" s="283" t="s">
        <v>2508</v>
      </c>
      <c r="J308" s="285" t="str">
        <f>IF($J$1="Yes","Compliant","")</f>
        <v/>
      </c>
      <c r="K308" s="227" t="str">
        <f>IF(OR(PartB2[[#This Row],[Format (hide)]]="HEAD",PartB2[[#This Row],[Format (hide)]]="LIST"),"BLANK CELL","")</f>
        <v/>
      </c>
      <c r="L308" s="227" t="str">
        <f>IF(OR(PartB2[[#This Row],[Format (hide)]]="HEAD",PartB2[[#This Row],[Format (hide)]]="LIST"),"BLANK CELL","")</f>
        <v/>
      </c>
      <c r="M308" s="285" t="str">
        <f>IF(OR(PartB2[[#This Row],[Format (hide)]]="HEAD",PartB2[[#This Row],[Format (hide)]]="LIST"),"BLANK CELL","")</f>
        <v/>
      </c>
      <c r="N308" s="285" t="str">
        <f>IF(OR(PartB2[[#This Row],[Format (hide)]]="HEAD",PartB2[[#This Row],[Format (hide)]]="LIST"),"BLANK CELL","")</f>
        <v/>
      </c>
      <c r="O308" s="285" t="str">
        <f>IF(OR(PartB2[[#This Row],[Format (hide)]]="HEAD",PartB2[[#This Row],[Format (hide)]]="LIST"),"BLANK CELL","")</f>
        <v/>
      </c>
      <c r="P308" s="285" t="str">
        <f>IF(OR(PartB2[[#This Row],[Format (hide)]]="HEAD",PartB2[[#This Row],[Format (hide)]]="LIST"),"BLANK CELL","")</f>
        <v/>
      </c>
      <c r="Q308" s="285" t="str">
        <f>IF(OR(PartB2[[#This Row],[Format (hide)]]="HEAD",PartB2[[#This Row],[Format (hide)]]="LIST"),"BLANK CELL","")</f>
        <v/>
      </c>
      <c r="R308" s="285" t="str">
        <f>IF(OR(PartB2[[#This Row],[Format (hide)]]="HEAD",PartB2[[#This Row],[Format (hide)]]="LIST"),"BLANK CELL","")</f>
        <v/>
      </c>
    </row>
    <row r="309" spans="1:18" ht="82.5" x14ac:dyDescent="0.3">
      <c r="A309" s="279">
        <f t="array" aca="1" ref="A309" ca="1">SUM((TRIM(MID(SUBSTITUTE(C309,".",REPT(" ",256)),(ROW(INDIRECT("1:"&amp;LEN(C309)-LEN(SUBSTITUTE(C309,".",""))+1))-1)*256+1,256)))*(10^((10-ROW(INDIRECT("1:"&amp;LEN(C309)-LEN(SUBSTITUTE(C309,".",""))+1)))*2)))</f>
        <v>1.00102E+19</v>
      </c>
      <c r="B309" s="280" t="s">
        <v>2750</v>
      </c>
      <c r="C309" s="280" t="s">
        <v>3157</v>
      </c>
      <c r="D309" s="281"/>
      <c r="E309" s="281"/>
      <c r="F309" s="280" t="s">
        <v>1376</v>
      </c>
      <c r="G309" s="280" t="s">
        <v>1377</v>
      </c>
      <c r="H309" s="285"/>
      <c r="I309" s="283" t="s">
        <v>2508</v>
      </c>
      <c r="J309" s="285" t="str">
        <f>IF($J$1="Yes","Compliant","")</f>
        <v/>
      </c>
      <c r="K309" s="227" t="str">
        <f>IF(OR(PartB2[[#This Row],[Format (hide)]]="HEAD",PartB2[[#This Row],[Format (hide)]]="LIST"),"BLANK CELL","")</f>
        <v/>
      </c>
      <c r="L309" s="227" t="str">
        <f>IF(OR(PartB2[[#This Row],[Format (hide)]]="HEAD",PartB2[[#This Row],[Format (hide)]]="LIST"),"BLANK CELL","")</f>
        <v/>
      </c>
      <c r="M309" s="285" t="str">
        <f>IF(OR(PartB2[[#This Row],[Format (hide)]]="HEAD",PartB2[[#This Row],[Format (hide)]]="LIST"),"BLANK CELL","")</f>
        <v/>
      </c>
      <c r="N309" s="285" t="str">
        <f>IF(OR(PartB2[[#This Row],[Format (hide)]]="HEAD",PartB2[[#This Row],[Format (hide)]]="LIST"),"BLANK CELL","")</f>
        <v/>
      </c>
      <c r="O309" s="285" t="str">
        <f>IF(OR(PartB2[[#This Row],[Format (hide)]]="HEAD",PartB2[[#This Row],[Format (hide)]]="LIST"),"BLANK CELL","")</f>
        <v/>
      </c>
      <c r="P309" s="285" t="str">
        <f>IF(OR(PartB2[[#This Row],[Format (hide)]]="HEAD",PartB2[[#This Row],[Format (hide)]]="LIST"),"BLANK CELL","")</f>
        <v/>
      </c>
      <c r="Q309" s="285" t="str">
        <f>IF(OR(PartB2[[#This Row],[Format (hide)]]="HEAD",PartB2[[#This Row],[Format (hide)]]="LIST"),"BLANK CELL","")</f>
        <v/>
      </c>
      <c r="R309" s="285" t="str">
        <f>IF(OR(PartB2[[#This Row],[Format (hide)]]="HEAD",PartB2[[#This Row],[Format (hide)]]="LIST"),"BLANK CELL","")</f>
        <v/>
      </c>
    </row>
    <row r="310" spans="1:18" ht="231" x14ac:dyDescent="0.3">
      <c r="A310" s="279">
        <f t="array" aca="1" ref="A310" ca="1">SUM((TRIM(MID(SUBSTITUTE(C310,".",REPT(" ",256)),(ROW(INDIRECT("1:"&amp;LEN(C310)-LEN(SUBSTITUTE(C310,".",""))+1))-1)*256+1,256)))*(10^((10-ROW(INDIRECT("1:"&amp;LEN(C310)-LEN(SUBSTITUTE(C310,".",""))+1)))*2)))</f>
        <v>1.002E+19</v>
      </c>
      <c r="B310" s="280" t="s">
        <v>2750</v>
      </c>
      <c r="C310" s="280" t="s">
        <v>3158</v>
      </c>
      <c r="D310" s="281"/>
      <c r="E310" s="281"/>
      <c r="F310" s="280" t="s">
        <v>1378</v>
      </c>
      <c r="G310" s="280" t="s">
        <v>1379</v>
      </c>
      <c r="H310" s="285"/>
      <c r="I310" s="283" t="s">
        <v>2508</v>
      </c>
      <c r="J310" s="285" t="str">
        <f>IF($J$1="Yes","Compliant","")</f>
        <v/>
      </c>
      <c r="K310" s="227" t="str">
        <f>IF(OR(PartB2[[#This Row],[Format (hide)]]="HEAD",PartB2[[#This Row],[Format (hide)]]="LIST"),"BLANK CELL","")</f>
        <v/>
      </c>
      <c r="L310" s="227" t="str">
        <f>IF(OR(PartB2[[#This Row],[Format (hide)]]="HEAD",PartB2[[#This Row],[Format (hide)]]="LIST"),"BLANK CELL","")</f>
        <v/>
      </c>
      <c r="M310" s="285" t="str">
        <f>IF(OR(PartB2[[#This Row],[Format (hide)]]="HEAD",PartB2[[#This Row],[Format (hide)]]="LIST"),"BLANK CELL","")</f>
        <v/>
      </c>
      <c r="N310" s="285" t="str">
        <f>IF(OR(PartB2[[#This Row],[Format (hide)]]="HEAD",PartB2[[#This Row],[Format (hide)]]="LIST"),"BLANK CELL","")</f>
        <v/>
      </c>
      <c r="O310" s="285" t="str">
        <f>IF(OR(PartB2[[#This Row],[Format (hide)]]="HEAD",PartB2[[#This Row],[Format (hide)]]="LIST"),"BLANK CELL","")</f>
        <v/>
      </c>
      <c r="P310" s="285" t="str">
        <f>IF(OR(PartB2[[#This Row],[Format (hide)]]="HEAD",PartB2[[#This Row],[Format (hide)]]="LIST"),"BLANK CELL","")</f>
        <v/>
      </c>
      <c r="Q310" s="285" t="str">
        <f>IF(OR(PartB2[[#This Row],[Format (hide)]]="HEAD",PartB2[[#This Row],[Format (hide)]]="LIST"),"BLANK CELL","")</f>
        <v/>
      </c>
      <c r="R310" s="285" t="str">
        <f>IF(OR(PartB2[[#This Row],[Format (hide)]]="HEAD",PartB2[[#This Row],[Format (hide)]]="LIST"),"BLANK CELL","")</f>
        <v/>
      </c>
    </row>
    <row r="311" spans="1:18" ht="165" x14ac:dyDescent="0.3">
      <c r="A311" s="279">
        <f t="array" aca="1" ref="A311" ca="1">SUM((TRIM(MID(SUBSTITUTE(C311,".",REPT(" ",256)),(ROW(INDIRECT("1:"&amp;LEN(C311)-LEN(SUBSTITUTE(C311,".",""))+1))-1)*256+1,256)))*(10^((10-ROW(INDIRECT("1:"&amp;LEN(C311)-LEN(SUBSTITUTE(C311,".",""))+1)))*2)))</f>
        <v>1.003E+19</v>
      </c>
      <c r="B311" s="280" t="s">
        <v>2750</v>
      </c>
      <c r="C311" s="280" t="s">
        <v>3159</v>
      </c>
      <c r="D311" s="281"/>
      <c r="E311" s="281"/>
      <c r="F311" s="280" t="s">
        <v>1380</v>
      </c>
      <c r="G311" s="280" t="s">
        <v>210</v>
      </c>
      <c r="H311" s="285"/>
      <c r="I311" s="283" t="s">
        <v>2508</v>
      </c>
      <c r="J311" s="285" t="str">
        <f>IF($J$1="Yes","Compliant","")</f>
        <v/>
      </c>
      <c r="K311" s="227" t="str">
        <f>IF(OR(PartB2[[#This Row],[Format (hide)]]="HEAD",PartB2[[#This Row],[Format (hide)]]="LIST"),"BLANK CELL","")</f>
        <v/>
      </c>
      <c r="L311" s="227" t="str">
        <f>IF(OR(PartB2[[#This Row],[Format (hide)]]="HEAD",PartB2[[#This Row],[Format (hide)]]="LIST"),"BLANK CELL","")</f>
        <v/>
      </c>
      <c r="M311" s="285" t="str">
        <f>IF(OR(PartB2[[#This Row],[Format (hide)]]="HEAD",PartB2[[#This Row],[Format (hide)]]="LIST"),"BLANK CELL","")</f>
        <v/>
      </c>
      <c r="N311" s="285" t="str">
        <f>IF(OR(PartB2[[#This Row],[Format (hide)]]="HEAD",PartB2[[#This Row],[Format (hide)]]="LIST"),"BLANK CELL","")</f>
        <v/>
      </c>
      <c r="O311" s="285" t="str">
        <f>IF(OR(PartB2[[#This Row],[Format (hide)]]="HEAD",PartB2[[#This Row],[Format (hide)]]="LIST"),"BLANK CELL","")</f>
        <v/>
      </c>
      <c r="P311" s="285" t="str">
        <f>IF(OR(PartB2[[#This Row],[Format (hide)]]="HEAD",PartB2[[#This Row],[Format (hide)]]="LIST"),"BLANK CELL","")</f>
        <v/>
      </c>
      <c r="Q311" s="285" t="str">
        <f>IF(OR(PartB2[[#This Row],[Format (hide)]]="HEAD",PartB2[[#This Row],[Format (hide)]]="LIST"),"BLANK CELL","")</f>
        <v/>
      </c>
      <c r="R311" s="285" t="str">
        <f>IF(OR(PartB2[[#This Row],[Format (hide)]]="HEAD",PartB2[[#This Row],[Format (hide)]]="LIST"),"BLANK CELL","")</f>
        <v/>
      </c>
    </row>
    <row r="312" spans="1:18" x14ac:dyDescent="0.3">
      <c r="A312" s="279">
        <f t="array" aca="1" ref="A312" ca="1">SUM((TRIM(MID(SUBSTITUTE(C312,".",REPT(" ",256)),(ROW(INDIRECT("1:"&amp;LEN(C312)-LEN(SUBSTITUTE(C312,".",""))+1))-1)*256+1,256)))*(10^((10-ROW(INDIRECT("1:"&amp;LEN(C312)-LEN(SUBSTITUTE(C312,".",""))+1)))*2)))</f>
        <v>1.004E+19</v>
      </c>
      <c r="B312" s="280" t="s">
        <v>2750</v>
      </c>
      <c r="C312" s="280" t="s">
        <v>3160</v>
      </c>
      <c r="D312" s="281" t="s">
        <v>1406</v>
      </c>
      <c r="E312" s="281"/>
      <c r="F312" s="282" t="s">
        <v>1381</v>
      </c>
      <c r="G312" s="282" t="s">
        <v>350</v>
      </c>
      <c r="H312" s="285" t="str">
        <f>IF(OR(PartB2[[#This Row],[Format (hide)]]="HEAD",PartB2[[#This Row],[Format (hide)]]="LIST"),"BLANK CELL","")</f>
        <v>BLANK CELL</v>
      </c>
      <c r="I312" s="283" t="str">
        <f>IF(OR(PartB2[[#This Row],[Format (hide)]]="HEAD",PartB2[[#This Row],[Format (hide)]]="LIST"),"BLANK CELL","")</f>
        <v>BLANK CELL</v>
      </c>
      <c r="J312" s="285" t="str">
        <f>IF(OR(PartB2[[#This Row],[Format (hide)]]="HEAD",PartB2[[#This Row],[Format (hide)]]="LIST"),"BLANK CELL","")</f>
        <v>BLANK CELL</v>
      </c>
      <c r="K312" s="227" t="str">
        <f>IF(OR(PartB2[[#This Row],[Format (hide)]]="HEAD",PartB2[[#This Row],[Format (hide)]]="LIST"),"BLANK CELL","")</f>
        <v>BLANK CELL</v>
      </c>
      <c r="L312" s="227" t="str">
        <f>IF(OR(PartB2[[#This Row],[Format (hide)]]="HEAD",PartB2[[#This Row],[Format (hide)]]="LIST"),"BLANK CELL","")</f>
        <v>BLANK CELL</v>
      </c>
      <c r="M312" s="285" t="str">
        <f>IF(OR(PartB2[[#This Row],[Format (hide)]]="HEAD",PartB2[[#This Row],[Format (hide)]]="LIST"),"BLANK CELL","")</f>
        <v>BLANK CELL</v>
      </c>
      <c r="N312" s="285" t="str">
        <f>IF(OR(PartB2[[#This Row],[Format (hide)]]="HEAD",PartB2[[#This Row],[Format (hide)]]="LIST"),"BLANK CELL","")</f>
        <v>BLANK CELL</v>
      </c>
      <c r="O312" s="285" t="str">
        <f>IF(OR(PartB2[[#This Row],[Format (hide)]]="HEAD",PartB2[[#This Row],[Format (hide)]]="LIST"),"BLANK CELL","")</f>
        <v>BLANK CELL</v>
      </c>
      <c r="P312" s="285" t="str">
        <f>IF(OR(PartB2[[#This Row],[Format (hide)]]="HEAD",PartB2[[#This Row],[Format (hide)]]="LIST"),"BLANK CELL","")</f>
        <v>BLANK CELL</v>
      </c>
      <c r="Q312" s="285" t="str">
        <f>IF(OR(PartB2[[#This Row],[Format (hide)]]="HEAD",PartB2[[#This Row],[Format (hide)]]="LIST"),"BLANK CELL","")</f>
        <v>BLANK CELL</v>
      </c>
      <c r="R312" s="285" t="str">
        <f>IF(OR(PartB2[[#This Row],[Format (hide)]]="HEAD",PartB2[[#This Row],[Format (hide)]]="LIST"),"BLANK CELL","")</f>
        <v>BLANK CELL</v>
      </c>
    </row>
    <row r="313" spans="1:18" ht="198" x14ac:dyDescent="0.3">
      <c r="A313" s="279">
        <f t="array" aca="1" ref="A313" ca="1">SUM((TRIM(MID(SUBSTITUTE(C313,".",REPT(" ",256)),(ROW(INDIRECT("1:"&amp;LEN(C313)-LEN(SUBSTITUTE(C313,".",""))+1))-1)*256+1,256)))*(10^((10-ROW(INDIRECT("1:"&amp;LEN(C313)-LEN(SUBSTITUTE(C313,".",""))+1)))*2)))</f>
        <v>1.00401E+19</v>
      </c>
      <c r="B313" s="280" t="s">
        <v>2750</v>
      </c>
      <c r="C313" s="280" t="s">
        <v>3161</v>
      </c>
      <c r="D313" s="281"/>
      <c r="E313" s="281"/>
      <c r="F313" s="280" t="s">
        <v>1382</v>
      </c>
      <c r="G313" s="280" t="s">
        <v>1383</v>
      </c>
      <c r="H313" s="285"/>
      <c r="I313" s="283" t="s">
        <v>2508</v>
      </c>
      <c r="J313" s="285" t="str">
        <f t="shared" ref="J313:J322" si="23">IF($J$1="Yes","Compliant","")</f>
        <v/>
      </c>
      <c r="K313" s="227" t="str">
        <f>IF(OR(PartB2[[#This Row],[Format (hide)]]="HEAD",PartB2[[#This Row],[Format (hide)]]="LIST"),"BLANK CELL","")</f>
        <v/>
      </c>
      <c r="L313" s="227" t="str">
        <f>IF(OR(PartB2[[#This Row],[Format (hide)]]="HEAD",PartB2[[#This Row],[Format (hide)]]="LIST"),"BLANK CELL","")</f>
        <v/>
      </c>
      <c r="M313" s="285" t="str">
        <f>IF(OR(PartB2[[#This Row],[Format (hide)]]="HEAD",PartB2[[#This Row],[Format (hide)]]="LIST"),"BLANK CELL","")</f>
        <v/>
      </c>
      <c r="N313" s="285" t="str">
        <f>IF(OR(PartB2[[#This Row],[Format (hide)]]="HEAD",PartB2[[#This Row],[Format (hide)]]="LIST"),"BLANK CELL","")</f>
        <v/>
      </c>
      <c r="O313" s="285" t="str">
        <f>IF(OR(PartB2[[#This Row],[Format (hide)]]="HEAD",PartB2[[#This Row],[Format (hide)]]="LIST"),"BLANK CELL","")</f>
        <v/>
      </c>
      <c r="P313" s="285" t="str">
        <f>IF(OR(PartB2[[#This Row],[Format (hide)]]="HEAD",PartB2[[#This Row],[Format (hide)]]="LIST"),"BLANK CELL","")</f>
        <v/>
      </c>
      <c r="Q313" s="285" t="str">
        <f>IF(OR(PartB2[[#This Row],[Format (hide)]]="HEAD",PartB2[[#This Row],[Format (hide)]]="LIST"),"BLANK CELL","")</f>
        <v/>
      </c>
      <c r="R313" s="285" t="str">
        <f>IF(OR(PartB2[[#This Row],[Format (hide)]]="HEAD",PartB2[[#This Row],[Format (hide)]]="LIST"),"BLANK CELL","")</f>
        <v/>
      </c>
    </row>
    <row r="314" spans="1:18" ht="132" x14ac:dyDescent="0.3">
      <c r="A314" s="279">
        <f t="array" aca="1" ref="A314" ca="1">SUM((TRIM(MID(SUBSTITUTE(C314,".",REPT(" ",256)),(ROW(INDIRECT("1:"&amp;LEN(C314)-LEN(SUBSTITUTE(C314,".",""))+1))-1)*256+1,256)))*(10^((10-ROW(INDIRECT("1:"&amp;LEN(C314)-LEN(SUBSTITUTE(C314,".",""))+1)))*2)))</f>
        <v>1.00402E+19</v>
      </c>
      <c r="B314" s="280" t="s">
        <v>2750</v>
      </c>
      <c r="C314" s="280" t="s">
        <v>3162</v>
      </c>
      <c r="D314" s="281"/>
      <c r="E314" s="281"/>
      <c r="F314" s="280" t="s">
        <v>1384</v>
      </c>
      <c r="G314" s="280" t="s">
        <v>1385</v>
      </c>
      <c r="H314" s="285"/>
      <c r="I314" s="283" t="s">
        <v>2508</v>
      </c>
      <c r="J314" s="285" t="str">
        <f t="shared" si="23"/>
        <v/>
      </c>
      <c r="K314" s="227" t="str">
        <f>IF(OR(PartB2[[#This Row],[Format (hide)]]="HEAD",PartB2[[#This Row],[Format (hide)]]="LIST"),"BLANK CELL","")</f>
        <v/>
      </c>
      <c r="L314" s="227" t="str">
        <f>IF(OR(PartB2[[#This Row],[Format (hide)]]="HEAD",PartB2[[#This Row],[Format (hide)]]="LIST"),"BLANK CELL","")</f>
        <v/>
      </c>
      <c r="M314" s="285" t="str">
        <f>IF(OR(PartB2[[#This Row],[Format (hide)]]="HEAD",PartB2[[#This Row],[Format (hide)]]="LIST"),"BLANK CELL","")</f>
        <v/>
      </c>
      <c r="N314" s="285" t="str">
        <f>IF(OR(PartB2[[#This Row],[Format (hide)]]="HEAD",PartB2[[#This Row],[Format (hide)]]="LIST"),"BLANK CELL","")</f>
        <v/>
      </c>
      <c r="O314" s="285" t="str">
        <f>IF(OR(PartB2[[#This Row],[Format (hide)]]="HEAD",PartB2[[#This Row],[Format (hide)]]="LIST"),"BLANK CELL","")</f>
        <v/>
      </c>
      <c r="P314" s="285" t="str">
        <f>IF(OR(PartB2[[#This Row],[Format (hide)]]="HEAD",PartB2[[#This Row],[Format (hide)]]="LIST"),"BLANK CELL","")</f>
        <v/>
      </c>
      <c r="Q314" s="285" t="str">
        <f>IF(OR(PartB2[[#This Row],[Format (hide)]]="HEAD",PartB2[[#This Row],[Format (hide)]]="LIST"),"BLANK CELL","")</f>
        <v/>
      </c>
      <c r="R314" s="285" t="str">
        <f>IF(OR(PartB2[[#This Row],[Format (hide)]]="HEAD",PartB2[[#This Row],[Format (hide)]]="LIST"),"BLANK CELL","")</f>
        <v/>
      </c>
    </row>
    <row r="315" spans="1:18" ht="66" x14ac:dyDescent="0.3">
      <c r="A315" s="279">
        <f t="array" aca="1" ref="A315" ca="1">SUM((TRIM(MID(SUBSTITUTE(C315,".",REPT(" ",256)),(ROW(INDIRECT("1:"&amp;LEN(C315)-LEN(SUBSTITUTE(C315,".",""))+1))-1)*256+1,256)))*(10^((10-ROW(INDIRECT("1:"&amp;LEN(C315)-LEN(SUBSTITUTE(C315,".",""))+1)))*2)))</f>
        <v>1.00403E+19</v>
      </c>
      <c r="B315" s="280" t="s">
        <v>2750</v>
      </c>
      <c r="C315" s="280" t="s">
        <v>3163</v>
      </c>
      <c r="D315" s="281"/>
      <c r="E315" s="281"/>
      <c r="F315" s="280" t="s">
        <v>1386</v>
      </c>
      <c r="G315" s="280" t="s">
        <v>352</v>
      </c>
      <c r="H315" s="285"/>
      <c r="I315" s="283" t="s">
        <v>2508</v>
      </c>
      <c r="J315" s="285" t="str">
        <f t="shared" si="23"/>
        <v/>
      </c>
      <c r="K315" s="227" t="str">
        <f>IF(OR(PartB2[[#This Row],[Format (hide)]]="HEAD",PartB2[[#This Row],[Format (hide)]]="LIST"),"BLANK CELL","")</f>
        <v/>
      </c>
      <c r="L315" s="227" t="str">
        <f>IF(OR(PartB2[[#This Row],[Format (hide)]]="HEAD",PartB2[[#This Row],[Format (hide)]]="LIST"),"BLANK CELL","")</f>
        <v/>
      </c>
      <c r="M315" s="285" t="str">
        <f>IF(OR(PartB2[[#This Row],[Format (hide)]]="HEAD",PartB2[[#This Row],[Format (hide)]]="LIST"),"BLANK CELL","")</f>
        <v/>
      </c>
      <c r="N315" s="285" t="str">
        <f>IF(OR(PartB2[[#This Row],[Format (hide)]]="HEAD",PartB2[[#This Row],[Format (hide)]]="LIST"),"BLANK CELL","")</f>
        <v/>
      </c>
      <c r="O315" s="285" t="str">
        <f>IF(OR(PartB2[[#This Row],[Format (hide)]]="HEAD",PartB2[[#This Row],[Format (hide)]]="LIST"),"BLANK CELL","")</f>
        <v/>
      </c>
      <c r="P315" s="285" t="str">
        <f>IF(OR(PartB2[[#This Row],[Format (hide)]]="HEAD",PartB2[[#This Row],[Format (hide)]]="LIST"),"BLANK CELL","")</f>
        <v/>
      </c>
      <c r="Q315" s="285" t="str">
        <f>IF(OR(PartB2[[#This Row],[Format (hide)]]="HEAD",PartB2[[#This Row],[Format (hide)]]="LIST"),"BLANK CELL","")</f>
        <v/>
      </c>
      <c r="R315" s="285" t="str">
        <f>IF(OR(PartB2[[#This Row],[Format (hide)]]="HEAD",PartB2[[#This Row],[Format (hide)]]="LIST"),"BLANK CELL","")</f>
        <v/>
      </c>
    </row>
    <row r="316" spans="1:18" ht="66" x14ac:dyDescent="0.3">
      <c r="A316" s="279">
        <f t="array" aca="1" ref="A316" ca="1">SUM((TRIM(MID(SUBSTITUTE(C316,".",REPT(" ",256)),(ROW(INDIRECT("1:"&amp;LEN(C316)-LEN(SUBSTITUTE(C316,".",""))+1))-1)*256+1,256)))*(10^((10-ROW(INDIRECT("1:"&amp;LEN(C316)-LEN(SUBSTITUTE(C316,".",""))+1)))*2)))</f>
        <v>1.00404E+19</v>
      </c>
      <c r="B316" s="280" t="s">
        <v>2750</v>
      </c>
      <c r="C316" s="280" t="s">
        <v>3164</v>
      </c>
      <c r="D316" s="281"/>
      <c r="E316" s="281"/>
      <c r="F316" s="280" t="s">
        <v>1387</v>
      </c>
      <c r="G316" s="280" t="s">
        <v>537</v>
      </c>
      <c r="H316" s="285"/>
      <c r="I316" s="283" t="s">
        <v>2508</v>
      </c>
      <c r="J316" s="285" t="str">
        <f t="shared" si="23"/>
        <v/>
      </c>
      <c r="K316" s="227" t="str">
        <f>IF(OR(PartB2[[#This Row],[Format (hide)]]="HEAD",PartB2[[#This Row],[Format (hide)]]="LIST"),"BLANK CELL","")</f>
        <v/>
      </c>
      <c r="L316" s="227" t="str">
        <f>IF(OR(PartB2[[#This Row],[Format (hide)]]="HEAD",PartB2[[#This Row],[Format (hide)]]="LIST"),"BLANK CELL","")</f>
        <v/>
      </c>
      <c r="M316" s="285" t="str">
        <f>IF(OR(PartB2[[#This Row],[Format (hide)]]="HEAD",PartB2[[#This Row],[Format (hide)]]="LIST"),"BLANK CELL","")</f>
        <v/>
      </c>
      <c r="N316" s="285" t="str">
        <f>IF(OR(PartB2[[#This Row],[Format (hide)]]="HEAD",PartB2[[#This Row],[Format (hide)]]="LIST"),"BLANK CELL","")</f>
        <v/>
      </c>
      <c r="O316" s="285" t="str">
        <f>IF(OR(PartB2[[#This Row],[Format (hide)]]="HEAD",PartB2[[#This Row],[Format (hide)]]="LIST"),"BLANK CELL","")</f>
        <v/>
      </c>
      <c r="P316" s="285" t="str">
        <f>IF(OR(PartB2[[#This Row],[Format (hide)]]="HEAD",PartB2[[#This Row],[Format (hide)]]="LIST"),"BLANK CELL","")</f>
        <v/>
      </c>
      <c r="Q316" s="285" t="str">
        <f>IF(OR(PartB2[[#This Row],[Format (hide)]]="HEAD",PartB2[[#This Row],[Format (hide)]]="LIST"),"BLANK CELL","")</f>
        <v/>
      </c>
      <c r="R316" s="285" t="str">
        <f>IF(OR(PartB2[[#This Row],[Format (hide)]]="HEAD",PartB2[[#This Row],[Format (hide)]]="LIST"),"BLANK CELL","")</f>
        <v/>
      </c>
    </row>
    <row r="317" spans="1:18" ht="82.5" x14ac:dyDescent="0.3">
      <c r="A317" s="279">
        <f t="array" aca="1" ref="A317" ca="1">SUM((TRIM(MID(SUBSTITUTE(C317,".",REPT(" ",256)),(ROW(INDIRECT("1:"&amp;LEN(C317)-LEN(SUBSTITUTE(C317,".",""))+1))-1)*256+1,256)))*(10^((10-ROW(INDIRECT("1:"&amp;LEN(C317)-LEN(SUBSTITUTE(C317,".",""))+1)))*2)))</f>
        <v>1.00405E+19</v>
      </c>
      <c r="B317" s="280" t="s">
        <v>2750</v>
      </c>
      <c r="C317" s="280" t="s">
        <v>3165</v>
      </c>
      <c r="D317" s="281"/>
      <c r="E317" s="281"/>
      <c r="F317" s="280" t="s">
        <v>1388</v>
      </c>
      <c r="G317" s="280" t="s">
        <v>353</v>
      </c>
      <c r="H317" s="285"/>
      <c r="I317" s="283" t="s">
        <v>2508</v>
      </c>
      <c r="J317" s="285" t="str">
        <f t="shared" si="23"/>
        <v/>
      </c>
      <c r="K317" s="227" t="str">
        <f>IF(OR(PartB2[[#This Row],[Format (hide)]]="HEAD",PartB2[[#This Row],[Format (hide)]]="LIST"),"BLANK CELL","")</f>
        <v/>
      </c>
      <c r="L317" s="227" t="str">
        <f>IF(OR(PartB2[[#This Row],[Format (hide)]]="HEAD",PartB2[[#This Row],[Format (hide)]]="LIST"),"BLANK CELL","")</f>
        <v/>
      </c>
      <c r="M317" s="285" t="str">
        <f>IF(OR(PartB2[[#This Row],[Format (hide)]]="HEAD",PartB2[[#This Row],[Format (hide)]]="LIST"),"BLANK CELL","")</f>
        <v/>
      </c>
      <c r="N317" s="285" t="str">
        <f>IF(OR(PartB2[[#This Row],[Format (hide)]]="HEAD",PartB2[[#This Row],[Format (hide)]]="LIST"),"BLANK CELL","")</f>
        <v/>
      </c>
      <c r="O317" s="285" t="str">
        <f>IF(OR(PartB2[[#This Row],[Format (hide)]]="HEAD",PartB2[[#This Row],[Format (hide)]]="LIST"),"BLANK CELL","")</f>
        <v/>
      </c>
      <c r="P317" s="285" t="str">
        <f>IF(OR(PartB2[[#This Row],[Format (hide)]]="HEAD",PartB2[[#This Row],[Format (hide)]]="LIST"),"BLANK CELL","")</f>
        <v/>
      </c>
      <c r="Q317" s="285" t="str">
        <f>IF(OR(PartB2[[#This Row],[Format (hide)]]="HEAD",PartB2[[#This Row],[Format (hide)]]="LIST"),"BLANK CELL","")</f>
        <v/>
      </c>
      <c r="R317" s="285" t="str">
        <f>IF(OR(PartB2[[#This Row],[Format (hide)]]="HEAD",PartB2[[#This Row],[Format (hide)]]="LIST"),"BLANK CELL","")</f>
        <v/>
      </c>
    </row>
    <row r="318" spans="1:18" ht="181.5" x14ac:dyDescent="0.3">
      <c r="A318" s="279">
        <f t="array" aca="1" ref="A318" ca="1">SUM((TRIM(MID(SUBSTITUTE(C318,".",REPT(" ",256)),(ROW(INDIRECT("1:"&amp;LEN(C318)-LEN(SUBSTITUTE(C318,".",""))+1))-1)*256+1,256)))*(10^((10-ROW(INDIRECT("1:"&amp;LEN(C318)-LEN(SUBSTITUTE(C318,".",""))+1)))*2)))</f>
        <v>1.00406E+19</v>
      </c>
      <c r="B318" s="280" t="s">
        <v>2750</v>
      </c>
      <c r="C318" s="280" t="s">
        <v>3166</v>
      </c>
      <c r="D318" s="281"/>
      <c r="E318" s="281"/>
      <c r="F318" s="280" t="s">
        <v>1389</v>
      </c>
      <c r="G318" s="280" t="s">
        <v>1390</v>
      </c>
      <c r="H318" s="285"/>
      <c r="I318" s="283" t="s">
        <v>2508</v>
      </c>
      <c r="J318" s="285" t="str">
        <f t="shared" si="23"/>
        <v/>
      </c>
      <c r="K318" s="227" t="str">
        <f>IF(OR(PartB2[[#This Row],[Format (hide)]]="HEAD",PartB2[[#This Row],[Format (hide)]]="LIST"),"BLANK CELL","")</f>
        <v/>
      </c>
      <c r="L318" s="227" t="str">
        <f>IF(OR(PartB2[[#This Row],[Format (hide)]]="HEAD",PartB2[[#This Row],[Format (hide)]]="LIST"),"BLANK CELL","")</f>
        <v/>
      </c>
      <c r="M318" s="285" t="str">
        <f>IF(OR(PartB2[[#This Row],[Format (hide)]]="HEAD",PartB2[[#This Row],[Format (hide)]]="LIST"),"BLANK CELL","")</f>
        <v/>
      </c>
      <c r="N318" s="285" t="str">
        <f>IF(OR(PartB2[[#This Row],[Format (hide)]]="HEAD",PartB2[[#This Row],[Format (hide)]]="LIST"),"BLANK CELL","")</f>
        <v/>
      </c>
      <c r="O318" s="285" t="str">
        <f>IF(OR(PartB2[[#This Row],[Format (hide)]]="HEAD",PartB2[[#This Row],[Format (hide)]]="LIST"),"BLANK CELL","")</f>
        <v/>
      </c>
      <c r="P318" s="285" t="str">
        <f>IF(OR(PartB2[[#This Row],[Format (hide)]]="HEAD",PartB2[[#This Row],[Format (hide)]]="LIST"),"BLANK CELL","")</f>
        <v/>
      </c>
      <c r="Q318" s="285" t="str">
        <f>IF(OR(PartB2[[#This Row],[Format (hide)]]="HEAD",PartB2[[#This Row],[Format (hide)]]="LIST"),"BLANK CELL","")</f>
        <v/>
      </c>
      <c r="R318" s="285" t="str">
        <f>IF(OR(PartB2[[#This Row],[Format (hide)]]="HEAD",PartB2[[#This Row],[Format (hide)]]="LIST"),"BLANK CELL","")</f>
        <v/>
      </c>
    </row>
    <row r="319" spans="1:18" ht="82.5" x14ac:dyDescent="0.3">
      <c r="A319" s="279">
        <f t="array" aca="1" ref="A319" ca="1">SUM((TRIM(MID(SUBSTITUTE(C319,".",REPT(" ",256)),(ROW(INDIRECT("1:"&amp;LEN(C319)-LEN(SUBSTITUTE(C319,".",""))+1))-1)*256+1,256)))*(10^((10-ROW(INDIRECT("1:"&amp;LEN(C319)-LEN(SUBSTITUTE(C319,".",""))+1)))*2)))</f>
        <v>1.00407E+19</v>
      </c>
      <c r="B319" s="280" t="s">
        <v>2750</v>
      </c>
      <c r="C319" s="280" t="s">
        <v>3167</v>
      </c>
      <c r="D319" s="281"/>
      <c r="E319" s="281"/>
      <c r="F319" s="280" t="s">
        <v>1391</v>
      </c>
      <c r="G319" s="280" t="s">
        <v>1392</v>
      </c>
      <c r="H319" s="285"/>
      <c r="I319" s="283" t="s">
        <v>2508</v>
      </c>
      <c r="J319" s="285" t="str">
        <f t="shared" si="23"/>
        <v/>
      </c>
      <c r="K319" s="227" t="str">
        <f>IF(OR(PartB2[[#This Row],[Format (hide)]]="HEAD",PartB2[[#This Row],[Format (hide)]]="LIST"),"BLANK CELL","")</f>
        <v/>
      </c>
      <c r="L319" s="227" t="str">
        <f>IF(OR(PartB2[[#This Row],[Format (hide)]]="HEAD",PartB2[[#This Row],[Format (hide)]]="LIST"),"BLANK CELL","")</f>
        <v/>
      </c>
      <c r="M319" s="285" t="str">
        <f>IF(OR(PartB2[[#This Row],[Format (hide)]]="HEAD",PartB2[[#This Row],[Format (hide)]]="LIST"),"BLANK CELL","")</f>
        <v/>
      </c>
      <c r="N319" s="285" t="str">
        <f>IF(OR(PartB2[[#This Row],[Format (hide)]]="HEAD",PartB2[[#This Row],[Format (hide)]]="LIST"),"BLANK CELL","")</f>
        <v/>
      </c>
      <c r="O319" s="285" t="str">
        <f>IF(OR(PartB2[[#This Row],[Format (hide)]]="HEAD",PartB2[[#This Row],[Format (hide)]]="LIST"),"BLANK CELL","")</f>
        <v/>
      </c>
      <c r="P319" s="285" t="str">
        <f>IF(OR(PartB2[[#This Row],[Format (hide)]]="HEAD",PartB2[[#This Row],[Format (hide)]]="LIST"),"BLANK CELL","")</f>
        <v/>
      </c>
      <c r="Q319" s="285" t="str">
        <f>IF(OR(PartB2[[#This Row],[Format (hide)]]="HEAD",PartB2[[#This Row],[Format (hide)]]="LIST"),"BLANK CELL","")</f>
        <v/>
      </c>
      <c r="R319" s="285" t="str">
        <f>IF(OR(PartB2[[#This Row],[Format (hide)]]="HEAD",PartB2[[#This Row],[Format (hide)]]="LIST"),"BLANK CELL","")</f>
        <v/>
      </c>
    </row>
    <row r="320" spans="1:18" ht="66" x14ac:dyDescent="0.3">
      <c r="A320" s="279">
        <f t="array" aca="1" ref="A320" ca="1">SUM((TRIM(MID(SUBSTITUTE(C320,".",REPT(" ",256)),(ROW(INDIRECT("1:"&amp;LEN(C320)-LEN(SUBSTITUTE(C320,".",""))+1))-1)*256+1,256)))*(10^((10-ROW(INDIRECT("1:"&amp;LEN(C320)-LEN(SUBSTITUTE(C320,".",""))+1)))*2)))</f>
        <v>1.0040701E+19</v>
      </c>
      <c r="B320" s="280" t="s">
        <v>2750</v>
      </c>
      <c r="C320" s="280" t="s">
        <v>3168</v>
      </c>
      <c r="D320" s="281"/>
      <c r="E320" s="281"/>
      <c r="F320" s="280" t="s">
        <v>1393</v>
      </c>
      <c r="G320" s="280" t="s">
        <v>355</v>
      </c>
      <c r="H320" s="285"/>
      <c r="I320" s="283" t="s">
        <v>2508</v>
      </c>
      <c r="J320" s="285" t="str">
        <f t="shared" si="23"/>
        <v/>
      </c>
      <c r="K320" s="227" t="str">
        <f>IF(OR(PartB2[[#This Row],[Format (hide)]]="HEAD",PartB2[[#This Row],[Format (hide)]]="LIST"),"BLANK CELL","")</f>
        <v/>
      </c>
      <c r="L320" s="227" t="str">
        <f>IF(OR(PartB2[[#This Row],[Format (hide)]]="HEAD",PartB2[[#This Row],[Format (hide)]]="LIST"),"BLANK CELL","")</f>
        <v/>
      </c>
      <c r="M320" s="285" t="str">
        <f>IF(OR(PartB2[[#This Row],[Format (hide)]]="HEAD",PartB2[[#This Row],[Format (hide)]]="LIST"),"BLANK CELL","")</f>
        <v/>
      </c>
      <c r="N320" s="285" t="str">
        <f>IF(OR(PartB2[[#This Row],[Format (hide)]]="HEAD",PartB2[[#This Row],[Format (hide)]]="LIST"),"BLANK CELL","")</f>
        <v/>
      </c>
      <c r="O320" s="285" t="str">
        <f>IF(OR(PartB2[[#This Row],[Format (hide)]]="HEAD",PartB2[[#This Row],[Format (hide)]]="LIST"),"BLANK CELL","")</f>
        <v/>
      </c>
      <c r="P320" s="285" t="str">
        <f>IF(OR(PartB2[[#This Row],[Format (hide)]]="HEAD",PartB2[[#This Row],[Format (hide)]]="LIST"),"BLANK CELL","")</f>
        <v/>
      </c>
      <c r="Q320" s="285" t="str">
        <f>IF(OR(PartB2[[#This Row],[Format (hide)]]="HEAD",PartB2[[#This Row],[Format (hide)]]="LIST"),"BLANK CELL","")</f>
        <v/>
      </c>
      <c r="R320" s="285" t="str">
        <f>IF(OR(PartB2[[#This Row],[Format (hide)]]="HEAD",PartB2[[#This Row],[Format (hide)]]="LIST"),"BLANK CELL","")</f>
        <v/>
      </c>
    </row>
    <row r="321" spans="1:18" ht="82.5" x14ac:dyDescent="0.3">
      <c r="A321" s="279">
        <f t="array" aca="1" ref="A321" ca="1">SUM((TRIM(MID(SUBSTITUTE(C321,".",REPT(" ",256)),(ROW(INDIRECT("1:"&amp;LEN(C321)-LEN(SUBSTITUTE(C321,".",""))+1))-1)*256+1,256)))*(10^((10-ROW(INDIRECT("1:"&amp;LEN(C321)-LEN(SUBSTITUTE(C321,".",""))+1)))*2)))</f>
        <v>1.0040702E+19</v>
      </c>
      <c r="B321" s="280" t="s">
        <v>2750</v>
      </c>
      <c r="C321" s="280" t="s">
        <v>3169</v>
      </c>
      <c r="D321" s="281"/>
      <c r="E321" s="281"/>
      <c r="F321" s="280" t="s">
        <v>1394</v>
      </c>
      <c r="G321" s="280" t="s">
        <v>356</v>
      </c>
      <c r="H321" s="285"/>
      <c r="I321" s="283" t="s">
        <v>2508</v>
      </c>
      <c r="J321" s="285" t="str">
        <f t="shared" si="23"/>
        <v/>
      </c>
      <c r="K321" s="227" t="str">
        <f>IF(OR(PartB2[[#This Row],[Format (hide)]]="HEAD",PartB2[[#This Row],[Format (hide)]]="LIST"),"BLANK CELL","")</f>
        <v/>
      </c>
      <c r="L321" s="227" t="str">
        <f>IF(OR(PartB2[[#This Row],[Format (hide)]]="HEAD",PartB2[[#This Row],[Format (hide)]]="LIST"),"BLANK CELL","")</f>
        <v/>
      </c>
      <c r="M321" s="285" t="str">
        <f>IF(OR(PartB2[[#This Row],[Format (hide)]]="HEAD",PartB2[[#This Row],[Format (hide)]]="LIST"),"BLANK CELL","")</f>
        <v/>
      </c>
      <c r="N321" s="285" t="str">
        <f>IF(OR(PartB2[[#This Row],[Format (hide)]]="HEAD",PartB2[[#This Row],[Format (hide)]]="LIST"),"BLANK CELL","")</f>
        <v/>
      </c>
      <c r="O321" s="285" t="str">
        <f>IF(OR(PartB2[[#This Row],[Format (hide)]]="HEAD",PartB2[[#This Row],[Format (hide)]]="LIST"),"BLANK CELL","")</f>
        <v/>
      </c>
      <c r="P321" s="285" t="str">
        <f>IF(OR(PartB2[[#This Row],[Format (hide)]]="HEAD",PartB2[[#This Row],[Format (hide)]]="LIST"),"BLANK CELL","")</f>
        <v/>
      </c>
      <c r="Q321" s="285" t="str">
        <f>IF(OR(PartB2[[#This Row],[Format (hide)]]="HEAD",PartB2[[#This Row],[Format (hide)]]="LIST"),"BLANK CELL","")</f>
        <v/>
      </c>
      <c r="R321" s="285" t="str">
        <f>IF(OR(PartB2[[#This Row],[Format (hide)]]="HEAD",PartB2[[#This Row],[Format (hide)]]="LIST"),"BLANK CELL","")</f>
        <v/>
      </c>
    </row>
    <row r="322" spans="1:18" ht="115.5" x14ac:dyDescent="0.3">
      <c r="A322" s="279">
        <f t="array" aca="1" ref="A322" ca="1">SUM((TRIM(MID(SUBSTITUTE(C322,".",REPT(" ",256)),(ROW(INDIRECT("1:"&amp;LEN(C322)-LEN(SUBSTITUTE(C322,".",""))+1))-1)*256+1,256)))*(10^((10-ROW(INDIRECT("1:"&amp;LEN(C322)-LEN(SUBSTITUTE(C322,".",""))+1)))*2)))</f>
        <v>1.00408E+19</v>
      </c>
      <c r="B322" s="280" t="s">
        <v>2750</v>
      </c>
      <c r="C322" s="280" t="s">
        <v>3170</v>
      </c>
      <c r="D322" s="281"/>
      <c r="E322" s="281"/>
      <c r="F322" s="280" t="s">
        <v>1395</v>
      </c>
      <c r="G322" s="280" t="s">
        <v>357</v>
      </c>
      <c r="H322" s="285"/>
      <c r="I322" s="283" t="s">
        <v>2508</v>
      </c>
      <c r="J322" s="285" t="str">
        <f t="shared" si="23"/>
        <v/>
      </c>
      <c r="K322" s="227" t="str">
        <f>IF(OR(PartB2[[#This Row],[Format (hide)]]="HEAD",PartB2[[#This Row],[Format (hide)]]="LIST"),"BLANK CELL","")</f>
        <v/>
      </c>
      <c r="L322" s="227" t="str">
        <f>IF(OR(PartB2[[#This Row],[Format (hide)]]="HEAD",PartB2[[#This Row],[Format (hide)]]="LIST"),"BLANK CELL","")</f>
        <v/>
      </c>
      <c r="M322" s="285" t="str">
        <f>IF(OR(PartB2[[#This Row],[Format (hide)]]="HEAD",PartB2[[#This Row],[Format (hide)]]="LIST"),"BLANK CELL","")</f>
        <v/>
      </c>
      <c r="N322" s="285" t="str">
        <f>IF(OR(PartB2[[#This Row],[Format (hide)]]="HEAD",PartB2[[#This Row],[Format (hide)]]="LIST"),"BLANK CELL","")</f>
        <v/>
      </c>
      <c r="O322" s="285" t="str">
        <f>IF(OR(PartB2[[#This Row],[Format (hide)]]="HEAD",PartB2[[#This Row],[Format (hide)]]="LIST"),"BLANK CELL","")</f>
        <v/>
      </c>
      <c r="P322" s="285" t="str">
        <f>IF(OR(PartB2[[#This Row],[Format (hide)]]="HEAD",PartB2[[#This Row],[Format (hide)]]="LIST"),"BLANK CELL","")</f>
        <v/>
      </c>
      <c r="Q322" s="285" t="str">
        <f>IF(OR(PartB2[[#This Row],[Format (hide)]]="HEAD",PartB2[[#This Row],[Format (hide)]]="LIST"),"BLANK CELL","")</f>
        <v/>
      </c>
      <c r="R322" s="285" t="str">
        <f>IF(OR(PartB2[[#This Row],[Format (hide)]]="HEAD",PartB2[[#This Row],[Format (hide)]]="LIST"),"BLANK CELL","")</f>
        <v/>
      </c>
    </row>
    <row r="323" spans="1:18" ht="66" x14ac:dyDescent="0.3">
      <c r="A323" s="279">
        <f t="array" aca="1" ref="A323" ca="1">SUM((TRIM(MID(SUBSTITUTE(C323,".",REPT(" ",256)),(ROW(INDIRECT("1:"&amp;LEN(C323)-LEN(SUBSTITUTE(C323,".",""))+1))-1)*256+1,256)))*(10^((10-ROW(INDIRECT("1:"&amp;LEN(C323)-LEN(SUBSTITUTE(C323,".",""))+1)))*2)))</f>
        <v>1.00409E+19</v>
      </c>
      <c r="B323" s="280" t="s">
        <v>2750</v>
      </c>
      <c r="C323" s="280" t="s">
        <v>3171</v>
      </c>
      <c r="D323" s="281" t="s">
        <v>557</v>
      </c>
      <c r="E323" s="281"/>
      <c r="F323" s="280" t="s">
        <v>1396</v>
      </c>
      <c r="G323" s="280" t="s">
        <v>358</v>
      </c>
      <c r="H323" s="285" t="str">
        <f>IF(OR(PartB2[[#This Row],[Format (hide)]]="HEAD",PartB2[[#This Row],[Format (hide)]]="LIST"),"BLANK CELL","")</f>
        <v>BLANK CELL</v>
      </c>
      <c r="I323" s="283" t="str">
        <f>IF(OR(PartB2[[#This Row],[Format (hide)]]="HEAD",PartB2[[#This Row],[Format (hide)]]="LIST"),"BLANK CELL","")</f>
        <v>BLANK CELL</v>
      </c>
      <c r="J323" s="285" t="str">
        <f>IF(OR(PartB2[[#This Row],[Format (hide)]]="HEAD",PartB2[[#This Row],[Format (hide)]]="LIST"),"BLANK CELL","")</f>
        <v>BLANK CELL</v>
      </c>
      <c r="K323" s="227" t="str">
        <f>IF(OR(PartB2[[#This Row],[Format (hide)]]="HEAD",PartB2[[#This Row],[Format (hide)]]="LIST"),"BLANK CELL","")</f>
        <v>BLANK CELL</v>
      </c>
      <c r="L323" s="227" t="str">
        <f>IF(OR(PartB2[[#This Row],[Format (hide)]]="HEAD",PartB2[[#This Row],[Format (hide)]]="LIST"),"BLANK CELL","")</f>
        <v>BLANK CELL</v>
      </c>
      <c r="M323" s="285" t="str">
        <f>IF(OR(PartB2[[#This Row],[Format (hide)]]="HEAD",PartB2[[#This Row],[Format (hide)]]="LIST"),"BLANK CELL","")</f>
        <v>BLANK CELL</v>
      </c>
      <c r="N323" s="285" t="str">
        <f>IF(OR(PartB2[[#This Row],[Format (hide)]]="HEAD",PartB2[[#This Row],[Format (hide)]]="LIST"),"BLANK CELL","")</f>
        <v>BLANK CELL</v>
      </c>
      <c r="O323" s="285" t="str">
        <f>IF(OR(PartB2[[#This Row],[Format (hide)]]="HEAD",PartB2[[#This Row],[Format (hide)]]="LIST"),"BLANK CELL","")</f>
        <v>BLANK CELL</v>
      </c>
      <c r="P323" s="285" t="str">
        <f>IF(OR(PartB2[[#This Row],[Format (hide)]]="HEAD",PartB2[[#This Row],[Format (hide)]]="LIST"),"BLANK CELL","")</f>
        <v>BLANK CELL</v>
      </c>
      <c r="Q323" s="285" t="str">
        <f>IF(OR(PartB2[[#This Row],[Format (hide)]]="HEAD",PartB2[[#This Row],[Format (hide)]]="LIST"),"BLANK CELL","")</f>
        <v>BLANK CELL</v>
      </c>
      <c r="R323" s="285" t="str">
        <f>IF(OR(PartB2[[#This Row],[Format (hide)]]="HEAD",PartB2[[#This Row],[Format (hide)]]="LIST"),"BLANK CELL","")</f>
        <v>BLANK CELL</v>
      </c>
    </row>
    <row r="324" spans="1:18" ht="66" x14ac:dyDescent="0.3">
      <c r="A324" s="279">
        <f t="array" aca="1" ref="A324" ca="1">SUM((TRIM(MID(SUBSTITUTE(C324,".",REPT(" ",256)),(ROW(INDIRECT("1:"&amp;LEN(C324)-LEN(SUBSTITUTE(C324,".",""))+1))-1)*256+1,256)))*(10^((10-ROW(INDIRECT("1:"&amp;LEN(C324)-LEN(SUBSTITUTE(C324,".",""))+1)))*2)))</f>
        <v>1.0040901E+19</v>
      </c>
      <c r="B324" s="280" t="s">
        <v>2750</v>
      </c>
      <c r="C324" s="280" t="s">
        <v>3172</v>
      </c>
      <c r="D324" s="281"/>
      <c r="E324" s="281"/>
      <c r="F324" s="280" t="s">
        <v>1397</v>
      </c>
      <c r="G324" s="280" t="s">
        <v>359</v>
      </c>
      <c r="H324" s="285"/>
      <c r="I324" s="283" t="s">
        <v>2508</v>
      </c>
      <c r="J324" s="285" t="str">
        <f>IF($J$1="Yes","Compliant","")</f>
        <v/>
      </c>
      <c r="K324" s="227" t="str">
        <f>IF(OR(PartB2[[#This Row],[Format (hide)]]="HEAD",PartB2[[#This Row],[Format (hide)]]="LIST"),"BLANK CELL","")</f>
        <v/>
      </c>
      <c r="L324" s="227" t="str">
        <f>IF(OR(PartB2[[#This Row],[Format (hide)]]="HEAD",PartB2[[#This Row],[Format (hide)]]="LIST"),"BLANK CELL","")</f>
        <v/>
      </c>
      <c r="M324" s="285" t="str">
        <f>IF(OR(PartB2[[#This Row],[Format (hide)]]="HEAD",PartB2[[#This Row],[Format (hide)]]="LIST"),"BLANK CELL","")</f>
        <v/>
      </c>
      <c r="N324" s="285" t="str">
        <f>IF(OR(PartB2[[#This Row],[Format (hide)]]="HEAD",PartB2[[#This Row],[Format (hide)]]="LIST"),"BLANK CELL","")</f>
        <v/>
      </c>
      <c r="O324" s="285" t="str">
        <f>IF(OR(PartB2[[#This Row],[Format (hide)]]="HEAD",PartB2[[#This Row],[Format (hide)]]="LIST"),"BLANK CELL","")</f>
        <v/>
      </c>
      <c r="P324" s="285" t="str">
        <f>IF(OR(PartB2[[#This Row],[Format (hide)]]="HEAD",PartB2[[#This Row],[Format (hide)]]="LIST"),"BLANK CELL","")</f>
        <v/>
      </c>
      <c r="Q324" s="285" t="str">
        <f>IF(OR(PartB2[[#This Row],[Format (hide)]]="HEAD",PartB2[[#This Row],[Format (hide)]]="LIST"),"BLANK CELL","")</f>
        <v/>
      </c>
      <c r="R324" s="285" t="str">
        <f>IF(OR(PartB2[[#This Row],[Format (hide)]]="HEAD",PartB2[[#This Row],[Format (hide)]]="LIST"),"BLANK CELL","")</f>
        <v/>
      </c>
    </row>
    <row r="325" spans="1:18" ht="66" x14ac:dyDescent="0.3">
      <c r="A325" s="279">
        <f t="array" aca="1" ref="A325" ca="1">SUM((TRIM(MID(SUBSTITUTE(C325,".",REPT(" ",256)),(ROW(INDIRECT("1:"&amp;LEN(C325)-LEN(SUBSTITUTE(C325,".",""))+1))-1)*256+1,256)))*(10^((10-ROW(INDIRECT("1:"&amp;LEN(C325)-LEN(SUBSTITUTE(C325,".",""))+1)))*2)))</f>
        <v>1.0040902E+19</v>
      </c>
      <c r="B325" s="280" t="s">
        <v>2750</v>
      </c>
      <c r="C325" s="280" t="s">
        <v>3173</v>
      </c>
      <c r="D325" s="281"/>
      <c r="E325" s="281"/>
      <c r="F325" s="280" t="s">
        <v>1398</v>
      </c>
      <c r="G325" s="280" t="s">
        <v>360</v>
      </c>
      <c r="H325" s="285"/>
      <c r="I325" s="283" t="s">
        <v>2508</v>
      </c>
      <c r="J325" s="285" t="str">
        <f>IF($J$1="Yes","Compliant","")</f>
        <v/>
      </c>
      <c r="K325" s="227" t="str">
        <f>IF(OR(PartB2[[#This Row],[Format (hide)]]="HEAD",PartB2[[#This Row],[Format (hide)]]="LIST"),"BLANK CELL","")</f>
        <v/>
      </c>
      <c r="L325" s="227" t="str">
        <f>IF(OR(PartB2[[#This Row],[Format (hide)]]="HEAD",PartB2[[#This Row],[Format (hide)]]="LIST"),"BLANK CELL","")</f>
        <v/>
      </c>
      <c r="M325" s="285" t="str">
        <f>IF(OR(PartB2[[#This Row],[Format (hide)]]="HEAD",PartB2[[#This Row],[Format (hide)]]="LIST"),"BLANK CELL","")</f>
        <v/>
      </c>
      <c r="N325" s="285" t="str">
        <f>IF(OR(PartB2[[#This Row],[Format (hide)]]="HEAD",PartB2[[#This Row],[Format (hide)]]="LIST"),"BLANK CELL","")</f>
        <v/>
      </c>
      <c r="O325" s="285" t="str">
        <f>IF(OR(PartB2[[#This Row],[Format (hide)]]="HEAD",PartB2[[#This Row],[Format (hide)]]="LIST"),"BLANK CELL","")</f>
        <v/>
      </c>
      <c r="P325" s="285" t="str">
        <f>IF(OR(PartB2[[#This Row],[Format (hide)]]="HEAD",PartB2[[#This Row],[Format (hide)]]="LIST"),"BLANK CELL","")</f>
        <v/>
      </c>
      <c r="Q325" s="285" t="str">
        <f>IF(OR(PartB2[[#This Row],[Format (hide)]]="HEAD",PartB2[[#This Row],[Format (hide)]]="LIST"),"BLANK CELL","")</f>
        <v/>
      </c>
      <c r="R325" s="285" t="str">
        <f>IF(OR(PartB2[[#This Row],[Format (hide)]]="HEAD",PartB2[[#This Row],[Format (hide)]]="LIST"),"BLANK CELL","")</f>
        <v/>
      </c>
    </row>
    <row r="326" spans="1:18" ht="66" x14ac:dyDescent="0.3">
      <c r="A326" s="279">
        <f t="array" aca="1" ref="A326" ca="1">SUM((TRIM(MID(SUBSTITUTE(C326,".",REPT(" ",256)),(ROW(INDIRECT("1:"&amp;LEN(C326)-LEN(SUBSTITUTE(C326,".",""))+1))-1)*256+1,256)))*(10^((10-ROW(INDIRECT("1:"&amp;LEN(C326)-LEN(SUBSTITUTE(C326,".",""))+1)))*2)))</f>
        <v>1.0040903E+19</v>
      </c>
      <c r="B326" s="280" t="s">
        <v>2750</v>
      </c>
      <c r="C326" s="280" t="s">
        <v>3174</v>
      </c>
      <c r="D326" s="281"/>
      <c r="E326" s="281"/>
      <c r="F326" s="280" t="s">
        <v>1399</v>
      </c>
      <c r="G326" s="280" t="s">
        <v>361</v>
      </c>
      <c r="H326" s="285"/>
      <c r="I326" s="283" t="s">
        <v>2508</v>
      </c>
      <c r="J326" s="285" t="str">
        <f>IF($J$1="Yes","Compliant","")</f>
        <v/>
      </c>
      <c r="K326" s="227" t="str">
        <f>IF(OR(PartB2[[#This Row],[Format (hide)]]="HEAD",PartB2[[#This Row],[Format (hide)]]="LIST"),"BLANK CELL","")</f>
        <v/>
      </c>
      <c r="L326" s="227" t="str">
        <f>IF(OR(PartB2[[#This Row],[Format (hide)]]="HEAD",PartB2[[#This Row],[Format (hide)]]="LIST"),"BLANK CELL","")</f>
        <v/>
      </c>
      <c r="M326" s="285" t="str">
        <f>IF(OR(PartB2[[#This Row],[Format (hide)]]="HEAD",PartB2[[#This Row],[Format (hide)]]="LIST"),"BLANK CELL","")</f>
        <v/>
      </c>
      <c r="N326" s="285" t="str">
        <f>IF(OR(PartB2[[#This Row],[Format (hide)]]="HEAD",PartB2[[#This Row],[Format (hide)]]="LIST"),"BLANK CELL","")</f>
        <v/>
      </c>
      <c r="O326" s="285" t="str">
        <f>IF(OR(PartB2[[#This Row],[Format (hide)]]="HEAD",PartB2[[#This Row],[Format (hide)]]="LIST"),"BLANK CELL","")</f>
        <v/>
      </c>
      <c r="P326" s="285" t="str">
        <f>IF(OR(PartB2[[#This Row],[Format (hide)]]="HEAD",PartB2[[#This Row],[Format (hide)]]="LIST"),"BLANK CELL","")</f>
        <v/>
      </c>
      <c r="Q326" s="285" t="str">
        <f>IF(OR(PartB2[[#This Row],[Format (hide)]]="HEAD",PartB2[[#This Row],[Format (hide)]]="LIST"),"BLANK CELL","")</f>
        <v/>
      </c>
      <c r="R326" s="285" t="str">
        <f>IF(OR(PartB2[[#This Row],[Format (hide)]]="HEAD",PartB2[[#This Row],[Format (hide)]]="LIST"),"BLANK CELL","")</f>
        <v/>
      </c>
    </row>
    <row r="327" spans="1:18" ht="66" x14ac:dyDescent="0.3">
      <c r="A327" s="279">
        <f t="array" aca="1" ref="A327" ca="1">SUM((TRIM(MID(SUBSTITUTE(C327,".",REPT(" ",256)),(ROW(INDIRECT("1:"&amp;LEN(C327)-LEN(SUBSTITUTE(C327,".",""))+1))-1)*256+1,256)))*(10^((10-ROW(INDIRECT("1:"&amp;LEN(C327)-LEN(SUBSTITUTE(C327,".",""))+1)))*2)))</f>
        <v>1.0040904E+19</v>
      </c>
      <c r="B327" s="280" t="s">
        <v>2750</v>
      </c>
      <c r="C327" s="280" t="s">
        <v>3175</v>
      </c>
      <c r="D327" s="281"/>
      <c r="E327" s="281"/>
      <c r="F327" s="280" t="s">
        <v>1400</v>
      </c>
      <c r="G327" s="280" t="s">
        <v>362</v>
      </c>
      <c r="H327" s="285"/>
      <c r="I327" s="283" t="s">
        <v>2508</v>
      </c>
      <c r="J327" s="285" t="str">
        <f>IF($J$1="Yes","Compliant","")</f>
        <v/>
      </c>
      <c r="K327" s="227" t="str">
        <f>IF(OR(PartB2[[#This Row],[Format (hide)]]="HEAD",PartB2[[#This Row],[Format (hide)]]="LIST"),"BLANK CELL","")</f>
        <v/>
      </c>
      <c r="L327" s="227" t="str">
        <f>IF(OR(PartB2[[#This Row],[Format (hide)]]="HEAD",PartB2[[#This Row],[Format (hide)]]="LIST"),"BLANK CELL","")</f>
        <v/>
      </c>
      <c r="M327" s="285" t="str">
        <f>IF(OR(PartB2[[#This Row],[Format (hide)]]="HEAD",PartB2[[#This Row],[Format (hide)]]="LIST"),"BLANK CELL","")</f>
        <v/>
      </c>
      <c r="N327" s="285" t="str">
        <f>IF(OR(PartB2[[#This Row],[Format (hide)]]="HEAD",PartB2[[#This Row],[Format (hide)]]="LIST"),"BLANK CELL","")</f>
        <v/>
      </c>
      <c r="O327" s="285" t="str">
        <f>IF(OR(PartB2[[#This Row],[Format (hide)]]="HEAD",PartB2[[#This Row],[Format (hide)]]="LIST"),"BLANK CELL","")</f>
        <v/>
      </c>
      <c r="P327" s="285" t="str">
        <f>IF(OR(PartB2[[#This Row],[Format (hide)]]="HEAD",PartB2[[#This Row],[Format (hide)]]="LIST"),"BLANK CELL","")</f>
        <v/>
      </c>
      <c r="Q327" s="285" t="str">
        <f>IF(OR(PartB2[[#This Row],[Format (hide)]]="HEAD",PartB2[[#This Row],[Format (hide)]]="LIST"),"BLANK CELL","")</f>
        <v/>
      </c>
      <c r="R327" s="285" t="str">
        <f>IF(OR(PartB2[[#This Row],[Format (hide)]]="HEAD",PartB2[[#This Row],[Format (hide)]]="LIST"),"BLANK CELL","")</f>
        <v/>
      </c>
    </row>
    <row r="328" spans="1:18" ht="28.5" x14ac:dyDescent="0.3">
      <c r="A328" s="279">
        <f t="array" aca="1" ref="A328" ca="1">SUM((TRIM(MID(SUBSTITUTE(C328,".",REPT(" ",256)),(ROW(INDIRECT("1:"&amp;LEN(C328)-LEN(SUBSTITUTE(C328,".",""))+1))-1)*256+1,256)))*(10^((10-ROW(INDIRECT("1:"&amp;LEN(C328)-LEN(SUBSTITUTE(C328,".",""))+1)))*2)))</f>
        <v>1.005E+19</v>
      </c>
      <c r="B328" s="280" t="s">
        <v>2750</v>
      </c>
      <c r="C328" s="280" t="s">
        <v>3176</v>
      </c>
      <c r="D328" s="281" t="s">
        <v>1406</v>
      </c>
      <c r="E328" s="281"/>
      <c r="F328" s="282" t="s">
        <v>1401</v>
      </c>
      <c r="G328" s="282" t="s">
        <v>211</v>
      </c>
      <c r="H328" s="285" t="str">
        <f>IF(OR(PartB2[[#This Row],[Format (hide)]]="HEAD",PartB2[[#This Row],[Format (hide)]]="LIST"),"BLANK CELL","")</f>
        <v>BLANK CELL</v>
      </c>
      <c r="I328" s="283" t="str">
        <f>IF(OR(PartB2[[#This Row],[Format (hide)]]="HEAD",PartB2[[#This Row],[Format (hide)]]="LIST"),"BLANK CELL","")</f>
        <v>BLANK CELL</v>
      </c>
      <c r="J328" s="285" t="str">
        <f>IF(OR(PartB2[[#This Row],[Format (hide)]]="HEAD",PartB2[[#This Row],[Format (hide)]]="LIST"),"BLANK CELL","")</f>
        <v>BLANK CELL</v>
      </c>
      <c r="K328" s="227" t="str">
        <f>IF(OR(PartB2[[#This Row],[Format (hide)]]="HEAD",PartB2[[#This Row],[Format (hide)]]="LIST"),"BLANK CELL","")</f>
        <v>BLANK CELL</v>
      </c>
      <c r="L328" s="227" t="str">
        <f>IF(OR(PartB2[[#This Row],[Format (hide)]]="HEAD",PartB2[[#This Row],[Format (hide)]]="LIST"),"BLANK CELL","")</f>
        <v>BLANK CELL</v>
      </c>
      <c r="M328" s="285" t="str">
        <f>IF(OR(PartB2[[#This Row],[Format (hide)]]="HEAD",PartB2[[#This Row],[Format (hide)]]="LIST"),"BLANK CELL","")</f>
        <v>BLANK CELL</v>
      </c>
      <c r="N328" s="285" t="str">
        <f>IF(OR(PartB2[[#This Row],[Format (hide)]]="HEAD",PartB2[[#This Row],[Format (hide)]]="LIST"),"BLANK CELL","")</f>
        <v>BLANK CELL</v>
      </c>
      <c r="O328" s="285" t="str">
        <f>IF(OR(PartB2[[#This Row],[Format (hide)]]="HEAD",PartB2[[#This Row],[Format (hide)]]="LIST"),"BLANK CELL","")</f>
        <v>BLANK CELL</v>
      </c>
      <c r="P328" s="285" t="str">
        <f>IF(OR(PartB2[[#This Row],[Format (hide)]]="HEAD",PartB2[[#This Row],[Format (hide)]]="LIST"),"BLANK CELL","")</f>
        <v>BLANK CELL</v>
      </c>
      <c r="Q328" s="285" t="str">
        <f>IF(OR(PartB2[[#This Row],[Format (hide)]]="HEAD",PartB2[[#This Row],[Format (hide)]]="LIST"),"BLANK CELL","")</f>
        <v>BLANK CELL</v>
      </c>
      <c r="R328" s="285" t="str">
        <f>IF(OR(PartB2[[#This Row],[Format (hide)]]="HEAD",PartB2[[#This Row],[Format (hide)]]="LIST"),"BLANK CELL","")</f>
        <v>BLANK CELL</v>
      </c>
    </row>
    <row r="329" spans="1:18" ht="115.5" x14ac:dyDescent="0.3">
      <c r="A329" s="279">
        <f t="array" aca="1" ref="A329" ca="1">SUM((TRIM(MID(SUBSTITUTE(C329,".",REPT(" ",256)),(ROW(INDIRECT("1:"&amp;LEN(C329)-LEN(SUBSTITUTE(C329,".",""))+1))-1)*256+1,256)))*(10^((10-ROW(INDIRECT("1:"&amp;LEN(C329)-LEN(SUBSTITUTE(C329,".",""))+1)))*2)))</f>
        <v>1.00501E+19</v>
      </c>
      <c r="B329" s="280" t="s">
        <v>2750</v>
      </c>
      <c r="C329" s="280" t="s">
        <v>3177</v>
      </c>
      <c r="D329" s="281"/>
      <c r="E329" s="281"/>
      <c r="F329" s="280" t="s">
        <v>1402</v>
      </c>
      <c r="G329" s="280" t="s">
        <v>212</v>
      </c>
      <c r="H329" s="285"/>
      <c r="I329" s="283" t="s">
        <v>2508</v>
      </c>
      <c r="J329" s="285" t="str">
        <f>IF($J$1="Yes","Compliant","")</f>
        <v/>
      </c>
      <c r="K329" s="227" t="str">
        <f>IF(OR(PartB2[[#This Row],[Format (hide)]]="HEAD",PartB2[[#This Row],[Format (hide)]]="LIST"),"BLANK CELL","")</f>
        <v/>
      </c>
      <c r="L329" s="227" t="str">
        <f>IF(OR(PartB2[[#This Row],[Format (hide)]]="HEAD",PartB2[[#This Row],[Format (hide)]]="LIST"),"BLANK CELL","")</f>
        <v/>
      </c>
      <c r="M329" s="285" t="str">
        <f>IF(OR(PartB2[[#This Row],[Format (hide)]]="HEAD",PartB2[[#This Row],[Format (hide)]]="LIST"),"BLANK CELL","")</f>
        <v/>
      </c>
      <c r="N329" s="285" t="str">
        <f>IF(OR(PartB2[[#This Row],[Format (hide)]]="HEAD",PartB2[[#This Row],[Format (hide)]]="LIST"),"BLANK CELL","")</f>
        <v/>
      </c>
      <c r="O329" s="285" t="str">
        <f>IF(OR(PartB2[[#This Row],[Format (hide)]]="HEAD",PartB2[[#This Row],[Format (hide)]]="LIST"),"BLANK CELL","")</f>
        <v/>
      </c>
      <c r="P329" s="285" t="str">
        <f>IF(OR(PartB2[[#This Row],[Format (hide)]]="HEAD",PartB2[[#This Row],[Format (hide)]]="LIST"),"BLANK CELL","")</f>
        <v/>
      </c>
      <c r="Q329" s="285" t="str">
        <f>IF(OR(PartB2[[#This Row],[Format (hide)]]="HEAD",PartB2[[#This Row],[Format (hide)]]="LIST"),"BLANK CELL","")</f>
        <v/>
      </c>
      <c r="R329" s="285" t="str">
        <f>IF(OR(PartB2[[#This Row],[Format (hide)]]="HEAD",PartB2[[#This Row],[Format (hide)]]="LIST"),"BLANK CELL","")</f>
        <v/>
      </c>
    </row>
    <row r="330" spans="1:18" ht="132" x14ac:dyDescent="0.3">
      <c r="A330" s="279">
        <f t="array" aca="1" ref="A330" ca="1">SUM((TRIM(MID(SUBSTITUTE(C330,".",REPT(" ",256)),(ROW(INDIRECT("1:"&amp;LEN(C330)-LEN(SUBSTITUTE(C330,".",""))+1))-1)*256+1,256)))*(10^((10-ROW(INDIRECT("1:"&amp;LEN(C330)-LEN(SUBSTITUTE(C330,".",""))+1)))*2)))</f>
        <v>1.00502E+19</v>
      </c>
      <c r="B330" s="280" t="s">
        <v>2750</v>
      </c>
      <c r="C330" s="280" t="s">
        <v>3178</v>
      </c>
      <c r="D330" s="281"/>
      <c r="E330" s="281"/>
      <c r="F330" s="280" t="s">
        <v>1403</v>
      </c>
      <c r="G330" s="280" t="s">
        <v>1404</v>
      </c>
      <c r="H330" s="285"/>
      <c r="I330" s="283" t="s">
        <v>2508</v>
      </c>
      <c r="J330" s="285" t="str">
        <f>IF($J$1="Yes","Compliant","")</f>
        <v/>
      </c>
      <c r="K330" s="227" t="str">
        <f>IF(OR(PartB2[[#This Row],[Format (hide)]]="HEAD",PartB2[[#This Row],[Format (hide)]]="LIST"),"BLANK CELL","")</f>
        <v/>
      </c>
      <c r="L330" s="227" t="str">
        <f>IF(OR(PartB2[[#This Row],[Format (hide)]]="HEAD",PartB2[[#This Row],[Format (hide)]]="LIST"),"BLANK CELL","")</f>
        <v/>
      </c>
      <c r="M330" s="285" t="str">
        <f>IF(OR(PartB2[[#This Row],[Format (hide)]]="HEAD",PartB2[[#This Row],[Format (hide)]]="LIST"),"BLANK CELL","")</f>
        <v/>
      </c>
      <c r="N330" s="285" t="str">
        <f>IF(OR(PartB2[[#This Row],[Format (hide)]]="HEAD",PartB2[[#This Row],[Format (hide)]]="LIST"),"BLANK CELL","")</f>
        <v/>
      </c>
      <c r="O330" s="285" t="str">
        <f>IF(OR(PartB2[[#This Row],[Format (hide)]]="HEAD",PartB2[[#This Row],[Format (hide)]]="LIST"),"BLANK CELL","")</f>
        <v/>
      </c>
      <c r="P330" s="285" t="str">
        <f>IF(OR(PartB2[[#This Row],[Format (hide)]]="HEAD",PartB2[[#This Row],[Format (hide)]]="LIST"),"BLANK CELL","")</f>
        <v/>
      </c>
      <c r="Q330" s="285" t="str">
        <f>IF(OR(PartB2[[#This Row],[Format (hide)]]="HEAD",PartB2[[#This Row],[Format (hide)]]="LIST"),"BLANK CELL","")</f>
        <v/>
      </c>
      <c r="R330" s="285" t="str">
        <f>IF(OR(PartB2[[#This Row],[Format (hide)]]="HEAD",PartB2[[#This Row],[Format (hide)]]="LIST"),"BLANK CELL","")</f>
        <v/>
      </c>
    </row>
    <row r="331" spans="1:18" x14ac:dyDescent="0.3">
      <c r="C331" s="289">
        <f>COUNTA(B3:B330)</f>
        <v>327</v>
      </c>
      <c r="E331" s="289">
        <f>COUNTIF(E2:E330,"&lt;&gt;")</f>
        <v>61</v>
      </c>
      <c r="G331" s="289">
        <f>COUNTA(F3:F330)</f>
        <v>328</v>
      </c>
      <c r="H331" s="289">
        <f>COUNTA(G3:G330)</f>
        <v>328</v>
      </c>
    </row>
  </sheetData>
  <sheetProtection autoFilter="0" pivotTables="0"/>
  <protectedRanges>
    <protectedRange sqref="H2:R1048576 H1:K1 M1:R1" name="Rango1_1"/>
    <protectedRange sqref="L1" name="Postinspection_1_1"/>
  </protectedRanges>
  <conditionalFormatting sqref="A200:I204 H198:I199 A205:E205 H205:I205 M4:R284 K3:R3 A3:I197 A198:E199 A206:I284">
    <cfRule type="containsText" dxfId="492" priority="24" operator="containsText" text="BLANK CELL">
      <formula>NOT(ISERROR(SEARCH("BLANK CELL",A3)))</formula>
    </cfRule>
  </conditionalFormatting>
  <conditionalFormatting sqref="A285:I286 M285:R330 A288:I302 A287:D287 F287:I287 A306:I330 A303:D305 F303:I305">
    <cfRule type="containsText" dxfId="491" priority="19" operator="containsText" text="BLANK CELL">
      <formula>NOT(ISERROR(SEARCH("BLANK CELL",A285)))</formula>
    </cfRule>
    <cfRule type="containsText" dxfId="490" priority="20" operator="containsText" text="Partially compliant">
      <formula>NOT(ISERROR(SEARCH("Partially compliant",A285)))</formula>
    </cfRule>
    <cfRule type="containsText" dxfId="489" priority="21" operator="containsText" text="Not applicable">
      <formula>NOT(ISERROR(SEARCH("Not applicable",A285)))</formula>
    </cfRule>
    <cfRule type="containsText" dxfId="488" priority="22" operator="containsText" text="Non-compliant">
      <formula>NOT(ISERROR(SEARCH("Non-compliant",A285)))</formula>
    </cfRule>
    <cfRule type="containsText" dxfId="487" priority="23" operator="containsText" text="Compliant">
      <formula>NOT(ISERROR(SEARCH("Compliant",A285)))</formula>
    </cfRule>
  </conditionalFormatting>
  <conditionalFormatting sqref="F198">
    <cfRule type="duplicateValues" dxfId="486" priority="18"/>
  </conditionalFormatting>
  <conditionalFormatting sqref="F198:G198">
    <cfRule type="duplicateValues" dxfId="485" priority="17"/>
  </conditionalFormatting>
  <conditionalFormatting sqref="F199">
    <cfRule type="duplicateValues" dxfId="484" priority="16"/>
  </conditionalFormatting>
  <conditionalFormatting sqref="F199:G199">
    <cfRule type="duplicateValues" dxfId="483" priority="15"/>
  </conditionalFormatting>
  <conditionalFormatting sqref="F205">
    <cfRule type="duplicateValues" dxfId="482" priority="14"/>
  </conditionalFormatting>
  <conditionalFormatting sqref="F205:G205">
    <cfRule type="duplicateValues" dxfId="481" priority="13"/>
  </conditionalFormatting>
  <conditionalFormatting sqref="H3:H330">
    <cfRule type="containsText" dxfId="480" priority="25" operator="containsText" text="Partially compliant">
      <formula>NOT(ISERROR(SEARCH("Partially compliant",H3)))</formula>
    </cfRule>
    <cfRule type="containsText" dxfId="479" priority="26" operator="containsText" text="Not applicable">
      <formula>NOT(ISERROR(SEARCH("Not applicable",H3)))</formula>
    </cfRule>
    <cfRule type="containsText" dxfId="478" priority="27" operator="containsText" text="Compliant">
      <formula>NOT(ISERROR(SEARCH("Compliant",H3)))</formula>
    </cfRule>
  </conditionalFormatting>
  <conditionalFormatting sqref="J3:J284">
    <cfRule type="containsText" dxfId="477" priority="8" operator="containsText" text="BLANK CELL">
      <formula>NOT(ISERROR(SEARCH("BLANK CELL",J3)))</formula>
    </cfRule>
    <cfRule type="containsText" dxfId="476" priority="11" operator="containsText" text="Non-compliant">
      <formula>NOT(ISERROR(SEARCH("Non-compliant",J3)))</formula>
    </cfRule>
  </conditionalFormatting>
  <conditionalFormatting sqref="J285:J330">
    <cfRule type="containsText" dxfId="475" priority="3" operator="containsText" text="BLANK CELL">
      <formula>NOT(ISERROR(SEARCH("BLANK CELL",J285)))</formula>
    </cfRule>
    <cfRule type="containsText" dxfId="474" priority="4" operator="containsText" text="Partially compliant">
      <formula>NOT(ISERROR(SEARCH("Partially compliant",J285)))</formula>
    </cfRule>
    <cfRule type="containsText" dxfId="473" priority="5" operator="containsText" text="Not applicable">
      <formula>NOT(ISERROR(SEARCH("Not applicable",J285)))</formula>
    </cfRule>
    <cfRule type="containsText" dxfId="472" priority="6" operator="containsText" text="Non-compliant">
      <formula>NOT(ISERROR(SEARCH("Non-compliant",J285)))</formula>
    </cfRule>
    <cfRule type="containsText" dxfId="471" priority="7" operator="containsText" text="Compliant">
      <formula>NOT(ISERROR(SEARCH("Compliant",J285)))</formula>
    </cfRule>
  </conditionalFormatting>
  <conditionalFormatting sqref="J3:J330">
    <cfRule type="containsText" dxfId="470" priority="9" operator="containsText" text="Partially compliant">
      <formula>NOT(ISERROR(SEARCH("Partially compliant",J3)))</formula>
    </cfRule>
    <cfRule type="containsText" dxfId="469" priority="10" operator="containsText" text="Not applicable">
      <formula>NOT(ISERROR(SEARCH("Not applicable",J3)))</formula>
    </cfRule>
    <cfRule type="containsText" dxfId="468" priority="12" operator="containsText" text="Compliant">
      <formula>NOT(ISERROR(SEARCH("Compliant",J3)))</formula>
    </cfRule>
  </conditionalFormatting>
  <conditionalFormatting sqref="E303:E305 E287">
    <cfRule type="containsText" dxfId="467" priority="2" operator="containsText" text="BLANK CELL">
      <formula>NOT(ISERROR(SEARCH("BLANK CELL",E287)))</formula>
    </cfRule>
  </conditionalFormatting>
  <conditionalFormatting sqref="E3:E330">
    <cfRule type="containsText" dxfId="466" priority="1" operator="containsText" text="IEC">
      <formula>NOT(ISERROR(SEARCH("IEC",E3)))</formula>
    </cfRule>
  </conditionalFormatting>
  <dataValidations count="3">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J1" xr:uid="{118A6311-C406-4A2E-A854-6AC8AE38FBA5}">
      <formula1>"Yes,No"</formula1>
    </dataValidation>
    <dataValidation allowBlank="1" showInputMessage="1" showErrorMessage="1" sqref="J2" xr:uid="{03D0C588-1F21-49F0-9D6D-893411BD90FB}"/>
    <dataValidation type="list" allowBlank="1" showInputMessage="1" showErrorMessage="1" sqref="H185:H214 H217:H330 H4:H183 J4:J183 J185:J330" xr:uid="{DF46447C-DD51-4F8B-AEF7-D95F3FBC32E5}">
      <formula1>"Compliant,Partially compliant,Non-compliant,Not applicable"</formula1>
    </dataValidation>
  </dataValidations>
  <hyperlinks>
    <hyperlink ref="H216" location="'B-CM-C Donors 7.'!Títulos_a_imprimir" display="See separate worksheet 'B-CM-C Donors'" xr:uid="{4A79BCF0-5806-44F1-9D23-CEC98CC835F8}"/>
    <hyperlink ref="G184" location="'QM - Part B 7'!Área_de_impresión" display="Quality management is mostly contained in the Worksheet QM-Part B 7. Below are items that are more clinically focussed." xr:uid="{AD0E0BBB-4BE6-4509-8357-D96E4594812C}"/>
    <hyperlink ref="H215" location="'QM - Part B 7'!Área_de_impresión" display="See separate worksheet QM Part B 7" xr:uid="{DBB282E4-E437-4D22-BC7A-D4FB6E73F3FC}"/>
    <hyperlink ref="L1" location="Definitions!Área_de_impresión" display="Definitions" xr:uid="{872DB29B-8661-4C48-A101-CAE044EBE75B}"/>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8"/>
  </sheetPr>
  <dimension ref="A1:R311"/>
  <sheetViews>
    <sheetView showGridLines="0" topLeftCell="E103" zoomScale="90" zoomScaleNormal="90" workbookViewId="0">
      <selection activeCell="F8" sqref="F8"/>
    </sheetView>
  </sheetViews>
  <sheetFormatPr baseColWidth="10" defaultColWidth="11" defaultRowHeight="16.5" x14ac:dyDescent="0.3"/>
  <cols>
    <col min="1" max="1" width="21.25" style="288" hidden="1" customWidth="1"/>
    <col min="2" max="2" width="12.625" style="169" hidden="1" customWidth="1"/>
    <col min="3" max="3" width="10.375" style="289" hidden="1" customWidth="1"/>
    <col min="4" max="4" width="11" style="289" hidden="1" customWidth="1"/>
    <col min="5" max="5" width="5.625" style="289" customWidth="1"/>
    <col min="6" max="6" width="11" style="284" customWidth="1"/>
    <col min="7" max="7" width="30.625" style="289" customWidth="1"/>
    <col min="8" max="8" width="20.625" style="289" customWidth="1"/>
    <col min="9" max="9" width="20.625" style="169" customWidth="1"/>
    <col min="10" max="10" width="20.625" style="289" customWidth="1"/>
    <col min="11" max="11" width="20.625" style="290" customWidth="1"/>
    <col min="12" max="20" width="15.625" style="284" customWidth="1"/>
    <col min="21" max="16384" width="11" style="284"/>
  </cols>
  <sheetData>
    <row r="1" spans="1:18" s="271" customFormat="1" ht="28.5" x14ac:dyDescent="0.3">
      <c r="A1" s="136"/>
      <c r="B1" s="137"/>
      <c r="D1" s="272"/>
      <c r="E1" s="137" t="s">
        <v>3472</v>
      </c>
      <c r="G1" s="272"/>
      <c r="H1" s="272"/>
      <c r="I1" s="273" t="s">
        <v>674</v>
      </c>
      <c r="J1" s="272"/>
      <c r="L1" s="127" t="s">
        <v>581</v>
      </c>
    </row>
    <row r="2" spans="1:18" s="278" customFormat="1" ht="85.5" x14ac:dyDescent="0.3">
      <c r="A2" s="291" t="s">
        <v>3463</v>
      </c>
      <c r="B2" s="275" t="s">
        <v>3464</v>
      </c>
      <c r="C2" s="275" t="s">
        <v>3465</v>
      </c>
      <c r="D2" s="275" t="s">
        <v>2506</v>
      </c>
      <c r="E2" s="275" t="s">
        <v>3724</v>
      </c>
      <c r="F2" s="275" t="s">
        <v>1405</v>
      </c>
      <c r="G2" s="275" t="s">
        <v>3480</v>
      </c>
      <c r="H2" s="276" t="s">
        <v>672</v>
      </c>
      <c r="I2" s="275" t="s">
        <v>673</v>
      </c>
      <c r="J2" s="276" t="s">
        <v>552</v>
      </c>
      <c r="K2" s="277" t="s">
        <v>3570</v>
      </c>
      <c r="L2" s="277" t="s">
        <v>553</v>
      </c>
      <c r="M2" s="277" t="s">
        <v>666</v>
      </c>
      <c r="N2" s="277" t="s">
        <v>667</v>
      </c>
      <c r="O2" s="277" t="s">
        <v>668</v>
      </c>
      <c r="P2" s="277" t="s">
        <v>669</v>
      </c>
      <c r="Q2" s="277" t="s">
        <v>670</v>
      </c>
      <c r="R2" s="292" t="s">
        <v>671</v>
      </c>
    </row>
    <row r="3" spans="1:18" x14ac:dyDescent="0.3">
      <c r="A3" s="293">
        <f t="array" aca="1" ref="A3" ca="1">SUM((TRIM(MID(SUBSTITUTE(C3,".",REPT(" ",256)),(ROW(INDIRECT("1:"&amp;LEN(C3)-LEN(SUBSTITUTE(C3,".",""))+1))-1)*256+1,256)))*(10^((10-ROW(INDIRECT("1:"&amp;LEN(C3)-LEN(SUBSTITUTE(C3,".",""))+1)))*2)))</f>
        <v>4E+18</v>
      </c>
      <c r="B3" s="280" t="s">
        <v>2750</v>
      </c>
      <c r="C3" s="280">
        <v>4</v>
      </c>
      <c r="D3" s="281" t="s">
        <v>1406</v>
      </c>
      <c r="E3" s="281"/>
      <c r="F3" s="282" t="s">
        <v>986</v>
      </c>
      <c r="G3" s="282" t="s">
        <v>75</v>
      </c>
      <c r="H3" s="281" t="str">
        <f>IF(OR(PartBQM9[[#This Row],[Format (hide)]]="HEAD",PartBQM9[[#This Row],[Format (hide)]]="LIST"),"BLANK CELL","")</f>
        <v>BLANK CELL</v>
      </c>
      <c r="I3" s="283" t="str">
        <f>IF(OR(PartBQM9[[#This Row],[Format (hide)]]="HEAD",PartBQM9[[#This Row],[Format (hide)]]="LIST"),"BLANK CELL","")</f>
        <v>BLANK CELL</v>
      </c>
      <c r="J3" s="281" t="str">
        <f>IF(OR(PartBQM9[[#This Row],[Format (hide)]]="HEAD",PartBQM9[[#This Row],[Format (hide)]]="LIST"),"BLANK CELL","")</f>
        <v>BLANK CELL</v>
      </c>
      <c r="K3" s="281" t="str">
        <f>IF(OR(PartBQM9[[#This Row],[Format (hide)]]="HEAD",PartBQM9[[#This Row],[Format (hide)]]="LIST"),"BLANK CELL","")</f>
        <v>BLANK CELL</v>
      </c>
      <c r="L3" s="281" t="str">
        <f>IF(OR(PartBQM9[[#This Row],[Format (hide)]]="HEAD",PartBQM9[[#This Row],[Format (hide)]]="LIST"),"BLANK CELL","")</f>
        <v>BLANK CELL</v>
      </c>
      <c r="M3" s="281" t="str">
        <f>IF(OR(PartBQM9[[#This Row],[Format (hide)]]="HEAD",PartBQM9[[#This Row],[Format (hide)]]="LIST"),"BLANK CELL","")</f>
        <v>BLANK CELL</v>
      </c>
      <c r="N3" s="281" t="str">
        <f>IF(OR(PartBQM9[[#This Row],[Format (hide)]]="HEAD",PartBQM9[[#This Row],[Format (hide)]]="LIST"),"BLANK CELL","")</f>
        <v>BLANK CELL</v>
      </c>
      <c r="O3" s="281" t="str">
        <f>IF(OR(PartBQM9[[#This Row],[Format (hide)]]="HEAD",PartBQM9[[#This Row],[Format (hide)]]="LIST"),"BLANK CELL","")</f>
        <v>BLANK CELL</v>
      </c>
      <c r="P3" s="281" t="str">
        <f>IF(OR(PartBQM9[[#This Row],[Format (hide)]]="HEAD",PartBQM9[[#This Row],[Format (hide)]]="LIST"),"BLANK CELL","")</f>
        <v>BLANK CELL</v>
      </c>
      <c r="Q3" s="281" t="str">
        <f>IF(OR(PartBQM9[[#This Row],[Format (hide)]]="HEAD",PartBQM9[[#This Row],[Format (hide)]]="LIST"),"BLANK CELL","")</f>
        <v>BLANK CELL</v>
      </c>
      <c r="R3" s="294" t="str">
        <f>IF(OR(PartBQM9[[#This Row],[Format (hide)]]="HEAD",PartBQM9[[#This Row],[Format (hide)]]="LIST"),"BLANK CELL","")</f>
        <v>BLANK CELL</v>
      </c>
    </row>
    <row r="4" spans="1:18" ht="99" x14ac:dyDescent="0.3">
      <c r="A4" s="293">
        <f t="array" aca="1" ref="A4" ca="1">SUM((TRIM(MID(SUBSTITUTE(C4,".",REPT(" ",256)),(ROW(INDIRECT("1:"&amp;LEN(C4)-LEN(SUBSTITUTE(C4,".",""))+1))-1)*256+1,256)))*(10^((10-ROW(INDIRECT("1:"&amp;LEN(C4)-LEN(SUBSTITUTE(C4,".",""))+1)))*2)))</f>
        <v>4.01E+18</v>
      </c>
      <c r="B4" s="280" t="s">
        <v>2750</v>
      </c>
      <c r="C4" s="280" t="s">
        <v>2751</v>
      </c>
      <c r="D4" s="281"/>
      <c r="E4" s="281"/>
      <c r="F4" s="280" t="s">
        <v>987</v>
      </c>
      <c r="G4" s="280" t="s">
        <v>76</v>
      </c>
      <c r="H4" s="285"/>
      <c r="I4" s="283" t="s">
        <v>2508</v>
      </c>
      <c r="J4" s="285" t="str">
        <f t="shared" ref="J4:J9" si="0">IF($J$1="Yes","Compliant","")</f>
        <v/>
      </c>
      <c r="K4" s="227" t="str">
        <f>IF(OR(PartBQM9[[#This Row],[Format (hide)]]="HEAD",PartBQM9[[#This Row],[Format (hide)]]="LIST"),"BLANK CELL","")</f>
        <v/>
      </c>
      <c r="L4" s="227" t="str">
        <f>IF(OR(PartBQM9[[#This Row],[Format (hide)]]="HEAD",PartBQM9[[#This Row],[Format (hide)]]="LIST"),"BLANK CELL","")</f>
        <v/>
      </c>
      <c r="M4" s="227" t="str">
        <f>IF(OR(PartBQM9[[#This Row],[Format (hide)]]="HEAD",PartBQM9[[#This Row],[Format (hide)]]="LIST"),"BLANK CELL","")</f>
        <v/>
      </c>
      <c r="N4" s="285" t="str">
        <f>IF(OR(PartBQM9[[#This Row],[Format (hide)]]="HEAD",PartBQM9[[#This Row],[Format (hide)]]="LIST"),"BLANK CELL","")</f>
        <v/>
      </c>
      <c r="O4" s="285" t="str">
        <f>IF(OR(PartBQM9[[#This Row],[Format (hide)]]="HEAD",PartBQM9[[#This Row],[Format (hide)]]="LIST"),"BLANK CELL","")</f>
        <v/>
      </c>
      <c r="P4" s="285" t="str">
        <f>IF(OR(PartBQM9[[#This Row],[Format (hide)]]="HEAD",PartBQM9[[#This Row],[Format (hide)]]="LIST"),"BLANK CELL","")</f>
        <v/>
      </c>
      <c r="Q4" s="285" t="str">
        <f>IF(OR(PartBQM9[[#This Row],[Format (hide)]]="HEAD",PartBQM9[[#This Row],[Format (hide)]]="LIST"),"BLANK CELL","")</f>
        <v/>
      </c>
      <c r="R4" s="295" t="str">
        <f>IF(OR(PartBQM9[[#This Row],[Format (hide)]]="HEAD",PartBQM9[[#This Row],[Format (hide)]]="LIST"),"BLANK CELL","")</f>
        <v/>
      </c>
    </row>
    <row r="5" spans="1:18" ht="115.5" x14ac:dyDescent="0.3">
      <c r="A5" s="293">
        <f t="array" aca="1" ref="A5" ca="1">SUM((TRIM(MID(SUBSTITUTE(C5,".",REPT(" ",256)),(ROW(INDIRECT("1:"&amp;LEN(C5)-LEN(SUBSTITUTE(C5,".",""))+1))-1)*256+1,256)))*(10^((10-ROW(INDIRECT("1:"&amp;LEN(C5)-LEN(SUBSTITUTE(C5,".",""))+1)))*2)))</f>
        <v>4.0101E+18</v>
      </c>
      <c r="B5" s="280" t="s">
        <v>2750</v>
      </c>
      <c r="C5" s="280" t="s">
        <v>2752</v>
      </c>
      <c r="D5" s="281"/>
      <c r="E5" s="281"/>
      <c r="F5" s="280" t="s">
        <v>988</v>
      </c>
      <c r="G5" s="280" t="s">
        <v>989</v>
      </c>
      <c r="H5" s="285"/>
      <c r="I5" s="283" t="s">
        <v>2508</v>
      </c>
      <c r="J5" s="285" t="str">
        <f t="shared" si="0"/>
        <v/>
      </c>
      <c r="K5" s="227" t="str">
        <f>IF(OR(PartBQM9[[#This Row],[Format (hide)]]="HEAD",PartBQM9[[#This Row],[Format (hide)]]="LIST"),"BLANK CELL","")</f>
        <v/>
      </c>
      <c r="L5" s="227" t="str">
        <f>IF(OR(PartBQM9[[#This Row],[Format (hide)]]="HEAD",PartBQM9[[#This Row],[Format (hide)]]="LIST"),"BLANK CELL","")</f>
        <v/>
      </c>
      <c r="M5" s="227" t="str">
        <f>IF(OR(PartBQM9[[#This Row],[Format (hide)]]="HEAD",PartBQM9[[#This Row],[Format (hide)]]="LIST"),"BLANK CELL","")</f>
        <v/>
      </c>
      <c r="N5" s="285" t="str">
        <f>IF(OR(PartBQM9[[#This Row],[Format (hide)]]="HEAD",PartBQM9[[#This Row],[Format (hide)]]="LIST"),"BLANK CELL","")</f>
        <v/>
      </c>
      <c r="O5" s="285" t="str">
        <f>IF(OR(PartBQM9[[#This Row],[Format (hide)]]="HEAD",PartBQM9[[#This Row],[Format (hide)]]="LIST"),"BLANK CELL","")</f>
        <v/>
      </c>
      <c r="P5" s="285" t="str">
        <f>IF(OR(PartBQM9[[#This Row],[Format (hide)]]="HEAD",PartBQM9[[#This Row],[Format (hide)]]="LIST"),"BLANK CELL","")</f>
        <v/>
      </c>
      <c r="Q5" s="285" t="str">
        <f>IF(OR(PartBQM9[[#This Row],[Format (hide)]]="HEAD",PartBQM9[[#This Row],[Format (hide)]]="LIST"),"BLANK CELL","")</f>
        <v/>
      </c>
      <c r="R5" s="295" t="str">
        <f>IF(OR(PartBQM9[[#This Row],[Format (hide)]]="HEAD",PartBQM9[[#This Row],[Format (hide)]]="LIST"),"BLANK CELL","")</f>
        <v/>
      </c>
    </row>
    <row r="6" spans="1:18" ht="66" x14ac:dyDescent="0.3">
      <c r="A6" s="293">
        <f t="array" aca="1" ref="A6" ca="1">SUM((TRIM(MID(SUBSTITUTE(C6,".",REPT(" ",256)),(ROW(INDIRECT("1:"&amp;LEN(C6)-LEN(SUBSTITUTE(C6,".",""))+1))-1)*256+1,256)))*(10^((10-ROW(INDIRECT("1:"&amp;LEN(C6)-LEN(SUBSTITUTE(C6,".",""))+1)))*2)))</f>
        <v>4.02E+18</v>
      </c>
      <c r="B6" s="280" t="s">
        <v>2750</v>
      </c>
      <c r="C6" s="280" t="s">
        <v>2755</v>
      </c>
      <c r="D6" s="281"/>
      <c r="E6" s="281" t="s">
        <v>3724</v>
      </c>
      <c r="F6" s="280" t="s">
        <v>994</v>
      </c>
      <c r="G6" s="280" t="s">
        <v>77</v>
      </c>
      <c r="H6" s="285"/>
      <c r="I6" s="283" t="s">
        <v>2508</v>
      </c>
      <c r="J6" s="285" t="str">
        <f t="shared" si="0"/>
        <v/>
      </c>
      <c r="K6" s="227" t="str">
        <f>IF(OR(PartBQM9[[#This Row],[Format (hide)]]="HEAD",PartBQM9[[#This Row],[Format (hide)]]="LIST"),"BLANK CELL","")</f>
        <v/>
      </c>
      <c r="L6" s="227" t="str">
        <f>IF(OR(PartBQM9[[#This Row],[Format (hide)]]="HEAD",PartBQM9[[#This Row],[Format (hide)]]="LIST"),"BLANK CELL","")</f>
        <v/>
      </c>
      <c r="M6" s="227" t="str">
        <f>IF(OR(PartBQM9[[#This Row],[Format (hide)]]="HEAD",PartBQM9[[#This Row],[Format (hide)]]="LIST"),"BLANK CELL","")</f>
        <v/>
      </c>
      <c r="N6" s="285" t="str">
        <f>IF(OR(PartBQM9[[#This Row],[Format (hide)]]="HEAD",PartBQM9[[#This Row],[Format (hide)]]="LIST"),"BLANK CELL","")</f>
        <v/>
      </c>
      <c r="O6" s="285" t="str">
        <f>IF(OR(PartBQM9[[#This Row],[Format (hide)]]="HEAD",PartBQM9[[#This Row],[Format (hide)]]="LIST"),"BLANK CELL","")</f>
        <v/>
      </c>
      <c r="P6" s="285" t="str">
        <f>IF(OR(PartBQM9[[#This Row],[Format (hide)]]="HEAD",PartBQM9[[#This Row],[Format (hide)]]="LIST"),"BLANK CELL","")</f>
        <v/>
      </c>
      <c r="Q6" s="285" t="str">
        <f>IF(OR(PartBQM9[[#This Row],[Format (hide)]]="HEAD",PartBQM9[[#This Row],[Format (hide)]]="LIST"),"BLANK CELL","")</f>
        <v/>
      </c>
      <c r="R6" s="295" t="str">
        <f>IF(OR(PartBQM9[[#This Row],[Format (hide)]]="HEAD",PartBQM9[[#This Row],[Format (hide)]]="LIST"),"BLANK CELL","")</f>
        <v/>
      </c>
    </row>
    <row r="7" spans="1:18" ht="66" x14ac:dyDescent="0.3">
      <c r="A7" s="293">
        <f t="array" aca="1" ref="A7" ca="1">SUM((TRIM(MID(SUBSTITUTE(C7,".",REPT(" ",256)),(ROW(INDIRECT("1:"&amp;LEN(C7)-LEN(SUBSTITUTE(C7,".",""))+1))-1)*256+1,256)))*(10^((10-ROW(INDIRECT("1:"&amp;LEN(C7)-LEN(SUBSTITUTE(C7,".",""))+1)))*2)))</f>
        <v>4.0201E+18</v>
      </c>
      <c r="B7" s="280" t="s">
        <v>2750</v>
      </c>
      <c r="C7" s="280" t="s">
        <v>2756</v>
      </c>
      <c r="D7" s="281"/>
      <c r="E7" s="281" t="s">
        <v>3724</v>
      </c>
      <c r="F7" s="280" t="s">
        <v>995</v>
      </c>
      <c r="G7" s="280" t="s">
        <v>996</v>
      </c>
      <c r="H7" s="285"/>
      <c r="I7" s="283" t="s">
        <v>2508</v>
      </c>
      <c r="J7" s="285" t="str">
        <f t="shared" si="0"/>
        <v/>
      </c>
      <c r="K7" s="227" t="str">
        <f>IF(OR(PartBQM9[[#This Row],[Format (hide)]]="HEAD",PartBQM9[[#This Row],[Format (hide)]]="LIST"),"BLANK CELL","")</f>
        <v/>
      </c>
      <c r="L7" s="227" t="str">
        <f>IF(OR(PartBQM9[[#This Row],[Format (hide)]]="HEAD",PartBQM9[[#This Row],[Format (hide)]]="LIST"),"BLANK CELL","")</f>
        <v/>
      </c>
      <c r="M7" s="227" t="str">
        <f>IF(OR(PartBQM9[[#This Row],[Format (hide)]]="HEAD",PartBQM9[[#This Row],[Format (hide)]]="LIST"),"BLANK CELL","")</f>
        <v/>
      </c>
      <c r="N7" s="285" t="str">
        <f>IF(OR(PartBQM9[[#This Row],[Format (hide)]]="HEAD",PartBQM9[[#This Row],[Format (hide)]]="LIST"),"BLANK CELL","")</f>
        <v/>
      </c>
      <c r="O7" s="285" t="str">
        <f>IF(OR(PartBQM9[[#This Row],[Format (hide)]]="HEAD",PartBQM9[[#This Row],[Format (hide)]]="LIST"),"BLANK CELL","")</f>
        <v/>
      </c>
      <c r="P7" s="285" t="str">
        <f>IF(OR(PartBQM9[[#This Row],[Format (hide)]]="HEAD",PartBQM9[[#This Row],[Format (hide)]]="LIST"),"BLANK CELL","")</f>
        <v/>
      </c>
      <c r="Q7" s="285" t="str">
        <f>IF(OR(PartBQM9[[#This Row],[Format (hide)]]="HEAD",PartBQM9[[#This Row],[Format (hide)]]="LIST"),"BLANK CELL","")</f>
        <v/>
      </c>
      <c r="R7" s="295" t="str">
        <f>IF(OR(PartBQM9[[#This Row],[Format (hide)]]="HEAD",PartBQM9[[#This Row],[Format (hide)]]="LIST"),"BLANK CELL","")</f>
        <v/>
      </c>
    </row>
    <row r="8" spans="1:18" ht="132" x14ac:dyDescent="0.3">
      <c r="A8" s="293">
        <f t="array" aca="1" ref="A8" ca="1">SUM((TRIM(MID(SUBSTITUTE(C8,".",REPT(" ",256)),(ROW(INDIRECT("1:"&amp;LEN(C8)-LEN(SUBSTITUTE(C8,".",""))+1))-1)*256+1,256)))*(10^((10-ROW(INDIRECT("1:"&amp;LEN(C8)-LEN(SUBSTITUTE(C8,".",""))+1)))*2)))</f>
        <v>4.03E+18</v>
      </c>
      <c r="B8" s="280" t="s">
        <v>2750</v>
      </c>
      <c r="C8" s="280" t="s">
        <v>2759</v>
      </c>
      <c r="D8" s="281"/>
      <c r="E8" s="281"/>
      <c r="F8" s="280" t="s">
        <v>1000</v>
      </c>
      <c r="G8" s="280" t="s">
        <v>79</v>
      </c>
      <c r="H8" s="281"/>
      <c r="I8" s="283" t="s">
        <v>2508</v>
      </c>
      <c r="J8" s="281" t="str">
        <f t="shared" si="0"/>
        <v/>
      </c>
      <c r="K8" s="227" t="str">
        <f>IF(OR(PartBQM9[[#This Row],[Format (hide)]]="HEAD",PartBQM9[[#This Row],[Format (hide)]]="LIST"),"BLANK CELL","")</f>
        <v/>
      </c>
      <c r="L8" s="227" t="str">
        <f>IF(OR(PartBQM9[[#This Row],[Format (hide)]]="HEAD",PartBQM9[[#This Row],[Format (hide)]]="LIST"),"BLANK CELL","")</f>
        <v/>
      </c>
      <c r="M8" s="227" t="str">
        <f>IF(OR(PartBQM9[[#This Row],[Format (hide)]]="HEAD",PartBQM9[[#This Row],[Format (hide)]]="LIST"),"BLANK CELL","")</f>
        <v/>
      </c>
      <c r="N8" s="281" t="str">
        <f>IF(OR(PartBQM9[[#This Row],[Format (hide)]]="HEAD",PartBQM9[[#This Row],[Format (hide)]]="LIST"),"BLANK CELL","")</f>
        <v/>
      </c>
      <c r="O8" s="281" t="str">
        <f>IF(OR(PartBQM9[[#This Row],[Format (hide)]]="HEAD",PartBQM9[[#This Row],[Format (hide)]]="LIST"),"BLANK CELL","")</f>
        <v/>
      </c>
      <c r="P8" s="281" t="str">
        <f>IF(OR(PartBQM9[[#This Row],[Format (hide)]]="HEAD",PartBQM9[[#This Row],[Format (hide)]]="LIST"),"BLANK CELL","")</f>
        <v/>
      </c>
      <c r="Q8" s="281" t="str">
        <f>IF(OR(PartBQM9[[#This Row],[Format (hide)]]="HEAD",PartBQM9[[#This Row],[Format (hide)]]="LIST"),"BLANK CELL","")</f>
        <v/>
      </c>
      <c r="R8" s="294" t="str">
        <f>IF(OR(PartBQM9[[#This Row],[Format (hide)]]="HEAD",PartBQM9[[#This Row],[Format (hide)]]="LIST"),"BLANK CELL","")</f>
        <v/>
      </c>
    </row>
    <row r="9" spans="1:18" ht="82.5" x14ac:dyDescent="0.3">
      <c r="A9" s="293">
        <f t="array" aca="1" ref="A9" ca="1">SUM((TRIM(MID(SUBSTITUTE(C9,".",REPT(" ",256)),(ROW(INDIRECT("1:"&amp;LEN(C9)-LEN(SUBSTITUTE(C9,".",""))+1))-1)*256+1,256)))*(10^((10-ROW(INDIRECT("1:"&amp;LEN(C9)-LEN(SUBSTITUTE(C9,".",""))+1)))*2)))</f>
        <v>4.0301E+18</v>
      </c>
      <c r="B9" s="280" t="s">
        <v>2750</v>
      </c>
      <c r="C9" s="280" t="s">
        <v>2760</v>
      </c>
      <c r="D9" s="281"/>
      <c r="E9" s="281"/>
      <c r="F9" s="280" t="s">
        <v>1001</v>
      </c>
      <c r="G9" s="280" t="s">
        <v>80</v>
      </c>
      <c r="H9" s="285"/>
      <c r="I9" s="283" t="s">
        <v>2508</v>
      </c>
      <c r="J9" s="285" t="str">
        <f t="shared" si="0"/>
        <v/>
      </c>
      <c r="K9" s="227" t="str">
        <f>IF(OR(PartBQM9[[#This Row],[Format (hide)]]="HEAD",PartBQM9[[#This Row],[Format (hide)]]="LIST"),"BLANK CELL","")</f>
        <v/>
      </c>
      <c r="L9" s="227" t="str">
        <f>IF(OR(PartBQM9[[#This Row],[Format (hide)]]="HEAD",PartBQM9[[#This Row],[Format (hide)]]="LIST"),"BLANK CELL","")</f>
        <v/>
      </c>
      <c r="M9" s="227" t="str">
        <f>IF(OR(PartBQM9[[#This Row],[Format (hide)]]="HEAD",PartBQM9[[#This Row],[Format (hide)]]="LIST"),"BLANK CELL","")</f>
        <v/>
      </c>
      <c r="N9" s="285" t="str">
        <f>IF(OR(PartBQM9[[#This Row],[Format (hide)]]="HEAD",PartBQM9[[#This Row],[Format (hide)]]="LIST"),"BLANK CELL","")</f>
        <v/>
      </c>
      <c r="O9" s="285" t="str">
        <f>IF(OR(PartBQM9[[#This Row],[Format (hide)]]="HEAD",PartBQM9[[#This Row],[Format (hide)]]="LIST"),"BLANK CELL","")</f>
        <v/>
      </c>
      <c r="P9" s="285" t="str">
        <f>IF(OR(PartBQM9[[#This Row],[Format (hide)]]="HEAD",PartBQM9[[#This Row],[Format (hide)]]="LIST"),"BLANK CELL","")</f>
        <v/>
      </c>
      <c r="Q9" s="285" t="str">
        <f>IF(OR(PartBQM9[[#This Row],[Format (hide)]]="HEAD",PartBQM9[[#This Row],[Format (hide)]]="LIST"),"BLANK CELL","")</f>
        <v/>
      </c>
      <c r="R9" s="295" t="str">
        <f>IF(OR(PartBQM9[[#This Row],[Format (hide)]]="HEAD",PartBQM9[[#This Row],[Format (hide)]]="LIST"),"BLANK CELL","")</f>
        <v/>
      </c>
    </row>
    <row r="10" spans="1:18" ht="148.5" x14ac:dyDescent="0.3">
      <c r="A10" s="293">
        <f t="array" aca="1" ref="A10" ca="1">SUM((TRIM(MID(SUBSTITUTE(C10,".",REPT(" ",256)),(ROW(INDIRECT("1:"&amp;LEN(C10)-LEN(SUBSTITUTE(C10,".",""))+1))-1)*256+1,256)))*(10^((10-ROW(INDIRECT("1:"&amp;LEN(C10)-LEN(SUBSTITUTE(C10,".",""))+1)))*2)))</f>
        <v>4.04E+18</v>
      </c>
      <c r="B10" s="280" t="s">
        <v>2750</v>
      </c>
      <c r="C10" s="280" t="s">
        <v>2761</v>
      </c>
      <c r="D10" s="281" t="s">
        <v>1407</v>
      </c>
      <c r="E10" s="281"/>
      <c r="F10" s="280" t="s">
        <v>1002</v>
      </c>
      <c r="G10" s="280" t="s">
        <v>81</v>
      </c>
      <c r="H10" s="285" t="str">
        <f>IF(OR(PartBQM9[[#This Row],[Format (hide)]]="HEAD",PartBQM9[[#This Row],[Format (hide)]]="LIST"),"BLANK CELL","")</f>
        <v>BLANK CELL</v>
      </c>
      <c r="I10" s="283" t="str">
        <f>IF(OR(PartBQM9[[#This Row],[Format (hide)]]="HEAD",PartBQM9[[#This Row],[Format (hide)]]="LIST"),"BLANK CELL","")</f>
        <v>BLANK CELL</v>
      </c>
      <c r="J10" s="285" t="str">
        <f>IF(OR(PartBQM9[[#This Row],[Format (hide)]]="HEAD",PartBQM9[[#This Row],[Format (hide)]]="LIST"),"BLANK CELL","")</f>
        <v>BLANK CELL</v>
      </c>
      <c r="K10" s="285" t="str">
        <f>IF(OR(PartBQM9[[#This Row],[Format (hide)]]="HEAD",PartBQM9[[#This Row],[Format (hide)]]="LIST"),"BLANK CELL","")</f>
        <v>BLANK CELL</v>
      </c>
      <c r="L10" s="285" t="str">
        <f>IF(OR(PartBQM9[[#This Row],[Format (hide)]]="HEAD",PartBQM9[[#This Row],[Format (hide)]]="LIST"),"BLANK CELL","")</f>
        <v>BLANK CELL</v>
      </c>
      <c r="M10" s="285" t="str">
        <f>IF(OR(PartBQM9[[#This Row],[Format (hide)]]="HEAD",PartBQM9[[#This Row],[Format (hide)]]="LIST"),"BLANK CELL","")</f>
        <v>BLANK CELL</v>
      </c>
      <c r="N10" s="285" t="str">
        <f>IF(OR(PartBQM9[[#This Row],[Format (hide)]]="HEAD",PartBQM9[[#This Row],[Format (hide)]]="LIST"),"BLANK CELL","")</f>
        <v>BLANK CELL</v>
      </c>
      <c r="O10" s="285" t="str">
        <f>IF(OR(PartBQM9[[#This Row],[Format (hide)]]="HEAD",PartBQM9[[#This Row],[Format (hide)]]="LIST"),"BLANK CELL","")</f>
        <v>BLANK CELL</v>
      </c>
      <c r="P10" s="285" t="str">
        <f>IF(OR(PartBQM9[[#This Row],[Format (hide)]]="HEAD",PartBQM9[[#This Row],[Format (hide)]]="LIST"),"BLANK CELL","")</f>
        <v>BLANK CELL</v>
      </c>
      <c r="Q10" s="285" t="str">
        <f>IF(OR(PartBQM9[[#This Row],[Format (hide)]]="HEAD",PartBQM9[[#This Row],[Format (hide)]]="LIST"),"BLANK CELL","")</f>
        <v>BLANK CELL</v>
      </c>
      <c r="R10" s="295" t="str">
        <f>IF(OR(PartBQM9[[#This Row],[Format (hide)]]="HEAD",PartBQM9[[#This Row],[Format (hide)]]="LIST"),"BLANK CELL","")</f>
        <v>BLANK CELL</v>
      </c>
    </row>
    <row r="11" spans="1:18" ht="66" x14ac:dyDescent="0.3">
      <c r="A11" s="293">
        <f t="array" aca="1" ref="A11" ca="1">SUM((TRIM(MID(SUBSTITUTE(C11,".",REPT(" ",256)),(ROW(INDIRECT("1:"&amp;LEN(C11)-LEN(SUBSTITUTE(C11,".",""))+1))-1)*256+1,256)))*(10^((10-ROW(INDIRECT("1:"&amp;LEN(C11)-LEN(SUBSTITUTE(C11,".",""))+1)))*2)))</f>
        <v>4.0401E+18</v>
      </c>
      <c r="B11" s="280" t="s">
        <v>2750</v>
      </c>
      <c r="C11" s="280" t="s">
        <v>2762</v>
      </c>
      <c r="D11" s="281"/>
      <c r="E11" s="281"/>
      <c r="F11" s="280" t="s">
        <v>1003</v>
      </c>
      <c r="G11" s="280" t="s">
        <v>82</v>
      </c>
      <c r="H11" s="285"/>
      <c r="I11" s="283" t="s">
        <v>2508</v>
      </c>
      <c r="J11" s="285" t="str">
        <f>IF($J$1="Yes","Compliant","")</f>
        <v/>
      </c>
      <c r="K11" s="227" t="str">
        <f>IF(OR(PartBQM9[[#This Row],[Format (hide)]]="HEAD",PartBQM9[[#This Row],[Format (hide)]]="LIST"),"BLANK CELL","")</f>
        <v/>
      </c>
      <c r="L11" s="227" t="str">
        <f>IF(OR(PartBQM9[[#This Row],[Format (hide)]]="HEAD",PartBQM9[[#This Row],[Format (hide)]]="LIST"),"BLANK CELL","")</f>
        <v/>
      </c>
      <c r="M11" s="227" t="str">
        <f>IF(OR(PartBQM9[[#This Row],[Format (hide)]]="HEAD",PartBQM9[[#This Row],[Format (hide)]]="LIST"),"BLANK CELL","")</f>
        <v/>
      </c>
      <c r="N11" s="285" t="str">
        <f>IF(OR(PartBQM9[[#This Row],[Format (hide)]]="HEAD",PartBQM9[[#This Row],[Format (hide)]]="LIST"),"BLANK CELL","")</f>
        <v/>
      </c>
      <c r="O11" s="285" t="str">
        <f>IF(OR(PartBQM9[[#This Row],[Format (hide)]]="HEAD",PartBQM9[[#This Row],[Format (hide)]]="LIST"),"BLANK CELL","")</f>
        <v/>
      </c>
      <c r="P11" s="285" t="str">
        <f>IF(OR(PartBQM9[[#This Row],[Format (hide)]]="HEAD",PartBQM9[[#This Row],[Format (hide)]]="LIST"),"BLANK CELL","")</f>
        <v/>
      </c>
      <c r="Q11" s="285" t="str">
        <f>IF(OR(PartBQM9[[#This Row],[Format (hide)]]="HEAD",PartBQM9[[#This Row],[Format (hide)]]="LIST"),"BLANK CELL","")</f>
        <v/>
      </c>
      <c r="R11" s="295" t="str">
        <f>IF(OR(PartBQM9[[#This Row],[Format (hide)]]="HEAD",PartBQM9[[#This Row],[Format (hide)]]="LIST"),"BLANK CELL","")</f>
        <v/>
      </c>
    </row>
    <row r="12" spans="1:18" ht="33" x14ac:dyDescent="0.3">
      <c r="A12" s="293">
        <f t="array" aca="1" ref="A12" ca="1">SUM((TRIM(MID(SUBSTITUTE(C12,".",REPT(" ",256)),(ROW(INDIRECT("1:"&amp;LEN(C12)-LEN(SUBSTITUTE(C12,".",""))+1))-1)*256+1,256)))*(10^((10-ROW(INDIRECT("1:"&amp;LEN(C12)-LEN(SUBSTITUTE(C12,".",""))+1)))*2)))</f>
        <v>4.0402E+18</v>
      </c>
      <c r="B12" s="280" t="s">
        <v>2750</v>
      </c>
      <c r="C12" s="280" t="s">
        <v>2763</v>
      </c>
      <c r="D12" s="281" t="s">
        <v>1407</v>
      </c>
      <c r="E12" s="281"/>
      <c r="F12" s="280" t="s">
        <v>1004</v>
      </c>
      <c r="G12" s="280" t="s">
        <v>83</v>
      </c>
      <c r="H12" s="285" t="str">
        <f>IF(OR(PartBQM9[[#This Row],[Format (hide)]]="HEAD",PartBQM9[[#This Row],[Format (hide)]]="LIST"),"BLANK CELL","")</f>
        <v>BLANK CELL</v>
      </c>
      <c r="I12" s="283" t="str">
        <f>IF(OR(PartBQM9[[#This Row],[Format (hide)]]="HEAD",PartBQM9[[#This Row],[Format (hide)]]="LIST"),"BLANK CELL","")</f>
        <v>BLANK CELL</v>
      </c>
      <c r="J12" s="285" t="str">
        <f>IF(OR(PartBQM9[[#This Row],[Format (hide)]]="HEAD",PartBQM9[[#This Row],[Format (hide)]]="LIST"),"BLANK CELL","")</f>
        <v>BLANK CELL</v>
      </c>
      <c r="K12" s="285" t="str">
        <f>IF(OR(PartBQM9[[#This Row],[Format (hide)]]="HEAD",PartBQM9[[#This Row],[Format (hide)]]="LIST"),"BLANK CELL","")</f>
        <v>BLANK CELL</v>
      </c>
      <c r="L12" s="285" t="str">
        <f>IF(OR(PartBQM9[[#This Row],[Format (hide)]]="HEAD",PartBQM9[[#This Row],[Format (hide)]]="LIST"),"BLANK CELL","")</f>
        <v>BLANK CELL</v>
      </c>
      <c r="M12" s="285" t="str">
        <f>IF(OR(PartBQM9[[#This Row],[Format (hide)]]="HEAD",PartBQM9[[#This Row],[Format (hide)]]="LIST"),"BLANK CELL","")</f>
        <v>BLANK CELL</v>
      </c>
      <c r="N12" s="285" t="str">
        <f>IF(OR(PartBQM9[[#This Row],[Format (hide)]]="HEAD",PartBQM9[[#This Row],[Format (hide)]]="LIST"),"BLANK CELL","")</f>
        <v>BLANK CELL</v>
      </c>
      <c r="O12" s="285" t="str">
        <f>IF(OR(PartBQM9[[#This Row],[Format (hide)]]="HEAD",PartBQM9[[#This Row],[Format (hide)]]="LIST"),"BLANK CELL","")</f>
        <v>BLANK CELL</v>
      </c>
      <c r="P12" s="285" t="str">
        <f>IF(OR(PartBQM9[[#This Row],[Format (hide)]]="HEAD",PartBQM9[[#This Row],[Format (hide)]]="LIST"),"BLANK CELL","")</f>
        <v>BLANK CELL</v>
      </c>
      <c r="Q12" s="285" t="str">
        <f>IF(OR(PartBQM9[[#This Row],[Format (hide)]]="HEAD",PartBQM9[[#This Row],[Format (hide)]]="LIST"),"BLANK CELL","")</f>
        <v>BLANK CELL</v>
      </c>
      <c r="R12" s="295" t="str">
        <f>IF(OR(PartBQM9[[#This Row],[Format (hide)]]="HEAD",PartBQM9[[#This Row],[Format (hide)]]="LIST"),"BLANK CELL","")</f>
        <v>BLANK CELL</v>
      </c>
    </row>
    <row r="13" spans="1:18" ht="66" x14ac:dyDescent="0.3">
      <c r="A13" s="293">
        <f t="array" aca="1" ref="A13" ca="1">SUM((TRIM(MID(SUBSTITUTE(C13,".",REPT(" ",256)),(ROW(INDIRECT("1:"&amp;LEN(C13)-LEN(SUBSTITUTE(C13,".",""))+1))-1)*256+1,256)))*(10^((10-ROW(INDIRECT("1:"&amp;LEN(C13)-LEN(SUBSTITUTE(C13,".",""))+1)))*2)))</f>
        <v>4.040201E+18</v>
      </c>
      <c r="B13" s="280" t="s">
        <v>2750</v>
      </c>
      <c r="C13" s="280" t="s">
        <v>2764</v>
      </c>
      <c r="D13" s="281"/>
      <c r="E13" s="281"/>
      <c r="F13" s="280" t="s">
        <v>1005</v>
      </c>
      <c r="G13" s="280" t="s">
        <v>84</v>
      </c>
      <c r="H13" s="285"/>
      <c r="I13" s="283" t="s">
        <v>2508</v>
      </c>
      <c r="J13" s="285" t="str">
        <f t="shared" ref="J13:J24" si="1">IF($J$1="Yes","Compliant","")</f>
        <v/>
      </c>
      <c r="K13" s="227" t="str">
        <f>IF(OR(PartBQM9[[#This Row],[Format (hide)]]="HEAD",PartBQM9[[#This Row],[Format (hide)]]="LIST"),"BLANK CELL","")</f>
        <v/>
      </c>
      <c r="L13" s="227" t="str">
        <f>IF(OR(PartBQM9[[#This Row],[Format (hide)]]="HEAD",PartBQM9[[#This Row],[Format (hide)]]="LIST"),"BLANK CELL","")</f>
        <v/>
      </c>
      <c r="M13" s="227" t="str">
        <f>IF(OR(PartBQM9[[#This Row],[Format (hide)]]="HEAD",PartBQM9[[#This Row],[Format (hide)]]="LIST"),"BLANK CELL","")</f>
        <v/>
      </c>
      <c r="N13" s="285" t="str">
        <f>IF(OR(PartBQM9[[#This Row],[Format (hide)]]="HEAD",PartBQM9[[#This Row],[Format (hide)]]="LIST"),"BLANK CELL","")</f>
        <v/>
      </c>
      <c r="O13" s="285" t="str">
        <f>IF(OR(PartBQM9[[#This Row],[Format (hide)]]="HEAD",PartBQM9[[#This Row],[Format (hide)]]="LIST"),"BLANK CELL","")</f>
        <v/>
      </c>
      <c r="P13" s="285" t="str">
        <f>IF(OR(PartBQM9[[#This Row],[Format (hide)]]="HEAD",PartBQM9[[#This Row],[Format (hide)]]="LIST"),"BLANK CELL","")</f>
        <v/>
      </c>
      <c r="Q13" s="285" t="str">
        <f>IF(OR(PartBQM9[[#This Row],[Format (hide)]]="HEAD",PartBQM9[[#This Row],[Format (hide)]]="LIST"),"BLANK CELL","")</f>
        <v/>
      </c>
      <c r="R13" s="295" t="str">
        <f>IF(OR(PartBQM9[[#This Row],[Format (hide)]]="HEAD",PartBQM9[[#This Row],[Format (hide)]]="LIST"),"BLANK CELL","")</f>
        <v/>
      </c>
    </row>
    <row r="14" spans="1:18" ht="66" x14ac:dyDescent="0.3">
      <c r="A14" s="293">
        <f t="array" aca="1" ref="A14" ca="1">SUM((TRIM(MID(SUBSTITUTE(C14,".",REPT(" ",256)),(ROW(INDIRECT("1:"&amp;LEN(C14)-LEN(SUBSTITUTE(C14,".",""))+1))-1)*256+1,256)))*(10^((10-ROW(INDIRECT("1:"&amp;LEN(C14)-LEN(SUBSTITUTE(C14,".",""))+1)))*2)))</f>
        <v>4.040202E+18</v>
      </c>
      <c r="B14" s="280" t="s">
        <v>2750</v>
      </c>
      <c r="C14" s="280" t="s">
        <v>2765</v>
      </c>
      <c r="D14" s="281"/>
      <c r="E14" s="281"/>
      <c r="F14" s="280" t="s">
        <v>1006</v>
      </c>
      <c r="G14" s="280" t="s">
        <v>85</v>
      </c>
      <c r="H14" s="285"/>
      <c r="I14" s="283" t="s">
        <v>2508</v>
      </c>
      <c r="J14" s="285" t="str">
        <f t="shared" si="1"/>
        <v/>
      </c>
      <c r="K14" s="227" t="str">
        <f>IF(OR(PartBQM9[[#This Row],[Format (hide)]]="HEAD",PartBQM9[[#This Row],[Format (hide)]]="LIST"),"BLANK CELL","")</f>
        <v/>
      </c>
      <c r="L14" s="227" t="str">
        <f>IF(OR(PartBQM9[[#This Row],[Format (hide)]]="HEAD",PartBQM9[[#This Row],[Format (hide)]]="LIST"),"BLANK CELL","")</f>
        <v/>
      </c>
      <c r="M14" s="227" t="str">
        <f>IF(OR(PartBQM9[[#This Row],[Format (hide)]]="HEAD",PartBQM9[[#This Row],[Format (hide)]]="LIST"),"BLANK CELL","")</f>
        <v/>
      </c>
      <c r="N14" s="285" t="str">
        <f>IF(OR(PartBQM9[[#This Row],[Format (hide)]]="HEAD",PartBQM9[[#This Row],[Format (hide)]]="LIST"),"BLANK CELL","")</f>
        <v/>
      </c>
      <c r="O14" s="285" t="str">
        <f>IF(OR(PartBQM9[[#This Row],[Format (hide)]]="HEAD",PartBQM9[[#This Row],[Format (hide)]]="LIST"),"BLANK CELL","")</f>
        <v/>
      </c>
      <c r="P14" s="285" t="str">
        <f>IF(OR(PartBQM9[[#This Row],[Format (hide)]]="HEAD",PartBQM9[[#This Row],[Format (hide)]]="LIST"),"BLANK CELL","")</f>
        <v/>
      </c>
      <c r="Q14" s="285" t="str">
        <f>IF(OR(PartBQM9[[#This Row],[Format (hide)]]="HEAD",PartBQM9[[#This Row],[Format (hide)]]="LIST"),"BLANK CELL","")</f>
        <v/>
      </c>
      <c r="R14" s="295" t="str">
        <f>IF(OR(PartBQM9[[#This Row],[Format (hide)]]="HEAD",PartBQM9[[#This Row],[Format (hide)]]="LIST"),"BLANK CELL","")</f>
        <v/>
      </c>
    </row>
    <row r="15" spans="1:18" ht="66" x14ac:dyDescent="0.3">
      <c r="A15" s="293">
        <f t="array" aca="1" ref="A15" ca="1">SUM((TRIM(MID(SUBSTITUTE(C15,".",REPT(" ",256)),(ROW(INDIRECT("1:"&amp;LEN(C15)-LEN(SUBSTITUTE(C15,".",""))+1))-1)*256+1,256)))*(10^((10-ROW(INDIRECT("1:"&amp;LEN(C15)-LEN(SUBSTITUTE(C15,".",""))+1)))*2)))</f>
        <v>4.040203E+18</v>
      </c>
      <c r="B15" s="280" t="s">
        <v>2750</v>
      </c>
      <c r="C15" s="280" t="s">
        <v>2766</v>
      </c>
      <c r="D15" s="281"/>
      <c r="E15" s="281"/>
      <c r="F15" s="280" t="s">
        <v>1007</v>
      </c>
      <c r="G15" s="280" t="s">
        <v>1008</v>
      </c>
      <c r="H15" s="285"/>
      <c r="I15" s="283" t="s">
        <v>2508</v>
      </c>
      <c r="J15" s="285" t="str">
        <f t="shared" si="1"/>
        <v/>
      </c>
      <c r="K15" s="227" t="str">
        <f>IF(OR(PartBQM9[[#This Row],[Format (hide)]]="HEAD",PartBQM9[[#This Row],[Format (hide)]]="LIST"),"BLANK CELL","")</f>
        <v/>
      </c>
      <c r="L15" s="227" t="str">
        <f>IF(OR(PartBQM9[[#This Row],[Format (hide)]]="HEAD",PartBQM9[[#This Row],[Format (hide)]]="LIST"),"BLANK CELL","")</f>
        <v/>
      </c>
      <c r="M15" s="227" t="str">
        <f>IF(OR(PartBQM9[[#This Row],[Format (hide)]]="HEAD",PartBQM9[[#This Row],[Format (hide)]]="LIST"),"BLANK CELL","")</f>
        <v/>
      </c>
      <c r="N15" s="285" t="str">
        <f>IF(OR(PartBQM9[[#This Row],[Format (hide)]]="HEAD",PartBQM9[[#This Row],[Format (hide)]]="LIST"),"BLANK CELL","")</f>
        <v/>
      </c>
      <c r="O15" s="285" t="str">
        <f>IF(OR(PartBQM9[[#This Row],[Format (hide)]]="HEAD",PartBQM9[[#This Row],[Format (hide)]]="LIST"),"BLANK CELL","")</f>
        <v/>
      </c>
      <c r="P15" s="285" t="str">
        <f>IF(OR(PartBQM9[[#This Row],[Format (hide)]]="HEAD",PartBQM9[[#This Row],[Format (hide)]]="LIST"),"BLANK CELL","")</f>
        <v/>
      </c>
      <c r="Q15" s="285" t="str">
        <f>IF(OR(PartBQM9[[#This Row],[Format (hide)]]="HEAD",PartBQM9[[#This Row],[Format (hide)]]="LIST"),"BLANK CELL","")</f>
        <v/>
      </c>
      <c r="R15" s="295" t="str">
        <f>IF(OR(PartBQM9[[#This Row],[Format (hide)]]="HEAD",PartBQM9[[#This Row],[Format (hide)]]="LIST"),"BLANK CELL","")</f>
        <v/>
      </c>
    </row>
    <row r="16" spans="1:18" ht="66" x14ac:dyDescent="0.3">
      <c r="A16" s="293">
        <f t="array" aca="1" ref="A16" ca="1">SUM((TRIM(MID(SUBSTITUTE(C16,".",REPT(" ",256)),(ROW(INDIRECT("1:"&amp;LEN(C16)-LEN(SUBSTITUTE(C16,".",""))+1))-1)*256+1,256)))*(10^((10-ROW(INDIRECT("1:"&amp;LEN(C16)-LEN(SUBSTITUTE(C16,".",""))+1)))*2)))</f>
        <v>4.040204E+18</v>
      </c>
      <c r="B16" s="280" t="s">
        <v>2750</v>
      </c>
      <c r="C16" s="280" t="s">
        <v>2767</v>
      </c>
      <c r="D16" s="281"/>
      <c r="E16" s="281"/>
      <c r="F16" s="280" t="s">
        <v>1009</v>
      </c>
      <c r="G16" s="280" t="s">
        <v>1010</v>
      </c>
      <c r="H16" s="285"/>
      <c r="I16" s="283" t="s">
        <v>2508</v>
      </c>
      <c r="J16" s="285" t="str">
        <f t="shared" si="1"/>
        <v/>
      </c>
      <c r="K16" s="227" t="str">
        <f>IF(OR(PartBQM9[[#This Row],[Format (hide)]]="HEAD",PartBQM9[[#This Row],[Format (hide)]]="LIST"),"BLANK CELL","")</f>
        <v/>
      </c>
      <c r="L16" s="227" t="str">
        <f>IF(OR(PartBQM9[[#This Row],[Format (hide)]]="HEAD",PartBQM9[[#This Row],[Format (hide)]]="LIST"),"BLANK CELL","")</f>
        <v/>
      </c>
      <c r="M16" s="227" t="str">
        <f>IF(OR(PartBQM9[[#This Row],[Format (hide)]]="HEAD",PartBQM9[[#This Row],[Format (hide)]]="LIST"),"BLANK CELL","")</f>
        <v/>
      </c>
      <c r="N16" s="285" t="str">
        <f>IF(OR(PartBQM9[[#This Row],[Format (hide)]]="HEAD",PartBQM9[[#This Row],[Format (hide)]]="LIST"),"BLANK CELL","")</f>
        <v/>
      </c>
      <c r="O16" s="285" t="str">
        <f>IF(OR(PartBQM9[[#This Row],[Format (hide)]]="HEAD",PartBQM9[[#This Row],[Format (hide)]]="LIST"),"BLANK CELL","")</f>
        <v/>
      </c>
      <c r="P16" s="285" t="str">
        <f>IF(OR(PartBQM9[[#This Row],[Format (hide)]]="HEAD",PartBQM9[[#This Row],[Format (hide)]]="LIST"),"BLANK CELL","")</f>
        <v/>
      </c>
      <c r="Q16" s="285" t="str">
        <f>IF(OR(PartBQM9[[#This Row],[Format (hide)]]="HEAD",PartBQM9[[#This Row],[Format (hide)]]="LIST"),"BLANK CELL","")</f>
        <v/>
      </c>
      <c r="R16" s="295" t="str">
        <f>IF(OR(PartBQM9[[#This Row],[Format (hide)]]="HEAD",PartBQM9[[#This Row],[Format (hide)]]="LIST"),"BLANK CELL","")</f>
        <v/>
      </c>
    </row>
    <row r="17" spans="1:18" ht="66" x14ac:dyDescent="0.3">
      <c r="A17" s="293">
        <f t="array" aca="1" ref="A17" ca="1">SUM((TRIM(MID(SUBSTITUTE(C17,".",REPT(" ",256)),(ROW(INDIRECT("1:"&amp;LEN(C17)-LEN(SUBSTITUTE(C17,".",""))+1))-1)*256+1,256)))*(10^((10-ROW(INDIRECT("1:"&amp;LEN(C17)-LEN(SUBSTITUTE(C17,".",""))+1)))*2)))</f>
        <v>4.040205E+18</v>
      </c>
      <c r="B17" s="280" t="s">
        <v>2750</v>
      </c>
      <c r="C17" s="280" t="s">
        <v>2768</v>
      </c>
      <c r="D17" s="281"/>
      <c r="E17" s="281"/>
      <c r="F17" s="280" t="s">
        <v>1011</v>
      </c>
      <c r="G17" s="280" t="s">
        <v>86</v>
      </c>
      <c r="H17" s="285"/>
      <c r="I17" s="283" t="s">
        <v>2508</v>
      </c>
      <c r="J17" s="285" t="str">
        <f t="shared" si="1"/>
        <v/>
      </c>
      <c r="K17" s="227" t="str">
        <f>IF(OR(PartBQM9[[#This Row],[Format (hide)]]="HEAD",PartBQM9[[#This Row],[Format (hide)]]="LIST"),"BLANK CELL","")</f>
        <v/>
      </c>
      <c r="L17" s="227" t="str">
        <f>IF(OR(PartBQM9[[#This Row],[Format (hide)]]="HEAD",PartBQM9[[#This Row],[Format (hide)]]="LIST"),"BLANK CELL","")</f>
        <v/>
      </c>
      <c r="M17" s="227" t="str">
        <f>IF(OR(PartBQM9[[#This Row],[Format (hide)]]="HEAD",PartBQM9[[#This Row],[Format (hide)]]="LIST"),"BLANK CELL","")</f>
        <v/>
      </c>
      <c r="N17" s="285" t="str">
        <f>IF(OR(PartBQM9[[#This Row],[Format (hide)]]="HEAD",PartBQM9[[#This Row],[Format (hide)]]="LIST"),"BLANK CELL","")</f>
        <v/>
      </c>
      <c r="O17" s="285" t="str">
        <f>IF(OR(PartBQM9[[#This Row],[Format (hide)]]="HEAD",PartBQM9[[#This Row],[Format (hide)]]="LIST"),"BLANK CELL","")</f>
        <v/>
      </c>
      <c r="P17" s="285" t="str">
        <f>IF(OR(PartBQM9[[#This Row],[Format (hide)]]="HEAD",PartBQM9[[#This Row],[Format (hide)]]="LIST"),"BLANK CELL","")</f>
        <v/>
      </c>
      <c r="Q17" s="285" t="str">
        <f>IF(OR(PartBQM9[[#This Row],[Format (hide)]]="HEAD",PartBQM9[[#This Row],[Format (hide)]]="LIST"),"BLANK CELL","")</f>
        <v/>
      </c>
      <c r="R17" s="295" t="str">
        <f>IF(OR(PartBQM9[[#This Row],[Format (hide)]]="HEAD",PartBQM9[[#This Row],[Format (hide)]]="LIST"),"BLANK CELL","")</f>
        <v/>
      </c>
    </row>
    <row r="18" spans="1:18" ht="66" x14ac:dyDescent="0.3">
      <c r="A18" s="293">
        <f t="array" aca="1" ref="A18" ca="1">SUM((TRIM(MID(SUBSTITUTE(C18,".",REPT(" ",256)),(ROW(INDIRECT("1:"&amp;LEN(C18)-LEN(SUBSTITUTE(C18,".",""))+1))-1)*256+1,256)))*(10^((10-ROW(INDIRECT("1:"&amp;LEN(C18)-LEN(SUBSTITUTE(C18,".",""))+1)))*2)))</f>
        <v>4.05E+18</v>
      </c>
      <c r="B18" s="280" t="s">
        <v>2750</v>
      </c>
      <c r="C18" s="280" t="s">
        <v>2769</v>
      </c>
      <c r="D18" s="281"/>
      <c r="E18" s="281"/>
      <c r="F18" s="280" t="s">
        <v>1012</v>
      </c>
      <c r="G18" s="280" t="s">
        <v>1013</v>
      </c>
      <c r="H18" s="285"/>
      <c r="I18" s="283" t="s">
        <v>2508</v>
      </c>
      <c r="J18" s="285" t="str">
        <f t="shared" si="1"/>
        <v/>
      </c>
      <c r="K18" s="227" t="str">
        <f>IF(OR(PartBQM9[[#This Row],[Format (hide)]]="HEAD",PartBQM9[[#This Row],[Format (hide)]]="LIST"),"BLANK CELL","")</f>
        <v/>
      </c>
      <c r="L18" s="227" t="str">
        <f>IF(OR(PartBQM9[[#This Row],[Format (hide)]]="HEAD",PartBQM9[[#This Row],[Format (hide)]]="LIST"),"BLANK CELL","")</f>
        <v/>
      </c>
      <c r="M18" s="227" t="str">
        <f>IF(OR(PartBQM9[[#This Row],[Format (hide)]]="HEAD",PartBQM9[[#This Row],[Format (hide)]]="LIST"),"BLANK CELL","")</f>
        <v/>
      </c>
      <c r="N18" s="285" t="str">
        <f>IF(OR(PartBQM9[[#This Row],[Format (hide)]]="HEAD",PartBQM9[[#This Row],[Format (hide)]]="LIST"),"BLANK CELL","")</f>
        <v/>
      </c>
      <c r="O18" s="285" t="str">
        <f>IF(OR(PartBQM9[[#This Row],[Format (hide)]]="HEAD",PartBQM9[[#This Row],[Format (hide)]]="LIST"),"BLANK CELL","")</f>
        <v/>
      </c>
      <c r="P18" s="285" t="str">
        <f>IF(OR(PartBQM9[[#This Row],[Format (hide)]]="HEAD",PartBQM9[[#This Row],[Format (hide)]]="LIST"),"BLANK CELL","")</f>
        <v/>
      </c>
      <c r="Q18" s="285" t="str">
        <f>IF(OR(PartBQM9[[#This Row],[Format (hide)]]="HEAD",PartBQM9[[#This Row],[Format (hide)]]="LIST"),"BLANK CELL","")</f>
        <v/>
      </c>
      <c r="R18" s="295" t="str">
        <f>IF(OR(PartBQM9[[#This Row],[Format (hide)]]="HEAD",PartBQM9[[#This Row],[Format (hide)]]="LIST"),"BLANK CELL","")</f>
        <v/>
      </c>
    </row>
    <row r="19" spans="1:18" ht="115.5" x14ac:dyDescent="0.3">
      <c r="A19" s="293">
        <f t="array" aca="1" ref="A19" ca="1">SUM((TRIM(MID(SUBSTITUTE(C19,".",REPT(" ",256)),(ROW(INDIRECT("1:"&amp;LEN(C19)-LEN(SUBSTITUTE(C19,".",""))+1))-1)*256+1,256)))*(10^((10-ROW(INDIRECT("1:"&amp;LEN(C19)-LEN(SUBSTITUTE(C19,".",""))+1)))*2)))</f>
        <v>4.0501E+18</v>
      </c>
      <c r="B19" s="280" t="s">
        <v>2750</v>
      </c>
      <c r="C19" s="280" t="s">
        <v>2771</v>
      </c>
      <c r="D19" s="281"/>
      <c r="E19" s="281"/>
      <c r="F19" s="280" t="s">
        <v>1016</v>
      </c>
      <c r="G19" s="280" t="s">
        <v>1017</v>
      </c>
      <c r="H19" s="285"/>
      <c r="I19" s="283" t="s">
        <v>2508</v>
      </c>
      <c r="J19" s="285" t="str">
        <f t="shared" si="1"/>
        <v/>
      </c>
      <c r="K19" s="227" t="str">
        <f>IF(OR(PartBQM9[[#This Row],[Format (hide)]]="HEAD",PartBQM9[[#This Row],[Format (hide)]]="LIST"),"BLANK CELL","")</f>
        <v/>
      </c>
      <c r="L19" s="227" t="str">
        <f>IF(OR(PartBQM9[[#This Row],[Format (hide)]]="HEAD",PartBQM9[[#This Row],[Format (hide)]]="LIST"),"BLANK CELL","")</f>
        <v/>
      </c>
      <c r="M19" s="227" t="str">
        <f>IF(OR(PartBQM9[[#This Row],[Format (hide)]]="HEAD",PartBQM9[[#This Row],[Format (hide)]]="LIST"),"BLANK CELL","")</f>
        <v/>
      </c>
      <c r="N19" s="285" t="str">
        <f>IF(OR(PartBQM9[[#This Row],[Format (hide)]]="HEAD",PartBQM9[[#This Row],[Format (hide)]]="LIST"),"BLANK CELL","")</f>
        <v/>
      </c>
      <c r="O19" s="285" t="str">
        <f>IF(OR(PartBQM9[[#This Row],[Format (hide)]]="HEAD",PartBQM9[[#This Row],[Format (hide)]]="LIST"),"BLANK CELL","")</f>
        <v/>
      </c>
      <c r="P19" s="285" t="str">
        <f>IF(OR(PartBQM9[[#This Row],[Format (hide)]]="HEAD",PartBQM9[[#This Row],[Format (hide)]]="LIST"),"BLANK CELL","")</f>
        <v/>
      </c>
      <c r="Q19" s="285" t="str">
        <f>IF(OR(PartBQM9[[#This Row],[Format (hide)]]="HEAD",PartBQM9[[#This Row],[Format (hide)]]="LIST"),"BLANK CELL","")</f>
        <v/>
      </c>
      <c r="R19" s="295" t="str">
        <f>IF(OR(PartBQM9[[#This Row],[Format (hide)]]="HEAD",PartBQM9[[#This Row],[Format (hide)]]="LIST"),"BLANK CELL","")</f>
        <v/>
      </c>
    </row>
    <row r="20" spans="1:18" ht="66" x14ac:dyDescent="0.3">
      <c r="A20" s="293">
        <f t="array" aca="1" ref="A20" ca="1">SUM((TRIM(MID(SUBSTITUTE(C20,".",REPT(" ",256)),(ROW(INDIRECT("1:"&amp;LEN(C20)-LEN(SUBSTITUTE(C20,".",""))+1))-1)*256+1,256)))*(10^((10-ROW(INDIRECT("1:"&amp;LEN(C20)-LEN(SUBSTITUTE(C20,".",""))+1)))*2)))</f>
        <v>4.050101E+18</v>
      </c>
      <c r="B20" s="280" t="s">
        <v>2750</v>
      </c>
      <c r="C20" s="280" t="s">
        <v>2772</v>
      </c>
      <c r="D20" s="281"/>
      <c r="E20" s="281"/>
      <c r="F20" s="280" t="s">
        <v>1018</v>
      </c>
      <c r="G20" s="280" t="s">
        <v>1019</v>
      </c>
      <c r="H20" s="285"/>
      <c r="I20" s="283" t="s">
        <v>2508</v>
      </c>
      <c r="J20" s="285" t="str">
        <f t="shared" si="1"/>
        <v/>
      </c>
      <c r="K20" s="227" t="str">
        <f>IF(OR(PartBQM9[[#This Row],[Format (hide)]]="HEAD",PartBQM9[[#This Row],[Format (hide)]]="LIST"),"BLANK CELL","")</f>
        <v/>
      </c>
      <c r="L20" s="227" t="str">
        <f>IF(OR(PartBQM9[[#This Row],[Format (hide)]]="HEAD",PartBQM9[[#This Row],[Format (hide)]]="LIST"),"BLANK CELL","")</f>
        <v/>
      </c>
      <c r="M20" s="227" t="str">
        <f>IF(OR(PartBQM9[[#This Row],[Format (hide)]]="HEAD",PartBQM9[[#This Row],[Format (hide)]]="LIST"),"BLANK CELL","")</f>
        <v/>
      </c>
      <c r="N20" s="285" t="str">
        <f>IF(OR(PartBQM9[[#This Row],[Format (hide)]]="HEAD",PartBQM9[[#This Row],[Format (hide)]]="LIST"),"BLANK CELL","")</f>
        <v/>
      </c>
      <c r="O20" s="285" t="str">
        <f>IF(OR(PartBQM9[[#This Row],[Format (hide)]]="HEAD",PartBQM9[[#This Row],[Format (hide)]]="LIST"),"BLANK CELL","")</f>
        <v/>
      </c>
      <c r="P20" s="285" t="str">
        <f>IF(OR(PartBQM9[[#This Row],[Format (hide)]]="HEAD",PartBQM9[[#This Row],[Format (hide)]]="LIST"),"BLANK CELL","")</f>
        <v/>
      </c>
      <c r="Q20" s="285" t="str">
        <f>IF(OR(PartBQM9[[#This Row],[Format (hide)]]="HEAD",PartBQM9[[#This Row],[Format (hide)]]="LIST"),"BLANK CELL","")</f>
        <v/>
      </c>
      <c r="R20" s="295" t="str">
        <f>IF(OR(PartBQM9[[#This Row],[Format (hide)]]="HEAD",PartBQM9[[#This Row],[Format (hide)]]="LIST"),"BLANK CELL","")</f>
        <v/>
      </c>
    </row>
    <row r="21" spans="1:18" ht="66" x14ac:dyDescent="0.3">
      <c r="A21" s="293">
        <f t="array" aca="1" ref="A21" ca="1">SUM((TRIM(MID(SUBSTITUTE(C21,".",REPT(" ",256)),(ROW(INDIRECT("1:"&amp;LEN(C21)-LEN(SUBSTITUTE(C21,".",""))+1))-1)*256+1,256)))*(10^((10-ROW(INDIRECT("1:"&amp;LEN(C21)-LEN(SUBSTITUTE(C21,".",""))+1)))*2)))</f>
        <v>4.050102E+18</v>
      </c>
      <c r="B21" s="280" t="s">
        <v>2750</v>
      </c>
      <c r="C21" s="280" t="s">
        <v>2773</v>
      </c>
      <c r="D21" s="281"/>
      <c r="E21" s="281"/>
      <c r="F21" s="280" t="s">
        <v>1020</v>
      </c>
      <c r="G21" s="280" t="s">
        <v>87</v>
      </c>
      <c r="H21" s="285"/>
      <c r="I21" s="283" t="s">
        <v>2508</v>
      </c>
      <c r="J21" s="285" t="str">
        <f t="shared" si="1"/>
        <v/>
      </c>
      <c r="K21" s="227" t="str">
        <f>IF(OR(PartBQM9[[#This Row],[Format (hide)]]="HEAD",PartBQM9[[#This Row],[Format (hide)]]="LIST"),"BLANK CELL","")</f>
        <v/>
      </c>
      <c r="L21" s="227" t="str">
        <f>IF(OR(PartBQM9[[#This Row],[Format (hide)]]="HEAD",PartBQM9[[#This Row],[Format (hide)]]="LIST"),"BLANK CELL","")</f>
        <v/>
      </c>
      <c r="M21" s="227" t="str">
        <f>IF(OR(PartBQM9[[#This Row],[Format (hide)]]="HEAD",PartBQM9[[#This Row],[Format (hide)]]="LIST"),"BLANK CELL","")</f>
        <v/>
      </c>
      <c r="N21" s="285" t="str">
        <f>IF(OR(PartBQM9[[#This Row],[Format (hide)]]="HEAD",PartBQM9[[#This Row],[Format (hide)]]="LIST"),"BLANK CELL","")</f>
        <v/>
      </c>
      <c r="O21" s="285" t="str">
        <f>IF(OR(PartBQM9[[#This Row],[Format (hide)]]="HEAD",PartBQM9[[#This Row],[Format (hide)]]="LIST"),"BLANK CELL","")</f>
        <v/>
      </c>
      <c r="P21" s="285" t="str">
        <f>IF(OR(PartBQM9[[#This Row],[Format (hide)]]="HEAD",PartBQM9[[#This Row],[Format (hide)]]="LIST"),"BLANK CELL","")</f>
        <v/>
      </c>
      <c r="Q21" s="285" t="str">
        <f>IF(OR(PartBQM9[[#This Row],[Format (hide)]]="HEAD",PartBQM9[[#This Row],[Format (hide)]]="LIST"),"BLANK CELL","")</f>
        <v/>
      </c>
      <c r="R21" s="295" t="str">
        <f>IF(OR(PartBQM9[[#This Row],[Format (hide)]]="HEAD",PartBQM9[[#This Row],[Format (hide)]]="LIST"),"BLANK CELL","")</f>
        <v/>
      </c>
    </row>
    <row r="22" spans="1:18" ht="66" x14ac:dyDescent="0.3">
      <c r="A22" s="293">
        <f t="array" aca="1" ref="A22" ca="1">SUM((TRIM(MID(SUBSTITUTE(C22,".",REPT(" ",256)),(ROW(INDIRECT("1:"&amp;LEN(C22)-LEN(SUBSTITUTE(C22,".",""))+1))-1)*256+1,256)))*(10^((10-ROW(INDIRECT("1:"&amp;LEN(C22)-LEN(SUBSTITUTE(C22,".",""))+1)))*2)))</f>
        <v>4.050103E+18</v>
      </c>
      <c r="B22" s="280" t="s">
        <v>2750</v>
      </c>
      <c r="C22" s="280" t="s">
        <v>2774</v>
      </c>
      <c r="D22" s="281"/>
      <c r="E22" s="281"/>
      <c r="F22" s="280" t="s">
        <v>1021</v>
      </c>
      <c r="G22" s="280" t="s">
        <v>88</v>
      </c>
      <c r="H22" s="285"/>
      <c r="I22" s="283" t="s">
        <v>2508</v>
      </c>
      <c r="J22" s="285" t="str">
        <f t="shared" si="1"/>
        <v/>
      </c>
      <c r="K22" s="227" t="str">
        <f>IF(OR(PartBQM9[[#This Row],[Format (hide)]]="HEAD",PartBQM9[[#This Row],[Format (hide)]]="LIST"),"BLANK CELL","")</f>
        <v/>
      </c>
      <c r="L22" s="227" t="str">
        <f>IF(OR(PartBQM9[[#This Row],[Format (hide)]]="HEAD",PartBQM9[[#This Row],[Format (hide)]]="LIST"),"BLANK CELL","")</f>
        <v/>
      </c>
      <c r="M22" s="227" t="str">
        <f>IF(OR(PartBQM9[[#This Row],[Format (hide)]]="HEAD",PartBQM9[[#This Row],[Format (hide)]]="LIST"),"BLANK CELL","")</f>
        <v/>
      </c>
      <c r="N22" s="285" t="str">
        <f>IF(OR(PartBQM9[[#This Row],[Format (hide)]]="HEAD",PartBQM9[[#This Row],[Format (hide)]]="LIST"),"BLANK CELL","")</f>
        <v/>
      </c>
      <c r="O22" s="285" t="str">
        <f>IF(OR(PartBQM9[[#This Row],[Format (hide)]]="HEAD",PartBQM9[[#This Row],[Format (hide)]]="LIST"),"BLANK CELL","")</f>
        <v/>
      </c>
      <c r="P22" s="285" t="str">
        <f>IF(OR(PartBQM9[[#This Row],[Format (hide)]]="HEAD",PartBQM9[[#This Row],[Format (hide)]]="LIST"),"BLANK CELL","")</f>
        <v/>
      </c>
      <c r="Q22" s="285" t="str">
        <f>IF(OR(PartBQM9[[#This Row],[Format (hide)]]="HEAD",PartBQM9[[#This Row],[Format (hide)]]="LIST"),"BLANK CELL","")</f>
        <v/>
      </c>
      <c r="R22" s="295" t="str">
        <f>IF(OR(PartBQM9[[#This Row],[Format (hide)]]="HEAD",PartBQM9[[#This Row],[Format (hide)]]="LIST"),"BLANK CELL","")</f>
        <v/>
      </c>
    </row>
    <row r="23" spans="1:18" ht="66" x14ac:dyDescent="0.3">
      <c r="A23" s="293">
        <f t="array" aca="1" ref="A23" ca="1">SUM((TRIM(MID(SUBSTITUTE(C23,".",REPT(" ",256)),(ROW(INDIRECT("1:"&amp;LEN(C23)-LEN(SUBSTITUTE(C23,".",""))+1))-1)*256+1,256)))*(10^((10-ROW(INDIRECT("1:"&amp;LEN(C23)-LEN(SUBSTITUTE(C23,".",""))+1)))*2)))</f>
        <v>4.050104E+18</v>
      </c>
      <c r="B23" s="280" t="s">
        <v>2750</v>
      </c>
      <c r="C23" s="280" t="s">
        <v>2775</v>
      </c>
      <c r="D23" s="281"/>
      <c r="E23" s="281"/>
      <c r="F23" s="280" t="s">
        <v>1022</v>
      </c>
      <c r="G23" s="280" t="s">
        <v>89</v>
      </c>
      <c r="H23" s="285"/>
      <c r="I23" s="283" t="s">
        <v>2508</v>
      </c>
      <c r="J23" s="285" t="str">
        <f t="shared" si="1"/>
        <v/>
      </c>
      <c r="K23" s="227" t="str">
        <f>IF(OR(PartBQM9[[#This Row],[Format (hide)]]="HEAD",PartBQM9[[#This Row],[Format (hide)]]="LIST"),"BLANK CELL","")</f>
        <v/>
      </c>
      <c r="L23" s="227" t="str">
        <f>IF(OR(PartBQM9[[#This Row],[Format (hide)]]="HEAD",PartBQM9[[#This Row],[Format (hide)]]="LIST"),"BLANK CELL","")</f>
        <v/>
      </c>
      <c r="M23" s="227" t="str">
        <f>IF(OR(PartBQM9[[#This Row],[Format (hide)]]="HEAD",PartBQM9[[#This Row],[Format (hide)]]="LIST"),"BLANK CELL","")</f>
        <v/>
      </c>
      <c r="N23" s="285" t="str">
        <f>IF(OR(PartBQM9[[#This Row],[Format (hide)]]="HEAD",PartBQM9[[#This Row],[Format (hide)]]="LIST"),"BLANK CELL","")</f>
        <v/>
      </c>
      <c r="O23" s="285" t="str">
        <f>IF(OR(PartBQM9[[#This Row],[Format (hide)]]="HEAD",PartBQM9[[#This Row],[Format (hide)]]="LIST"),"BLANK CELL","")</f>
        <v/>
      </c>
      <c r="P23" s="285" t="str">
        <f>IF(OR(PartBQM9[[#This Row],[Format (hide)]]="HEAD",PartBQM9[[#This Row],[Format (hide)]]="LIST"),"BLANK CELL","")</f>
        <v/>
      </c>
      <c r="Q23" s="285" t="str">
        <f>IF(OR(PartBQM9[[#This Row],[Format (hide)]]="HEAD",PartBQM9[[#This Row],[Format (hide)]]="LIST"),"BLANK CELL","")</f>
        <v/>
      </c>
      <c r="R23" s="295" t="str">
        <f>IF(OR(PartBQM9[[#This Row],[Format (hide)]]="HEAD",PartBQM9[[#This Row],[Format (hide)]]="LIST"),"BLANK CELL","")</f>
        <v/>
      </c>
    </row>
    <row r="24" spans="1:18" ht="99" x14ac:dyDescent="0.3">
      <c r="A24" s="293">
        <f t="array" aca="1" ref="A24" ca="1">SUM((TRIM(MID(SUBSTITUTE(C24,".",REPT(" ",256)),(ROW(INDIRECT("1:"&amp;LEN(C24)-LEN(SUBSTITUTE(C24,".",""))+1))-1)*256+1,256)))*(10^((10-ROW(INDIRECT("1:"&amp;LEN(C24)-LEN(SUBSTITUTE(C24,".",""))+1)))*2)))</f>
        <v>4.0502E+18</v>
      </c>
      <c r="B24" s="280" t="s">
        <v>2750</v>
      </c>
      <c r="C24" s="280" t="s">
        <v>2770</v>
      </c>
      <c r="D24" s="281"/>
      <c r="E24" s="281"/>
      <c r="F24" s="280" t="s">
        <v>1014</v>
      </c>
      <c r="G24" s="280" t="s">
        <v>1015</v>
      </c>
      <c r="H24" s="285"/>
      <c r="I24" s="283" t="s">
        <v>2508</v>
      </c>
      <c r="J24" s="285" t="str">
        <f t="shared" si="1"/>
        <v/>
      </c>
      <c r="K24" s="227" t="str">
        <f>IF(OR(PartBQM9[[#This Row],[Format (hide)]]="HEAD",PartBQM9[[#This Row],[Format (hide)]]="LIST"),"BLANK CELL","")</f>
        <v/>
      </c>
      <c r="L24" s="227" t="str">
        <f>IF(OR(PartBQM9[[#This Row],[Format (hide)]]="HEAD",PartBQM9[[#This Row],[Format (hide)]]="LIST"),"BLANK CELL","")</f>
        <v/>
      </c>
      <c r="M24" s="227" t="str">
        <f>IF(OR(PartBQM9[[#This Row],[Format (hide)]]="HEAD",PartBQM9[[#This Row],[Format (hide)]]="LIST"),"BLANK CELL","")</f>
        <v/>
      </c>
      <c r="N24" s="285" t="str">
        <f>IF(OR(PartBQM9[[#This Row],[Format (hide)]]="HEAD",PartBQM9[[#This Row],[Format (hide)]]="LIST"),"BLANK CELL","")</f>
        <v/>
      </c>
      <c r="O24" s="285" t="str">
        <f>IF(OR(PartBQM9[[#This Row],[Format (hide)]]="HEAD",PartBQM9[[#This Row],[Format (hide)]]="LIST"),"BLANK CELL","")</f>
        <v/>
      </c>
      <c r="P24" s="285" t="str">
        <f>IF(OR(PartBQM9[[#This Row],[Format (hide)]]="HEAD",PartBQM9[[#This Row],[Format (hide)]]="LIST"),"BLANK CELL","")</f>
        <v/>
      </c>
      <c r="Q24" s="285" t="str">
        <f>IF(OR(PartBQM9[[#This Row],[Format (hide)]]="HEAD",PartBQM9[[#This Row],[Format (hide)]]="LIST"),"BLANK CELL","")</f>
        <v/>
      </c>
      <c r="R24" s="295" t="str">
        <f>IF(OR(PartBQM9[[#This Row],[Format (hide)]]="HEAD",PartBQM9[[#This Row],[Format (hide)]]="LIST"),"BLANK CELL","")</f>
        <v/>
      </c>
    </row>
    <row r="25" spans="1:18" ht="33" x14ac:dyDescent="0.3">
      <c r="A25" s="293">
        <f t="array" aca="1" ref="A25" ca="1">SUM((TRIM(MID(SUBSTITUTE(C25,".",REPT(" ",256)),(ROW(INDIRECT("1:"&amp;LEN(C25)-LEN(SUBSTITUTE(C25,".",""))+1))-1)*256+1,256)))*(10^((10-ROW(INDIRECT("1:"&amp;LEN(C25)-LEN(SUBSTITUTE(C25,".",""))+1)))*2)))</f>
        <v>4.0503E+18</v>
      </c>
      <c r="B25" s="280" t="s">
        <v>2750</v>
      </c>
      <c r="C25" s="280" t="s">
        <v>2776</v>
      </c>
      <c r="D25" s="281" t="s">
        <v>1407</v>
      </c>
      <c r="E25" s="281"/>
      <c r="F25" s="280" t="s">
        <v>1023</v>
      </c>
      <c r="G25" s="280" t="s">
        <v>1024</v>
      </c>
      <c r="H25" s="285" t="str">
        <f>IF(OR(PartBQM9[[#This Row],[Format (hide)]]="HEAD",PartBQM9[[#This Row],[Format (hide)]]="LIST"),"BLANK CELL","")</f>
        <v>BLANK CELL</v>
      </c>
      <c r="I25" s="283" t="str">
        <f>IF(OR(PartBQM9[[#This Row],[Format (hide)]]="HEAD",PartBQM9[[#This Row],[Format (hide)]]="LIST"),"BLANK CELL","")</f>
        <v>BLANK CELL</v>
      </c>
      <c r="J25" s="285" t="str">
        <f>IF(OR(PartBQM9[[#This Row],[Format (hide)]]="HEAD",PartBQM9[[#This Row],[Format (hide)]]="LIST"),"BLANK CELL","")</f>
        <v>BLANK CELL</v>
      </c>
      <c r="K25" s="285" t="str">
        <f>IF(OR(PartBQM9[[#This Row],[Format (hide)]]="HEAD",PartBQM9[[#This Row],[Format (hide)]]="LIST"),"BLANK CELL","")</f>
        <v>BLANK CELL</v>
      </c>
      <c r="L25" s="285" t="str">
        <f>IF(OR(PartBQM9[[#This Row],[Format (hide)]]="HEAD",PartBQM9[[#This Row],[Format (hide)]]="LIST"),"BLANK CELL","")</f>
        <v>BLANK CELL</v>
      </c>
      <c r="M25" s="285" t="str">
        <f>IF(OR(PartBQM9[[#This Row],[Format (hide)]]="HEAD",PartBQM9[[#This Row],[Format (hide)]]="LIST"),"BLANK CELL","")</f>
        <v>BLANK CELL</v>
      </c>
      <c r="N25" s="285" t="str">
        <f>IF(OR(PartBQM9[[#This Row],[Format (hide)]]="HEAD",PartBQM9[[#This Row],[Format (hide)]]="LIST"),"BLANK CELL","")</f>
        <v>BLANK CELL</v>
      </c>
      <c r="O25" s="285" t="str">
        <f>IF(OR(PartBQM9[[#This Row],[Format (hide)]]="HEAD",PartBQM9[[#This Row],[Format (hide)]]="LIST"),"BLANK CELL","")</f>
        <v>BLANK CELL</v>
      </c>
      <c r="P25" s="285" t="str">
        <f>IF(OR(PartBQM9[[#This Row],[Format (hide)]]="HEAD",PartBQM9[[#This Row],[Format (hide)]]="LIST"),"BLANK CELL","")</f>
        <v>BLANK CELL</v>
      </c>
      <c r="Q25" s="285" t="str">
        <f>IF(OR(PartBQM9[[#This Row],[Format (hide)]]="HEAD",PartBQM9[[#This Row],[Format (hide)]]="LIST"),"BLANK CELL","")</f>
        <v>BLANK CELL</v>
      </c>
      <c r="R25" s="295" t="str">
        <f>IF(OR(PartBQM9[[#This Row],[Format (hide)]]="HEAD",PartBQM9[[#This Row],[Format (hide)]]="LIST"),"BLANK CELL","")</f>
        <v>BLANK CELL</v>
      </c>
    </row>
    <row r="26" spans="1:18" ht="66" x14ac:dyDescent="0.3">
      <c r="A26" s="293">
        <f t="array" aca="1" ref="A26" ca="1">SUM((TRIM(MID(SUBSTITUTE(C26,".",REPT(" ",256)),(ROW(INDIRECT("1:"&amp;LEN(C26)-LEN(SUBSTITUTE(C26,".",""))+1))-1)*256+1,256)))*(10^((10-ROW(INDIRECT("1:"&amp;LEN(C26)-LEN(SUBSTITUTE(C26,".",""))+1)))*2)))</f>
        <v>4.050301E+18</v>
      </c>
      <c r="B26" s="280" t="s">
        <v>2750</v>
      </c>
      <c r="C26" s="280" t="s">
        <v>2777</v>
      </c>
      <c r="D26" s="281"/>
      <c r="E26" s="281"/>
      <c r="F26" s="280" t="s">
        <v>1025</v>
      </c>
      <c r="G26" s="280" t="s">
        <v>1026</v>
      </c>
      <c r="H26" s="281"/>
      <c r="I26" s="283" t="s">
        <v>2508</v>
      </c>
      <c r="J26" s="281" t="str">
        <f t="shared" ref="J26:J40" si="2">IF($J$1="Yes","Compliant","")</f>
        <v/>
      </c>
      <c r="K26" s="227" t="str">
        <f>IF(OR(PartBQM9[[#This Row],[Format (hide)]]="HEAD",PartBQM9[[#This Row],[Format (hide)]]="LIST"),"BLANK CELL","")</f>
        <v/>
      </c>
      <c r="L26" s="227" t="str">
        <f>IF(OR(PartBQM9[[#This Row],[Format (hide)]]="HEAD",PartBQM9[[#This Row],[Format (hide)]]="LIST"),"BLANK CELL","")</f>
        <v/>
      </c>
      <c r="M26" s="227" t="str">
        <f>IF(OR(PartBQM9[[#This Row],[Format (hide)]]="HEAD",PartBQM9[[#This Row],[Format (hide)]]="LIST"),"BLANK CELL","")</f>
        <v/>
      </c>
      <c r="N26" s="281" t="str">
        <f>IF(OR(PartBQM9[[#This Row],[Format (hide)]]="HEAD",PartBQM9[[#This Row],[Format (hide)]]="LIST"),"BLANK CELL","")</f>
        <v/>
      </c>
      <c r="O26" s="281" t="str">
        <f>IF(OR(PartBQM9[[#This Row],[Format (hide)]]="HEAD",PartBQM9[[#This Row],[Format (hide)]]="LIST"),"BLANK CELL","")</f>
        <v/>
      </c>
      <c r="P26" s="281" t="str">
        <f>IF(OR(PartBQM9[[#This Row],[Format (hide)]]="HEAD",PartBQM9[[#This Row],[Format (hide)]]="LIST"),"BLANK CELL","")</f>
        <v/>
      </c>
      <c r="Q26" s="281" t="str">
        <f>IF(OR(PartBQM9[[#This Row],[Format (hide)]]="HEAD",PartBQM9[[#This Row],[Format (hide)]]="LIST"),"BLANK CELL","")</f>
        <v/>
      </c>
      <c r="R26" s="294" t="str">
        <f>IF(OR(PartBQM9[[#This Row],[Format (hide)]]="HEAD",PartBQM9[[#This Row],[Format (hide)]]="LIST"),"BLANK CELL","")</f>
        <v/>
      </c>
    </row>
    <row r="27" spans="1:18" ht="82.5" x14ac:dyDescent="0.3">
      <c r="A27" s="293">
        <f t="array" aca="1" ref="A27" ca="1">SUM((TRIM(MID(SUBSTITUTE(C27,".",REPT(" ",256)),(ROW(INDIRECT("1:"&amp;LEN(C27)-LEN(SUBSTITUTE(C27,".",""))+1))-1)*256+1,256)))*(10^((10-ROW(INDIRECT("1:"&amp;LEN(C27)-LEN(SUBSTITUTE(C27,".",""))+1)))*2)))</f>
        <v>4.050302E+18</v>
      </c>
      <c r="B27" s="280" t="s">
        <v>2750</v>
      </c>
      <c r="C27" s="280" t="s">
        <v>2778</v>
      </c>
      <c r="D27" s="281"/>
      <c r="E27" s="281"/>
      <c r="F27" s="280" t="s">
        <v>1027</v>
      </c>
      <c r="G27" s="280" t="s">
        <v>90</v>
      </c>
      <c r="H27" s="281"/>
      <c r="I27" s="283" t="s">
        <v>2508</v>
      </c>
      <c r="J27" s="281" t="str">
        <f t="shared" si="2"/>
        <v/>
      </c>
      <c r="K27" s="227" t="str">
        <f>IF(OR(PartBQM9[[#This Row],[Format (hide)]]="HEAD",PartBQM9[[#This Row],[Format (hide)]]="LIST"),"BLANK CELL","")</f>
        <v/>
      </c>
      <c r="L27" s="227" t="str">
        <f>IF(OR(PartBQM9[[#This Row],[Format (hide)]]="HEAD",PartBQM9[[#This Row],[Format (hide)]]="LIST"),"BLANK CELL","")</f>
        <v/>
      </c>
      <c r="M27" s="227" t="str">
        <f>IF(OR(PartBQM9[[#This Row],[Format (hide)]]="HEAD",PartBQM9[[#This Row],[Format (hide)]]="LIST"),"BLANK CELL","")</f>
        <v/>
      </c>
      <c r="N27" s="281" t="str">
        <f>IF(OR(PartBQM9[[#This Row],[Format (hide)]]="HEAD",PartBQM9[[#This Row],[Format (hide)]]="LIST"),"BLANK CELL","")</f>
        <v/>
      </c>
      <c r="O27" s="281" t="str">
        <f>IF(OR(PartBQM9[[#This Row],[Format (hide)]]="HEAD",PartBQM9[[#This Row],[Format (hide)]]="LIST"),"BLANK CELL","")</f>
        <v/>
      </c>
      <c r="P27" s="281" t="str">
        <f>IF(OR(PartBQM9[[#This Row],[Format (hide)]]="HEAD",PartBQM9[[#This Row],[Format (hide)]]="LIST"),"BLANK CELL","")</f>
        <v/>
      </c>
      <c r="Q27" s="281" t="str">
        <f>IF(OR(PartBQM9[[#This Row],[Format (hide)]]="HEAD",PartBQM9[[#This Row],[Format (hide)]]="LIST"),"BLANK CELL","")</f>
        <v/>
      </c>
      <c r="R27" s="294" t="str">
        <f>IF(OR(PartBQM9[[#This Row],[Format (hide)]]="HEAD",PartBQM9[[#This Row],[Format (hide)]]="LIST"),"BLANK CELL","")</f>
        <v/>
      </c>
    </row>
    <row r="28" spans="1:18" ht="82.5" x14ac:dyDescent="0.3">
      <c r="A28" s="293">
        <f t="array" aca="1" ref="A28" ca="1">SUM((TRIM(MID(SUBSTITUTE(C28,".",REPT(" ",256)),(ROW(INDIRECT("1:"&amp;LEN(C28)-LEN(SUBSTITUTE(C28,".",""))+1))-1)*256+1,256)))*(10^((10-ROW(INDIRECT("1:"&amp;LEN(C28)-LEN(SUBSTITUTE(C28,".",""))+1)))*2)))</f>
        <v>4.050303E+18</v>
      </c>
      <c r="B28" s="280" t="s">
        <v>2750</v>
      </c>
      <c r="C28" s="280" t="s">
        <v>2779</v>
      </c>
      <c r="D28" s="281"/>
      <c r="E28" s="281"/>
      <c r="F28" s="280" t="s">
        <v>1028</v>
      </c>
      <c r="G28" s="280" t="s">
        <v>1029</v>
      </c>
      <c r="H28" s="285"/>
      <c r="I28" s="283" t="s">
        <v>2508</v>
      </c>
      <c r="J28" s="285" t="str">
        <f t="shared" si="2"/>
        <v/>
      </c>
      <c r="K28" s="227" t="str">
        <f>IF(OR(PartBQM9[[#This Row],[Format (hide)]]="HEAD",PartBQM9[[#This Row],[Format (hide)]]="LIST"),"BLANK CELL","")</f>
        <v/>
      </c>
      <c r="L28" s="227" t="str">
        <f>IF(OR(PartBQM9[[#This Row],[Format (hide)]]="HEAD",PartBQM9[[#This Row],[Format (hide)]]="LIST"),"BLANK CELL","")</f>
        <v/>
      </c>
      <c r="M28" s="227" t="str">
        <f>IF(OR(PartBQM9[[#This Row],[Format (hide)]]="HEAD",PartBQM9[[#This Row],[Format (hide)]]="LIST"),"BLANK CELL","")</f>
        <v/>
      </c>
      <c r="N28" s="285" t="str">
        <f>IF(OR(PartBQM9[[#This Row],[Format (hide)]]="HEAD",PartBQM9[[#This Row],[Format (hide)]]="LIST"),"BLANK CELL","")</f>
        <v/>
      </c>
      <c r="O28" s="285" t="str">
        <f>IF(OR(PartBQM9[[#This Row],[Format (hide)]]="HEAD",PartBQM9[[#This Row],[Format (hide)]]="LIST"),"BLANK CELL","")</f>
        <v/>
      </c>
      <c r="P28" s="285" t="str">
        <f>IF(OR(PartBQM9[[#This Row],[Format (hide)]]="HEAD",PartBQM9[[#This Row],[Format (hide)]]="LIST"),"BLANK CELL","")</f>
        <v/>
      </c>
      <c r="Q28" s="285" t="str">
        <f>IF(OR(PartBQM9[[#This Row],[Format (hide)]]="HEAD",PartBQM9[[#This Row],[Format (hide)]]="LIST"),"BLANK CELL","")</f>
        <v/>
      </c>
      <c r="R28" s="295" t="str">
        <f>IF(OR(PartBQM9[[#This Row],[Format (hide)]]="HEAD",PartBQM9[[#This Row],[Format (hide)]]="LIST"),"BLANK CELL","")</f>
        <v/>
      </c>
    </row>
    <row r="29" spans="1:18" ht="66" x14ac:dyDescent="0.3">
      <c r="A29" s="293">
        <f t="array" aca="1" ref="A29" ca="1">SUM((TRIM(MID(SUBSTITUTE(C29,".",REPT(" ",256)),(ROW(INDIRECT("1:"&amp;LEN(C29)-LEN(SUBSTITUTE(C29,".",""))+1))-1)*256+1,256)))*(10^((10-ROW(INDIRECT("1:"&amp;LEN(C29)-LEN(SUBSTITUTE(C29,".",""))+1)))*2)))</f>
        <v>4.050304E+18</v>
      </c>
      <c r="B29" s="280" t="s">
        <v>2750</v>
      </c>
      <c r="C29" s="280" t="s">
        <v>2780</v>
      </c>
      <c r="D29" s="281"/>
      <c r="E29" s="281"/>
      <c r="F29" s="280" t="s">
        <v>1030</v>
      </c>
      <c r="G29" s="280" t="s">
        <v>91</v>
      </c>
      <c r="H29" s="285"/>
      <c r="I29" s="283" t="s">
        <v>2508</v>
      </c>
      <c r="J29" s="285" t="str">
        <f t="shared" si="2"/>
        <v/>
      </c>
      <c r="K29" s="227" t="str">
        <f>IF(OR(PartBQM9[[#This Row],[Format (hide)]]="HEAD",PartBQM9[[#This Row],[Format (hide)]]="LIST"),"BLANK CELL","")</f>
        <v/>
      </c>
      <c r="L29" s="227" t="str">
        <f>IF(OR(PartBQM9[[#This Row],[Format (hide)]]="HEAD",PartBQM9[[#This Row],[Format (hide)]]="LIST"),"BLANK CELL","")</f>
        <v/>
      </c>
      <c r="M29" s="227" t="str">
        <f>IF(OR(PartBQM9[[#This Row],[Format (hide)]]="HEAD",PartBQM9[[#This Row],[Format (hide)]]="LIST"),"BLANK CELL","")</f>
        <v/>
      </c>
      <c r="N29" s="285" t="str">
        <f>IF(OR(PartBQM9[[#This Row],[Format (hide)]]="HEAD",PartBQM9[[#This Row],[Format (hide)]]="LIST"),"BLANK CELL","")</f>
        <v/>
      </c>
      <c r="O29" s="285" t="str">
        <f>IF(OR(PartBQM9[[#This Row],[Format (hide)]]="HEAD",PartBQM9[[#This Row],[Format (hide)]]="LIST"),"BLANK CELL","")</f>
        <v/>
      </c>
      <c r="P29" s="285" t="str">
        <f>IF(OR(PartBQM9[[#This Row],[Format (hide)]]="HEAD",PartBQM9[[#This Row],[Format (hide)]]="LIST"),"BLANK CELL","")</f>
        <v/>
      </c>
      <c r="Q29" s="285" t="str">
        <f>IF(OR(PartBQM9[[#This Row],[Format (hide)]]="HEAD",PartBQM9[[#This Row],[Format (hide)]]="LIST"),"BLANK CELL","")</f>
        <v/>
      </c>
      <c r="R29" s="295" t="str">
        <f>IF(OR(PartBQM9[[#This Row],[Format (hide)]]="HEAD",PartBQM9[[#This Row],[Format (hide)]]="LIST"),"BLANK CELL","")</f>
        <v/>
      </c>
    </row>
    <row r="30" spans="1:18" ht="66" x14ac:dyDescent="0.3">
      <c r="A30" s="293">
        <f t="array" aca="1" ref="A30" ca="1">SUM((TRIM(MID(SUBSTITUTE(C30,".",REPT(" ",256)),(ROW(INDIRECT("1:"&amp;LEN(C30)-LEN(SUBSTITUTE(C30,".",""))+1))-1)*256+1,256)))*(10^((10-ROW(INDIRECT("1:"&amp;LEN(C30)-LEN(SUBSTITUTE(C30,".",""))+1)))*2)))</f>
        <v>4.050305E+18</v>
      </c>
      <c r="B30" s="280" t="s">
        <v>2750</v>
      </c>
      <c r="C30" s="280" t="s">
        <v>2781</v>
      </c>
      <c r="D30" s="281"/>
      <c r="E30" s="281"/>
      <c r="F30" s="280" t="s">
        <v>1031</v>
      </c>
      <c r="G30" s="280" t="s">
        <v>1032</v>
      </c>
      <c r="H30" s="285"/>
      <c r="I30" s="283" t="s">
        <v>2508</v>
      </c>
      <c r="J30" s="285" t="str">
        <f t="shared" si="2"/>
        <v/>
      </c>
      <c r="K30" s="227" t="str">
        <f>IF(OR(PartBQM9[[#This Row],[Format (hide)]]="HEAD",PartBQM9[[#This Row],[Format (hide)]]="LIST"),"BLANK CELL","")</f>
        <v/>
      </c>
      <c r="L30" s="227" t="str">
        <f>IF(OR(PartBQM9[[#This Row],[Format (hide)]]="HEAD",PartBQM9[[#This Row],[Format (hide)]]="LIST"),"BLANK CELL","")</f>
        <v/>
      </c>
      <c r="M30" s="227" t="str">
        <f>IF(OR(PartBQM9[[#This Row],[Format (hide)]]="HEAD",PartBQM9[[#This Row],[Format (hide)]]="LIST"),"BLANK CELL","")</f>
        <v/>
      </c>
      <c r="N30" s="285" t="str">
        <f>IF(OR(PartBQM9[[#This Row],[Format (hide)]]="HEAD",PartBQM9[[#This Row],[Format (hide)]]="LIST"),"BLANK CELL","")</f>
        <v/>
      </c>
      <c r="O30" s="285" t="str">
        <f>IF(OR(PartBQM9[[#This Row],[Format (hide)]]="HEAD",PartBQM9[[#This Row],[Format (hide)]]="LIST"),"BLANK CELL","")</f>
        <v/>
      </c>
      <c r="P30" s="285" t="str">
        <f>IF(OR(PartBQM9[[#This Row],[Format (hide)]]="HEAD",PartBQM9[[#This Row],[Format (hide)]]="LIST"),"BLANK CELL","")</f>
        <v/>
      </c>
      <c r="Q30" s="285" t="str">
        <f>IF(OR(PartBQM9[[#This Row],[Format (hide)]]="HEAD",PartBQM9[[#This Row],[Format (hide)]]="LIST"),"BLANK CELL","")</f>
        <v/>
      </c>
      <c r="R30" s="295" t="str">
        <f>IF(OR(PartBQM9[[#This Row],[Format (hide)]]="HEAD",PartBQM9[[#This Row],[Format (hide)]]="LIST"),"BLANK CELL","")</f>
        <v/>
      </c>
    </row>
    <row r="31" spans="1:18" ht="165" x14ac:dyDescent="0.3">
      <c r="A31" s="293">
        <f t="array" aca="1" ref="A31" ca="1">SUM((TRIM(MID(SUBSTITUTE(C31,".",REPT(" ",256)),(ROW(INDIRECT("1:"&amp;LEN(C31)-LEN(SUBSTITUTE(C31,".",""))+1))-1)*256+1,256)))*(10^((10-ROW(INDIRECT("1:"&amp;LEN(C31)-LEN(SUBSTITUTE(C31,".",""))+1)))*2)))</f>
        <v>4.050306E+18</v>
      </c>
      <c r="B31" s="280" t="s">
        <v>2750</v>
      </c>
      <c r="C31" s="280" t="s">
        <v>2782</v>
      </c>
      <c r="D31" s="281"/>
      <c r="E31" s="281"/>
      <c r="F31" s="280" t="s">
        <v>1033</v>
      </c>
      <c r="G31" s="280" t="s">
        <v>1034</v>
      </c>
      <c r="H31" s="285"/>
      <c r="I31" s="283" t="s">
        <v>2508</v>
      </c>
      <c r="J31" s="285" t="str">
        <f t="shared" si="2"/>
        <v/>
      </c>
      <c r="K31" s="227" t="str">
        <f>IF(OR(PartBQM9[[#This Row],[Format (hide)]]="HEAD",PartBQM9[[#This Row],[Format (hide)]]="LIST"),"BLANK CELL","")</f>
        <v/>
      </c>
      <c r="L31" s="227" t="str">
        <f>IF(OR(PartBQM9[[#This Row],[Format (hide)]]="HEAD",PartBQM9[[#This Row],[Format (hide)]]="LIST"),"BLANK CELL","")</f>
        <v/>
      </c>
      <c r="M31" s="227" t="str">
        <f>IF(OR(PartBQM9[[#This Row],[Format (hide)]]="HEAD",PartBQM9[[#This Row],[Format (hide)]]="LIST"),"BLANK CELL","")</f>
        <v/>
      </c>
      <c r="N31" s="285" t="str">
        <f>IF(OR(PartBQM9[[#This Row],[Format (hide)]]="HEAD",PartBQM9[[#This Row],[Format (hide)]]="LIST"),"BLANK CELL","")</f>
        <v/>
      </c>
      <c r="O31" s="285" t="str">
        <f>IF(OR(PartBQM9[[#This Row],[Format (hide)]]="HEAD",PartBQM9[[#This Row],[Format (hide)]]="LIST"),"BLANK CELL","")</f>
        <v/>
      </c>
      <c r="P31" s="285" t="str">
        <f>IF(OR(PartBQM9[[#This Row],[Format (hide)]]="HEAD",PartBQM9[[#This Row],[Format (hide)]]="LIST"),"BLANK CELL","")</f>
        <v/>
      </c>
      <c r="Q31" s="285" t="str">
        <f>IF(OR(PartBQM9[[#This Row],[Format (hide)]]="HEAD",PartBQM9[[#This Row],[Format (hide)]]="LIST"),"BLANK CELL","")</f>
        <v/>
      </c>
      <c r="R31" s="295" t="str">
        <f>IF(OR(PartBQM9[[#This Row],[Format (hide)]]="HEAD",PartBQM9[[#This Row],[Format (hide)]]="LIST"),"BLANK CELL","")</f>
        <v/>
      </c>
    </row>
    <row r="32" spans="1:18" ht="132" x14ac:dyDescent="0.3">
      <c r="A32" s="293">
        <f t="array" aca="1" ref="A32" ca="1">SUM((TRIM(MID(SUBSTITUTE(C32,".",REPT(" ",256)),(ROW(INDIRECT("1:"&amp;LEN(C32)-LEN(SUBSTITUTE(C32,".",""))+1))-1)*256+1,256)))*(10^((10-ROW(INDIRECT("1:"&amp;LEN(C32)-LEN(SUBSTITUTE(C32,".",""))+1)))*2)))</f>
        <v>4.050307E+18</v>
      </c>
      <c r="B32" s="280" t="s">
        <v>2750</v>
      </c>
      <c r="C32" s="280" t="s">
        <v>2783</v>
      </c>
      <c r="D32" s="281"/>
      <c r="E32" s="281"/>
      <c r="F32" s="280" t="s">
        <v>1035</v>
      </c>
      <c r="G32" s="280" t="s">
        <v>1036</v>
      </c>
      <c r="H32" s="285"/>
      <c r="I32" s="283" t="s">
        <v>2508</v>
      </c>
      <c r="J32" s="285" t="str">
        <f t="shared" si="2"/>
        <v/>
      </c>
      <c r="K32" s="227" t="str">
        <f>IF(OR(PartBQM9[[#This Row],[Format (hide)]]="HEAD",PartBQM9[[#This Row],[Format (hide)]]="LIST"),"BLANK CELL","")</f>
        <v/>
      </c>
      <c r="L32" s="227" t="str">
        <f>IF(OR(PartBQM9[[#This Row],[Format (hide)]]="HEAD",PartBQM9[[#This Row],[Format (hide)]]="LIST"),"BLANK CELL","")</f>
        <v/>
      </c>
      <c r="M32" s="227" t="str">
        <f>IF(OR(PartBQM9[[#This Row],[Format (hide)]]="HEAD",PartBQM9[[#This Row],[Format (hide)]]="LIST"),"BLANK CELL","")</f>
        <v/>
      </c>
      <c r="N32" s="285" t="str">
        <f>IF(OR(PartBQM9[[#This Row],[Format (hide)]]="HEAD",PartBQM9[[#This Row],[Format (hide)]]="LIST"),"BLANK CELL","")</f>
        <v/>
      </c>
      <c r="O32" s="285" t="str">
        <f>IF(OR(PartBQM9[[#This Row],[Format (hide)]]="HEAD",PartBQM9[[#This Row],[Format (hide)]]="LIST"),"BLANK CELL","")</f>
        <v/>
      </c>
      <c r="P32" s="285" t="str">
        <f>IF(OR(PartBQM9[[#This Row],[Format (hide)]]="HEAD",PartBQM9[[#This Row],[Format (hide)]]="LIST"),"BLANK CELL","")</f>
        <v/>
      </c>
      <c r="Q32" s="285" t="str">
        <f>IF(OR(PartBQM9[[#This Row],[Format (hide)]]="HEAD",PartBQM9[[#This Row],[Format (hide)]]="LIST"),"BLANK CELL","")</f>
        <v/>
      </c>
      <c r="R32" s="295" t="str">
        <f>IF(OR(PartBQM9[[#This Row],[Format (hide)]]="HEAD",PartBQM9[[#This Row],[Format (hide)]]="LIST"),"BLANK CELL","")</f>
        <v/>
      </c>
    </row>
    <row r="33" spans="1:18" ht="66" x14ac:dyDescent="0.3">
      <c r="A33" s="293">
        <f t="array" aca="1" ref="A33" ca="1">SUM((TRIM(MID(SUBSTITUTE(C33,".",REPT(" ",256)),(ROW(INDIRECT("1:"&amp;LEN(C33)-LEN(SUBSTITUTE(C33,".",""))+1))-1)*256+1,256)))*(10^((10-ROW(INDIRECT("1:"&amp;LEN(C33)-LEN(SUBSTITUTE(C33,".",""))+1)))*2)))</f>
        <v>4.050308E+18</v>
      </c>
      <c r="B33" s="280" t="s">
        <v>2750</v>
      </c>
      <c r="C33" s="280" t="s">
        <v>2784</v>
      </c>
      <c r="D33" s="281"/>
      <c r="E33" s="281"/>
      <c r="F33" s="280" t="s">
        <v>1037</v>
      </c>
      <c r="G33" s="280" t="s">
        <v>320</v>
      </c>
      <c r="H33" s="281"/>
      <c r="I33" s="283" t="s">
        <v>2508</v>
      </c>
      <c r="J33" s="281" t="str">
        <f t="shared" si="2"/>
        <v/>
      </c>
      <c r="K33" s="227" t="str">
        <f>IF(OR(PartBQM9[[#This Row],[Format (hide)]]="HEAD",PartBQM9[[#This Row],[Format (hide)]]="LIST"),"BLANK CELL","")</f>
        <v/>
      </c>
      <c r="L33" s="227" t="str">
        <f>IF(OR(PartBQM9[[#This Row],[Format (hide)]]="HEAD",PartBQM9[[#This Row],[Format (hide)]]="LIST"),"BLANK CELL","")</f>
        <v/>
      </c>
      <c r="M33" s="227" t="str">
        <f>IF(OR(PartBQM9[[#This Row],[Format (hide)]]="HEAD",PartBQM9[[#This Row],[Format (hide)]]="LIST"),"BLANK CELL","")</f>
        <v/>
      </c>
      <c r="N33" s="281" t="str">
        <f>IF(OR(PartBQM9[[#This Row],[Format (hide)]]="HEAD",PartBQM9[[#This Row],[Format (hide)]]="LIST"),"BLANK CELL","")</f>
        <v/>
      </c>
      <c r="O33" s="281" t="str">
        <f>IF(OR(PartBQM9[[#This Row],[Format (hide)]]="HEAD",PartBQM9[[#This Row],[Format (hide)]]="LIST"),"BLANK CELL","")</f>
        <v/>
      </c>
      <c r="P33" s="281" t="str">
        <f>IF(OR(PartBQM9[[#This Row],[Format (hide)]]="HEAD",PartBQM9[[#This Row],[Format (hide)]]="LIST"),"BLANK CELL","")</f>
        <v/>
      </c>
      <c r="Q33" s="281" t="str">
        <f>IF(OR(PartBQM9[[#This Row],[Format (hide)]]="HEAD",PartBQM9[[#This Row],[Format (hide)]]="LIST"),"BLANK CELL","")</f>
        <v/>
      </c>
      <c r="R33" s="294" t="str">
        <f>IF(OR(PartBQM9[[#This Row],[Format (hide)]]="HEAD",PartBQM9[[#This Row],[Format (hide)]]="LIST"),"BLANK CELL","")</f>
        <v/>
      </c>
    </row>
    <row r="34" spans="1:18" ht="115.5" x14ac:dyDescent="0.3">
      <c r="A34" s="293">
        <f t="array" aca="1" ref="A34" ca="1">SUM((TRIM(MID(SUBSTITUTE(C34,".",REPT(" ",256)),(ROW(INDIRECT("1:"&amp;LEN(C34)-LEN(SUBSTITUTE(C34,".",""))+1))-1)*256+1,256)))*(10^((10-ROW(INDIRECT("1:"&amp;LEN(C34)-LEN(SUBSTITUTE(C34,".",""))+1)))*2)))</f>
        <v>4.06E+18</v>
      </c>
      <c r="B34" s="280" t="s">
        <v>2750</v>
      </c>
      <c r="C34" s="280" t="s">
        <v>2785</v>
      </c>
      <c r="D34" s="281"/>
      <c r="E34" s="281"/>
      <c r="F34" s="280" t="s">
        <v>1038</v>
      </c>
      <c r="G34" s="280" t="s">
        <v>1039</v>
      </c>
      <c r="H34" s="285"/>
      <c r="I34" s="283" t="s">
        <v>2508</v>
      </c>
      <c r="J34" s="285" t="str">
        <f t="shared" si="2"/>
        <v/>
      </c>
      <c r="K34" s="227" t="str">
        <f>IF(OR(PartBQM9[[#This Row],[Format (hide)]]="HEAD",PartBQM9[[#This Row],[Format (hide)]]="LIST"),"BLANK CELL","")</f>
        <v/>
      </c>
      <c r="L34" s="227" t="str">
        <f>IF(OR(PartBQM9[[#This Row],[Format (hide)]]="HEAD",PartBQM9[[#This Row],[Format (hide)]]="LIST"),"BLANK CELL","")</f>
        <v/>
      </c>
      <c r="M34" s="227" t="str">
        <f>IF(OR(PartBQM9[[#This Row],[Format (hide)]]="HEAD",PartBQM9[[#This Row],[Format (hide)]]="LIST"),"BLANK CELL","")</f>
        <v/>
      </c>
      <c r="N34" s="285" t="str">
        <f>IF(OR(PartBQM9[[#This Row],[Format (hide)]]="HEAD",PartBQM9[[#This Row],[Format (hide)]]="LIST"),"BLANK CELL","")</f>
        <v/>
      </c>
      <c r="O34" s="285" t="str">
        <f>IF(OR(PartBQM9[[#This Row],[Format (hide)]]="HEAD",PartBQM9[[#This Row],[Format (hide)]]="LIST"),"BLANK CELL","")</f>
        <v/>
      </c>
      <c r="P34" s="285" t="str">
        <f>IF(OR(PartBQM9[[#This Row],[Format (hide)]]="HEAD",PartBQM9[[#This Row],[Format (hide)]]="LIST"),"BLANK CELL","")</f>
        <v/>
      </c>
      <c r="Q34" s="285" t="str">
        <f>IF(OR(PartBQM9[[#This Row],[Format (hide)]]="HEAD",PartBQM9[[#This Row],[Format (hide)]]="LIST"),"BLANK CELL","")</f>
        <v/>
      </c>
      <c r="R34" s="295" t="str">
        <f>IF(OR(PartBQM9[[#This Row],[Format (hide)]]="HEAD",PartBQM9[[#This Row],[Format (hide)]]="LIST"),"BLANK CELL","")</f>
        <v/>
      </c>
    </row>
    <row r="35" spans="1:18" ht="115.5" x14ac:dyDescent="0.3">
      <c r="A35" s="293">
        <f t="array" aca="1" ref="A35" ca="1">SUM((TRIM(MID(SUBSTITUTE(C35,".",REPT(" ",256)),(ROW(INDIRECT("1:"&amp;LEN(C35)-LEN(SUBSTITUTE(C35,".",""))+1))-1)*256+1,256)))*(10^((10-ROW(INDIRECT("1:"&amp;LEN(C35)-LEN(SUBSTITUTE(C35,".",""))+1)))*2)))</f>
        <v>4.0601E+18</v>
      </c>
      <c r="B35" s="280" t="s">
        <v>2750</v>
      </c>
      <c r="C35" s="280" t="s">
        <v>2786</v>
      </c>
      <c r="D35" s="281"/>
      <c r="E35" s="281"/>
      <c r="F35" s="280" t="s">
        <v>1040</v>
      </c>
      <c r="G35" s="280" t="s">
        <v>1041</v>
      </c>
      <c r="H35" s="285"/>
      <c r="I35" s="283" t="s">
        <v>2508</v>
      </c>
      <c r="J35" s="285" t="str">
        <f t="shared" si="2"/>
        <v/>
      </c>
      <c r="K35" s="227" t="str">
        <f>IF(OR(PartBQM9[[#This Row],[Format (hide)]]="HEAD",PartBQM9[[#This Row],[Format (hide)]]="LIST"),"BLANK CELL","")</f>
        <v/>
      </c>
      <c r="L35" s="227" t="str">
        <f>IF(OR(PartBQM9[[#This Row],[Format (hide)]]="HEAD",PartBQM9[[#This Row],[Format (hide)]]="LIST"),"BLANK CELL","")</f>
        <v/>
      </c>
      <c r="M35" s="227" t="str">
        <f>IF(OR(PartBQM9[[#This Row],[Format (hide)]]="HEAD",PartBQM9[[#This Row],[Format (hide)]]="LIST"),"BLANK CELL","")</f>
        <v/>
      </c>
      <c r="N35" s="285" t="str">
        <f>IF(OR(PartBQM9[[#This Row],[Format (hide)]]="HEAD",PartBQM9[[#This Row],[Format (hide)]]="LIST"),"BLANK CELL","")</f>
        <v/>
      </c>
      <c r="O35" s="285" t="str">
        <f>IF(OR(PartBQM9[[#This Row],[Format (hide)]]="HEAD",PartBQM9[[#This Row],[Format (hide)]]="LIST"),"BLANK CELL","")</f>
        <v/>
      </c>
      <c r="P35" s="285" t="str">
        <f>IF(OR(PartBQM9[[#This Row],[Format (hide)]]="HEAD",PartBQM9[[#This Row],[Format (hide)]]="LIST"),"BLANK CELL","")</f>
        <v/>
      </c>
      <c r="Q35" s="285" t="str">
        <f>IF(OR(PartBQM9[[#This Row],[Format (hide)]]="HEAD",PartBQM9[[#This Row],[Format (hide)]]="LIST"),"BLANK CELL","")</f>
        <v/>
      </c>
      <c r="R35" s="295" t="str">
        <f>IF(OR(PartBQM9[[#This Row],[Format (hide)]]="HEAD",PartBQM9[[#This Row],[Format (hide)]]="LIST"),"BLANK CELL","")</f>
        <v/>
      </c>
    </row>
    <row r="36" spans="1:18" ht="165" x14ac:dyDescent="0.3">
      <c r="A36" s="293">
        <f t="array" aca="1" ref="A36" ca="1">SUM((TRIM(MID(SUBSTITUTE(C36,".",REPT(" ",256)),(ROW(INDIRECT("1:"&amp;LEN(C36)-LEN(SUBSTITUTE(C36,".",""))+1))-1)*256+1,256)))*(10^((10-ROW(INDIRECT("1:"&amp;LEN(C36)-LEN(SUBSTITUTE(C36,".",""))+1)))*2)))</f>
        <v>4.0602E+18</v>
      </c>
      <c r="B36" s="280" t="s">
        <v>2750</v>
      </c>
      <c r="C36" s="280" t="s">
        <v>2787</v>
      </c>
      <c r="D36" s="281"/>
      <c r="E36" s="281"/>
      <c r="F36" s="280" t="s">
        <v>1042</v>
      </c>
      <c r="G36" s="280" t="s">
        <v>1043</v>
      </c>
      <c r="H36" s="285"/>
      <c r="I36" s="283" t="s">
        <v>2508</v>
      </c>
      <c r="J36" s="285" t="str">
        <f t="shared" si="2"/>
        <v/>
      </c>
      <c r="K36" s="227" t="str">
        <f>IF(OR(PartBQM9[[#This Row],[Format (hide)]]="HEAD",PartBQM9[[#This Row],[Format (hide)]]="LIST"),"BLANK CELL","")</f>
        <v/>
      </c>
      <c r="L36" s="227" t="str">
        <f>IF(OR(PartBQM9[[#This Row],[Format (hide)]]="HEAD",PartBQM9[[#This Row],[Format (hide)]]="LIST"),"BLANK CELL","")</f>
        <v/>
      </c>
      <c r="M36" s="227" t="str">
        <f>IF(OR(PartBQM9[[#This Row],[Format (hide)]]="HEAD",PartBQM9[[#This Row],[Format (hide)]]="LIST"),"BLANK CELL","")</f>
        <v/>
      </c>
      <c r="N36" s="285" t="str">
        <f>IF(OR(PartBQM9[[#This Row],[Format (hide)]]="HEAD",PartBQM9[[#This Row],[Format (hide)]]="LIST"),"BLANK CELL","")</f>
        <v/>
      </c>
      <c r="O36" s="285" t="str">
        <f>IF(OR(PartBQM9[[#This Row],[Format (hide)]]="HEAD",PartBQM9[[#This Row],[Format (hide)]]="LIST"),"BLANK CELL","")</f>
        <v/>
      </c>
      <c r="P36" s="285" t="str">
        <f>IF(OR(PartBQM9[[#This Row],[Format (hide)]]="HEAD",PartBQM9[[#This Row],[Format (hide)]]="LIST"),"BLANK CELL","")</f>
        <v/>
      </c>
      <c r="Q36" s="285" t="str">
        <f>IF(OR(PartBQM9[[#This Row],[Format (hide)]]="HEAD",PartBQM9[[#This Row],[Format (hide)]]="LIST"),"BLANK CELL","")</f>
        <v/>
      </c>
      <c r="R36" s="295" t="str">
        <f>IF(OR(PartBQM9[[#This Row],[Format (hide)]]="HEAD",PartBQM9[[#This Row],[Format (hide)]]="LIST"),"BLANK CELL","")</f>
        <v/>
      </c>
    </row>
    <row r="37" spans="1:18" ht="66" x14ac:dyDescent="0.3">
      <c r="A37" s="293">
        <f t="array" aca="1" ref="A37" ca="1">SUM((TRIM(MID(SUBSTITUTE(C37,".",REPT(" ",256)),(ROW(INDIRECT("1:"&amp;LEN(C37)-LEN(SUBSTITUTE(C37,".",""))+1))-1)*256+1,256)))*(10^((10-ROW(INDIRECT("1:"&amp;LEN(C37)-LEN(SUBSTITUTE(C37,".",""))+1)))*2)))</f>
        <v>4.0603E+18</v>
      </c>
      <c r="B37" s="280" t="s">
        <v>2750</v>
      </c>
      <c r="C37" s="280" t="s">
        <v>2788</v>
      </c>
      <c r="D37" s="281"/>
      <c r="E37" s="281"/>
      <c r="F37" s="280" t="s">
        <v>1044</v>
      </c>
      <c r="G37" s="280" t="s">
        <v>1045</v>
      </c>
      <c r="H37" s="285"/>
      <c r="I37" s="283" t="s">
        <v>2508</v>
      </c>
      <c r="J37" s="285" t="str">
        <f t="shared" si="2"/>
        <v/>
      </c>
      <c r="K37" s="227" t="str">
        <f>IF(OR(PartBQM9[[#This Row],[Format (hide)]]="HEAD",PartBQM9[[#This Row],[Format (hide)]]="LIST"),"BLANK CELL","")</f>
        <v/>
      </c>
      <c r="L37" s="227" t="str">
        <f>IF(OR(PartBQM9[[#This Row],[Format (hide)]]="HEAD",PartBQM9[[#This Row],[Format (hide)]]="LIST"),"BLANK CELL","")</f>
        <v/>
      </c>
      <c r="M37" s="227" t="str">
        <f>IF(OR(PartBQM9[[#This Row],[Format (hide)]]="HEAD",PartBQM9[[#This Row],[Format (hide)]]="LIST"),"BLANK CELL","")</f>
        <v/>
      </c>
      <c r="N37" s="285" t="str">
        <f>IF(OR(PartBQM9[[#This Row],[Format (hide)]]="HEAD",PartBQM9[[#This Row],[Format (hide)]]="LIST"),"BLANK CELL","")</f>
        <v/>
      </c>
      <c r="O37" s="285" t="str">
        <f>IF(OR(PartBQM9[[#This Row],[Format (hide)]]="HEAD",PartBQM9[[#This Row],[Format (hide)]]="LIST"),"BLANK CELL","")</f>
        <v/>
      </c>
      <c r="P37" s="285" t="str">
        <f>IF(OR(PartBQM9[[#This Row],[Format (hide)]]="HEAD",PartBQM9[[#This Row],[Format (hide)]]="LIST"),"BLANK CELL","")</f>
        <v/>
      </c>
      <c r="Q37" s="285" t="str">
        <f>IF(OR(PartBQM9[[#This Row],[Format (hide)]]="HEAD",PartBQM9[[#This Row],[Format (hide)]]="LIST"),"BLANK CELL","")</f>
        <v/>
      </c>
      <c r="R37" s="295" t="str">
        <f>IF(OR(PartBQM9[[#This Row],[Format (hide)]]="HEAD",PartBQM9[[#This Row],[Format (hide)]]="LIST"),"BLANK CELL","")</f>
        <v/>
      </c>
    </row>
    <row r="38" spans="1:18" ht="214.5" x14ac:dyDescent="0.3">
      <c r="A38" s="293">
        <f t="array" aca="1" ref="A38" ca="1">SUM((TRIM(MID(SUBSTITUTE(C38,".",REPT(" ",256)),(ROW(INDIRECT("1:"&amp;LEN(C38)-LEN(SUBSTITUTE(C38,".",""))+1))-1)*256+1,256)))*(10^((10-ROW(INDIRECT("1:"&amp;LEN(C38)-LEN(SUBSTITUTE(C38,".",""))+1)))*2)))</f>
        <v>4.08E+18</v>
      </c>
      <c r="B38" s="280" t="s">
        <v>2750</v>
      </c>
      <c r="C38" s="280" t="s">
        <v>2789</v>
      </c>
      <c r="D38" s="281"/>
      <c r="E38" s="281"/>
      <c r="F38" s="280" t="s">
        <v>1066</v>
      </c>
      <c r="G38" s="280" t="s">
        <v>3593</v>
      </c>
      <c r="H38" s="285"/>
      <c r="I38" s="283" t="s">
        <v>2508</v>
      </c>
      <c r="J38" s="285" t="str">
        <f t="shared" si="2"/>
        <v/>
      </c>
      <c r="K38" s="227" t="str">
        <f>IF(OR(PartBQM9[[#This Row],[Format (hide)]]="HEAD",PartBQM9[[#This Row],[Format (hide)]]="LIST"),"BLANK CELL","")</f>
        <v/>
      </c>
      <c r="L38" s="227" t="str">
        <f>IF(OR(PartBQM9[[#This Row],[Format (hide)]]="HEAD",PartBQM9[[#This Row],[Format (hide)]]="LIST"),"BLANK CELL","")</f>
        <v/>
      </c>
      <c r="M38" s="227" t="str">
        <f>IF(OR(PartBQM9[[#This Row],[Format (hide)]]="HEAD",PartBQM9[[#This Row],[Format (hide)]]="LIST"),"BLANK CELL","")</f>
        <v/>
      </c>
      <c r="N38" s="285" t="str">
        <f>IF(OR(PartBQM9[[#This Row],[Format (hide)]]="HEAD",PartBQM9[[#This Row],[Format (hide)]]="LIST"),"BLANK CELL","")</f>
        <v/>
      </c>
      <c r="O38" s="285" t="str">
        <f>IF(OR(PartBQM9[[#This Row],[Format (hide)]]="HEAD",PartBQM9[[#This Row],[Format (hide)]]="LIST"),"BLANK CELL","")</f>
        <v/>
      </c>
      <c r="P38" s="285" t="str">
        <f>IF(OR(PartBQM9[[#This Row],[Format (hide)]]="HEAD",PartBQM9[[#This Row],[Format (hide)]]="LIST"),"BLANK CELL","")</f>
        <v/>
      </c>
      <c r="Q38" s="285" t="str">
        <f>IF(OR(PartBQM9[[#This Row],[Format (hide)]]="HEAD",PartBQM9[[#This Row],[Format (hide)]]="LIST"),"BLANK CELL","")</f>
        <v/>
      </c>
      <c r="R38" s="295" t="str">
        <f>IF(OR(PartBQM9[[#This Row],[Format (hide)]]="HEAD",PartBQM9[[#This Row],[Format (hide)]]="LIST"),"BLANK CELL","")</f>
        <v/>
      </c>
    </row>
    <row r="39" spans="1:18" ht="82.5" x14ac:dyDescent="0.3">
      <c r="A39" s="293">
        <f t="array" aca="1" ref="A39" ca="1">SUM((TRIM(MID(SUBSTITUTE(C39,".",REPT(" ",256)),(ROW(INDIRECT("1:"&amp;LEN(C39)-LEN(SUBSTITUTE(C39,".",""))+1))-1)*256+1,256)))*(10^((10-ROW(INDIRECT("1:"&amp;LEN(C39)-LEN(SUBSTITUTE(C39,".",""))+1)))*2)))</f>
        <v>4.0801E+18</v>
      </c>
      <c r="B39" s="280" t="s">
        <v>2750</v>
      </c>
      <c r="C39" s="280" t="s">
        <v>2790</v>
      </c>
      <c r="D39" s="281"/>
      <c r="E39" s="281"/>
      <c r="F39" s="280" t="s">
        <v>1067</v>
      </c>
      <c r="G39" s="280" t="s">
        <v>1068</v>
      </c>
      <c r="H39" s="281"/>
      <c r="I39" s="283" t="s">
        <v>2508</v>
      </c>
      <c r="J39" s="281" t="str">
        <f t="shared" si="2"/>
        <v/>
      </c>
      <c r="K39" s="227" t="str">
        <f>IF(OR(PartBQM9[[#This Row],[Format (hide)]]="HEAD",PartBQM9[[#This Row],[Format (hide)]]="LIST"),"BLANK CELL","")</f>
        <v/>
      </c>
      <c r="L39" s="227" t="str">
        <f>IF(OR(PartBQM9[[#This Row],[Format (hide)]]="HEAD",PartBQM9[[#This Row],[Format (hide)]]="LIST"),"BLANK CELL","")</f>
        <v/>
      </c>
      <c r="M39" s="227" t="str">
        <f>IF(OR(PartBQM9[[#This Row],[Format (hide)]]="HEAD",PartBQM9[[#This Row],[Format (hide)]]="LIST"),"BLANK CELL","")</f>
        <v/>
      </c>
      <c r="N39" s="281" t="str">
        <f>IF(OR(PartBQM9[[#This Row],[Format (hide)]]="HEAD",PartBQM9[[#This Row],[Format (hide)]]="LIST"),"BLANK CELL","")</f>
        <v/>
      </c>
      <c r="O39" s="281" t="str">
        <f>IF(OR(PartBQM9[[#This Row],[Format (hide)]]="HEAD",PartBQM9[[#This Row],[Format (hide)]]="LIST"),"BLANK CELL","")</f>
        <v/>
      </c>
      <c r="P39" s="281" t="str">
        <f>IF(OR(PartBQM9[[#This Row],[Format (hide)]]="HEAD",PartBQM9[[#This Row],[Format (hide)]]="LIST"),"BLANK CELL","")</f>
        <v/>
      </c>
      <c r="Q39" s="281" t="str">
        <f>IF(OR(PartBQM9[[#This Row],[Format (hide)]]="HEAD",PartBQM9[[#This Row],[Format (hide)]]="LIST"),"BLANK CELL","")</f>
        <v/>
      </c>
      <c r="R39" s="294" t="str">
        <f>IF(OR(PartBQM9[[#This Row],[Format (hide)]]="HEAD",PartBQM9[[#This Row],[Format (hide)]]="LIST"),"BLANK CELL","")</f>
        <v/>
      </c>
    </row>
    <row r="40" spans="1:18" ht="148.5" x14ac:dyDescent="0.3">
      <c r="A40" s="293">
        <f t="array" aca="1" ref="A40" ca="1">SUM((TRIM(MID(SUBSTITUTE(C40,".",REPT(" ",256)),(ROW(INDIRECT("1:"&amp;LEN(C40)-LEN(SUBSTITUTE(C40,".",""))+1))-1)*256+1,256)))*(10^((10-ROW(INDIRECT("1:"&amp;LEN(C40)-LEN(SUBSTITUTE(C40,".",""))+1)))*2)))</f>
        <v>4.0802E+18</v>
      </c>
      <c r="B40" s="280" t="s">
        <v>2750</v>
      </c>
      <c r="C40" s="280" t="s">
        <v>2791</v>
      </c>
      <c r="D40" s="281"/>
      <c r="E40" s="281"/>
      <c r="F40" s="280" t="s">
        <v>1069</v>
      </c>
      <c r="G40" s="280" t="s">
        <v>96</v>
      </c>
      <c r="H40" s="285"/>
      <c r="I40" s="283" t="s">
        <v>2508</v>
      </c>
      <c r="J40" s="285" t="str">
        <f t="shared" si="2"/>
        <v/>
      </c>
      <c r="K40" s="227" t="str">
        <f>IF(OR(PartBQM9[[#This Row],[Format (hide)]]="HEAD",PartBQM9[[#This Row],[Format (hide)]]="LIST"),"BLANK CELL","")</f>
        <v/>
      </c>
      <c r="L40" s="227" t="str">
        <f>IF(OR(PartBQM9[[#This Row],[Format (hide)]]="HEAD",PartBQM9[[#This Row],[Format (hide)]]="LIST"),"BLANK CELL","")</f>
        <v/>
      </c>
      <c r="M40" s="227" t="str">
        <f>IF(OR(PartBQM9[[#This Row],[Format (hide)]]="HEAD",PartBQM9[[#This Row],[Format (hide)]]="LIST"),"BLANK CELL","")</f>
        <v/>
      </c>
      <c r="N40" s="285" t="str">
        <f>IF(OR(PartBQM9[[#This Row],[Format (hide)]]="HEAD",PartBQM9[[#This Row],[Format (hide)]]="LIST"),"BLANK CELL","")</f>
        <v/>
      </c>
      <c r="O40" s="285" t="str">
        <f>IF(OR(PartBQM9[[#This Row],[Format (hide)]]="HEAD",PartBQM9[[#This Row],[Format (hide)]]="LIST"),"BLANK CELL","")</f>
        <v/>
      </c>
      <c r="P40" s="285" t="str">
        <f>IF(OR(PartBQM9[[#This Row],[Format (hide)]]="HEAD",PartBQM9[[#This Row],[Format (hide)]]="LIST"),"BLANK CELL","")</f>
        <v/>
      </c>
      <c r="Q40" s="285" t="str">
        <f>IF(OR(PartBQM9[[#This Row],[Format (hide)]]="HEAD",PartBQM9[[#This Row],[Format (hide)]]="LIST"),"BLANK CELL","")</f>
        <v/>
      </c>
      <c r="R40" s="295" t="str">
        <f>IF(OR(PartBQM9[[#This Row],[Format (hide)]]="HEAD",PartBQM9[[#This Row],[Format (hide)]]="LIST"),"BLANK CELL","")</f>
        <v/>
      </c>
    </row>
    <row r="41" spans="1:18" ht="33" x14ac:dyDescent="0.3">
      <c r="A41" s="293">
        <f t="array" aca="1" ref="A41" ca="1">SUM((TRIM(MID(SUBSTITUTE(C41,".",REPT(" ",256)),(ROW(INDIRECT("1:"&amp;LEN(C41)-LEN(SUBSTITUTE(C41,".",""))+1))-1)*256+1,256)))*(10^((10-ROW(INDIRECT("1:"&amp;LEN(C41)-LEN(SUBSTITUTE(C41,".",""))+1)))*2)))</f>
        <v>4.0803E+18</v>
      </c>
      <c r="B41" s="280" t="s">
        <v>2750</v>
      </c>
      <c r="C41" s="280" t="s">
        <v>2792</v>
      </c>
      <c r="D41" s="281" t="s">
        <v>1407</v>
      </c>
      <c r="E41" s="281" t="s">
        <v>3724</v>
      </c>
      <c r="F41" s="280" t="s">
        <v>1070</v>
      </c>
      <c r="G41" s="280" t="s">
        <v>1071</v>
      </c>
      <c r="H41" s="285" t="str">
        <f>IF(OR(PartBQM9[[#This Row],[Format (hide)]]="HEAD",PartBQM9[[#This Row],[Format (hide)]]="LIST"),"BLANK CELL","")</f>
        <v>BLANK CELL</v>
      </c>
      <c r="I41" s="283" t="str">
        <f>IF(OR(PartBQM9[[#This Row],[Format (hide)]]="HEAD",PartBQM9[[#This Row],[Format (hide)]]="LIST"),"BLANK CELL","")</f>
        <v>BLANK CELL</v>
      </c>
      <c r="J41" s="285" t="str">
        <f>IF(OR(PartBQM9[[#This Row],[Format (hide)]]="HEAD",PartBQM9[[#This Row],[Format (hide)]]="LIST"),"BLANK CELL","")</f>
        <v>BLANK CELL</v>
      </c>
      <c r="K41" s="227" t="str">
        <f>IF(OR(PartBQM9[[#This Row],[Format (hide)]]="HEAD",PartBQM9[[#This Row],[Format (hide)]]="LIST"),"BLANK CELL","")</f>
        <v>BLANK CELL</v>
      </c>
      <c r="L41" s="227" t="str">
        <f>IF(OR(PartBQM9[[#This Row],[Format (hide)]]="HEAD",PartBQM9[[#This Row],[Format (hide)]]="LIST"),"BLANK CELL","")</f>
        <v>BLANK CELL</v>
      </c>
      <c r="M41" s="227" t="str">
        <f>IF(OR(PartBQM9[[#This Row],[Format (hide)]]="HEAD",PartBQM9[[#This Row],[Format (hide)]]="LIST"),"BLANK CELL","")</f>
        <v>BLANK CELL</v>
      </c>
      <c r="N41" s="285" t="str">
        <f>IF(OR(PartBQM9[[#This Row],[Format (hide)]]="HEAD",PartBQM9[[#This Row],[Format (hide)]]="LIST"),"BLANK CELL","")</f>
        <v>BLANK CELL</v>
      </c>
      <c r="O41" s="285" t="str">
        <f>IF(OR(PartBQM9[[#This Row],[Format (hide)]]="HEAD",PartBQM9[[#This Row],[Format (hide)]]="LIST"),"BLANK CELL","")</f>
        <v>BLANK CELL</v>
      </c>
      <c r="P41" s="285" t="str">
        <f>IF(OR(PartBQM9[[#This Row],[Format (hide)]]="HEAD",PartBQM9[[#This Row],[Format (hide)]]="LIST"),"BLANK CELL","")</f>
        <v>BLANK CELL</v>
      </c>
      <c r="Q41" s="285" t="str">
        <f>IF(OR(PartBQM9[[#This Row],[Format (hide)]]="HEAD",PartBQM9[[#This Row],[Format (hide)]]="LIST"),"BLANK CELL","")</f>
        <v>BLANK CELL</v>
      </c>
      <c r="R41" s="295" t="str">
        <f>IF(OR(PartBQM9[[#This Row],[Format (hide)]]="HEAD",PartBQM9[[#This Row],[Format (hide)]]="LIST"),"BLANK CELL","")</f>
        <v>BLANK CELL</v>
      </c>
    </row>
    <row r="42" spans="1:18" ht="66" x14ac:dyDescent="0.3">
      <c r="A42" s="293">
        <f t="array" aca="1" ref="A42" ca="1">SUM((TRIM(MID(SUBSTITUTE(C42,".",REPT(" ",256)),(ROW(INDIRECT("1:"&amp;LEN(C42)-LEN(SUBSTITUTE(C42,".",""))+1))-1)*256+1,256)))*(10^((10-ROW(INDIRECT("1:"&amp;LEN(C42)-LEN(SUBSTITUTE(C42,".",""))+1)))*2)))</f>
        <v>4.080301E+18</v>
      </c>
      <c r="B42" s="280" t="s">
        <v>2750</v>
      </c>
      <c r="C42" s="280" t="s">
        <v>2793</v>
      </c>
      <c r="D42" s="281"/>
      <c r="E42" s="281" t="s">
        <v>3724</v>
      </c>
      <c r="F42" s="280" t="s">
        <v>1072</v>
      </c>
      <c r="G42" s="280" t="s">
        <v>719</v>
      </c>
      <c r="H42" s="285"/>
      <c r="I42" s="283" t="s">
        <v>2508</v>
      </c>
      <c r="J42" s="285" t="str">
        <f t="shared" ref="J42:J83" si="3">IF($J$1="Yes","Compliant","")</f>
        <v/>
      </c>
      <c r="K42" s="227" t="str">
        <f>IF(OR(PartBQM9[[#This Row],[Format (hide)]]="HEAD",PartBQM9[[#This Row],[Format (hide)]]="LIST"),"BLANK CELL","")</f>
        <v/>
      </c>
      <c r="L42" s="227" t="str">
        <f>IF(OR(PartBQM9[[#This Row],[Format (hide)]]="HEAD",PartBQM9[[#This Row],[Format (hide)]]="LIST"),"BLANK CELL","")</f>
        <v/>
      </c>
      <c r="M42" s="227" t="str">
        <f>IF(OR(PartBQM9[[#This Row],[Format (hide)]]="HEAD",PartBQM9[[#This Row],[Format (hide)]]="LIST"),"BLANK CELL","")</f>
        <v/>
      </c>
      <c r="N42" s="285" t="str">
        <f>IF(OR(PartBQM9[[#This Row],[Format (hide)]]="HEAD",PartBQM9[[#This Row],[Format (hide)]]="LIST"),"BLANK CELL","")</f>
        <v/>
      </c>
      <c r="O42" s="285" t="str">
        <f>IF(OR(PartBQM9[[#This Row],[Format (hide)]]="HEAD",PartBQM9[[#This Row],[Format (hide)]]="LIST"),"BLANK CELL","")</f>
        <v/>
      </c>
      <c r="P42" s="285" t="str">
        <f>IF(OR(PartBQM9[[#This Row],[Format (hide)]]="HEAD",PartBQM9[[#This Row],[Format (hide)]]="LIST"),"BLANK CELL","")</f>
        <v/>
      </c>
      <c r="Q42" s="285" t="str">
        <f>IF(OR(PartBQM9[[#This Row],[Format (hide)]]="HEAD",PartBQM9[[#This Row],[Format (hide)]]="LIST"),"BLANK CELL","")</f>
        <v/>
      </c>
      <c r="R42" s="295" t="str">
        <f>IF(OR(PartBQM9[[#This Row],[Format (hide)]]="HEAD",PartBQM9[[#This Row],[Format (hide)]]="LIST"),"BLANK CELL","")</f>
        <v/>
      </c>
    </row>
    <row r="43" spans="1:18" ht="66" x14ac:dyDescent="0.3">
      <c r="A43" s="293">
        <f t="array" aca="1" ref="A43" ca="1">SUM((TRIM(MID(SUBSTITUTE(C43,".",REPT(" ",256)),(ROW(INDIRECT("1:"&amp;LEN(C43)-LEN(SUBSTITUTE(C43,".",""))+1))-1)*256+1,256)))*(10^((10-ROW(INDIRECT("1:"&amp;LEN(C43)-LEN(SUBSTITUTE(C43,".",""))+1)))*2)))</f>
        <v>4.080302E+18</v>
      </c>
      <c r="B43" s="280" t="s">
        <v>2750</v>
      </c>
      <c r="C43" s="280" t="s">
        <v>2796</v>
      </c>
      <c r="D43" s="281"/>
      <c r="E43" s="281"/>
      <c r="F43" s="280" t="s">
        <v>1077</v>
      </c>
      <c r="G43" s="280" t="s">
        <v>1078</v>
      </c>
      <c r="H43" s="285"/>
      <c r="I43" s="283" t="s">
        <v>2508</v>
      </c>
      <c r="J43" s="285" t="str">
        <f t="shared" si="3"/>
        <v/>
      </c>
      <c r="K43" s="227" t="str">
        <f>IF(OR(PartBQM9[[#This Row],[Format (hide)]]="HEAD",PartBQM9[[#This Row],[Format (hide)]]="LIST"),"BLANK CELL","")</f>
        <v/>
      </c>
      <c r="L43" s="227" t="str">
        <f>IF(OR(PartBQM9[[#This Row],[Format (hide)]]="HEAD",PartBQM9[[#This Row],[Format (hide)]]="LIST"),"BLANK CELL","")</f>
        <v/>
      </c>
      <c r="M43" s="227" t="str">
        <f>IF(OR(PartBQM9[[#This Row],[Format (hide)]]="HEAD",PartBQM9[[#This Row],[Format (hide)]]="LIST"),"BLANK CELL","")</f>
        <v/>
      </c>
      <c r="N43" s="285" t="str">
        <f>IF(OR(PartBQM9[[#This Row],[Format (hide)]]="HEAD",PartBQM9[[#This Row],[Format (hide)]]="LIST"),"BLANK CELL","")</f>
        <v/>
      </c>
      <c r="O43" s="285" t="str">
        <f>IF(OR(PartBQM9[[#This Row],[Format (hide)]]="HEAD",PartBQM9[[#This Row],[Format (hide)]]="LIST"),"BLANK CELL","")</f>
        <v/>
      </c>
      <c r="P43" s="285" t="str">
        <f>IF(OR(PartBQM9[[#This Row],[Format (hide)]]="HEAD",PartBQM9[[#This Row],[Format (hide)]]="LIST"),"BLANK CELL","")</f>
        <v/>
      </c>
      <c r="Q43" s="285" t="str">
        <f>IF(OR(PartBQM9[[#This Row],[Format (hide)]]="HEAD",PartBQM9[[#This Row],[Format (hide)]]="LIST"),"BLANK CELL","")</f>
        <v/>
      </c>
      <c r="R43" s="295" t="str">
        <f>IF(OR(PartBQM9[[#This Row],[Format (hide)]]="HEAD",PartBQM9[[#This Row],[Format (hide)]]="LIST"),"BLANK CELL","")</f>
        <v/>
      </c>
    </row>
    <row r="44" spans="1:18" ht="66" x14ac:dyDescent="0.3">
      <c r="A44" s="293">
        <f t="array" aca="1" ref="A44" ca="1">SUM((TRIM(MID(SUBSTITUTE(C44,".",REPT(" ",256)),(ROW(INDIRECT("1:"&amp;LEN(C44)-LEN(SUBSTITUTE(C44,".",""))+1))-1)*256+1,256)))*(10^((10-ROW(INDIRECT("1:"&amp;LEN(C44)-LEN(SUBSTITUTE(C44,".",""))+1)))*2)))</f>
        <v>4.080303E+18</v>
      </c>
      <c r="B44" s="280" t="s">
        <v>2750</v>
      </c>
      <c r="C44" s="280" t="s">
        <v>2798</v>
      </c>
      <c r="D44" s="281"/>
      <c r="E44" s="281"/>
      <c r="F44" s="280" t="s">
        <v>1081</v>
      </c>
      <c r="G44" s="280" t="s">
        <v>97</v>
      </c>
      <c r="H44" s="281"/>
      <c r="I44" s="283" t="s">
        <v>2508</v>
      </c>
      <c r="J44" s="281" t="str">
        <f t="shared" si="3"/>
        <v/>
      </c>
      <c r="K44" s="227" t="str">
        <f>IF(OR(PartBQM9[[#This Row],[Format (hide)]]="HEAD",PartBQM9[[#This Row],[Format (hide)]]="LIST"),"BLANK CELL","")</f>
        <v/>
      </c>
      <c r="L44" s="227" t="str">
        <f>IF(OR(PartBQM9[[#This Row],[Format (hide)]]="HEAD",PartBQM9[[#This Row],[Format (hide)]]="LIST"),"BLANK CELL","")</f>
        <v/>
      </c>
      <c r="M44" s="227" t="str">
        <f>IF(OR(PartBQM9[[#This Row],[Format (hide)]]="HEAD",PartBQM9[[#This Row],[Format (hide)]]="LIST"),"BLANK CELL","")</f>
        <v/>
      </c>
      <c r="N44" s="281" t="str">
        <f>IF(OR(PartBQM9[[#This Row],[Format (hide)]]="HEAD",PartBQM9[[#This Row],[Format (hide)]]="LIST"),"BLANK CELL","")</f>
        <v/>
      </c>
      <c r="O44" s="281" t="str">
        <f>IF(OR(PartBQM9[[#This Row],[Format (hide)]]="HEAD",PartBQM9[[#This Row],[Format (hide)]]="LIST"),"BLANK CELL","")</f>
        <v/>
      </c>
      <c r="P44" s="281" t="str">
        <f>IF(OR(PartBQM9[[#This Row],[Format (hide)]]="HEAD",PartBQM9[[#This Row],[Format (hide)]]="LIST"),"BLANK CELL","")</f>
        <v/>
      </c>
      <c r="Q44" s="281" t="str">
        <f>IF(OR(PartBQM9[[#This Row],[Format (hide)]]="HEAD",PartBQM9[[#This Row],[Format (hide)]]="LIST"),"BLANK CELL","")</f>
        <v/>
      </c>
      <c r="R44" s="294" t="str">
        <f>IF(OR(PartBQM9[[#This Row],[Format (hide)]]="HEAD",PartBQM9[[#This Row],[Format (hide)]]="LIST"),"BLANK CELL","")</f>
        <v/>
      </c>
    </row>
    <row r="45" spans="1:18" ht="66" x14ac:dyDescent="0.3">
      <c r="A45" s="293">
        <f t="array" aca="1" ref="A45" ca="1">SUM((TRIM(MID(SUBSTITUTE(C45,".",REPT(" ",256)),(ROW(INDIRECT("1:"&amp;LEN(C45)-LEN(SUBSTITUTE(C45,".",""))+1))-1)*256+1,256)))*(10^((10-ROW(INDIRECT("1:"&amp;LEN(C45)-LEN(SUBSTITUTE(C45,".",""))+1)))*2)))</f>
        <v>4.080304E+18</v>
      </c>
      <c r="B45" s="280" t="s">
        <v>2750</v>
      </c>
      <c r="C45" s="280" t="s">
        <v>2794</v>
      </c>
      <c r="D45" s="281"/>
      <c r="E45" s="281" t="s">
        <v>3724</v>
      </c>
      <c r="F45" s="280" t="s">
        <v>1073</v>
      </c>
      <c r="G45" s="280" t="s">
        <v>1074</v>
      </c>
      <c r="H45" s="285"/>
      <c r="I45" s="283" t="s">
        <v>2508</v>
      </c>
      <c r="J45" s="285" t="str">
        <f t="shared" si="3"/>
        <v/>
      </c>
      <c r="K45" s="227" t="str">
        <f>IF(OR(PartBQM9[[#This Row],[Format (hide)]]="HEAD",PartBQM9[[#This Row],[Format (hide)]]="LIST"),"BLANK CELL","")</f>
        <v/>
      </c>
      <c r="L45" s="227" t="str">
        <f>IF(OR(PartBQM9[[#This Row],[Format (hide)]]="HEAD",PartBQM9[[#This Row],[Format (hide)]]="LIST"),"BLANK CELL","")</f>
        <v/>
      </c>
      <c r="M45" s="227" t="str">
        <f>IF(OR(PartBQM9[[#This Row],[Format (hide)]]="HEAD",PartBQM9[[#This Row],[Format (hide)]]="LIST"),"BLANK CELL","")</f>
        <v/>
      </c>
      <c r="N45" s="285" t="str">
        <f>IF(OR(PartBQM9[[#This Row],[Format (hide)]]="HEAD",PartBQM9[[#This Row],[Format (hide)]]="LIST"),"BLANK CELL","")</f>
        <v/>
      </c>
      <c r="O45" s="285" t="str">
        <f>IF(OR(PartBQM9[[#This Row],[Format (hide)]]="HEAD",PartBQM9[[#This Row],[Format (hide)]]="LIST"),"BLANK CELL","")</f>
        <v/>
      </c>
      <c r="P45" s="285" t="str">
        <f>IF(OR(PartBQM9[[#This Row],[Format (hide)]]="HEAD",PartBQM9[[#This Row],[Format (hide)]]="LIST"),"BLANK CELL","")</f>
        <v/>
      </c>
      <c r="Q45" s="285" t="str">
        <f>IF(OR(PartBQM9[[#This Row],[Format (hide)]]="HEAD",PartBQM9[[#This Row],[Format (hide)]]="LIST"),"BLANK CELL","")</f>
        <v/>
      </c>
      <c r="R45" s="295" t="str">
        <f>IF(OR(PartBQM9[[#This Row],[Format (hide)]]="HEAD",PartBQM9[[#This Row],[Format (hide)]]="LIST"),"BLANK CELL","")</f>
        <v/>
      </c>
    </row>
    <row r="46" spans="1:18" ht="99" x14ac:dyDescent="0.3">
      <c r="A46" s="293">
        <f t="array" aca="1" ref="A46" ca="1">SUM((TRIM(MID(SUBSTITUTE(C46,".",REPT(" ",256)),(ROW(INDIRECT("1:"&amp;LEN(C46)-LEN(SUBSTITUTE(C46,".",""))+1))-1)*256+1,256)))*(10^((10-ROW(INDIRECT("1:"&amp;LEN(C46)-LEN(SUBSTITUTE(C46,".",""))+1)))*2)))</f>
        <v>4.080305E+18</v>
      </c>
      <c r="B46" s="280" t="s">
        <v>2750</v>
      </c>
      <c r="C46" s="280" t="s">
        <v>2799</v>
      </c>
      <c r="D46" s="281"/>
      <c r="E46" s="281"/>
      <c r="F46" s="280" t="s">
        <v>1082</v>
      </c>
      <c r="G46" s="280" t="s">
        <v>1083</v>
      </c>
      <c r="H46" s="281"/>
      <c r="I46" s="283" t="s">
        <v>2508</v>
      </c>
      <c r="J46" s="281" t="str">
        <f t="shared" si="3"/>
        <v/>
      </c>
      <c r="K46" s="227" t="str">
        <f>IF(OR(PartBQM9[[#This Row],[Format (hide)]]="HEAD",PartBQM9[[#This Row],[Format (hide)]]="LIST"),"BLANK CELL","")</f>
        <v/>
      </c>
      <c r="L46" s="227" t="str">
        <f>IF(OR(PartBQM9[[#This Row],[Format (hide)]]="HEAD",PartBQM9[[#This Row],[Format (hide)]]="LIST"),"BLANK CELL","")</f>
        <v/>
      </c>
      <c r="M46" s="227" t="str">
        <f>IF(OR(PartBQM9[[#This Row],[Format (hide)]]="HEAD",PartBQM9[[#This Row],[Format (hide)]]="LIST"),"BLANK CELL","")</f>
        <v/>
      </c>
      <c r="N46" s="281" t="str">
        <f>IF(OR(PartBQM9[[#This Row],[Format (hide)]]="HEAD",PartBQM9[[#This Row],[Format (hide)]]="LIST"),"BLANK CELL","")</f>
        <v/>
      </c>
      <c r="O46" s="281" t="str">
        <f>IF(OR(PartBQM9[[#This Row],[Format (hide)]]="HEAD",PartBQM9[[#This Row],[Format (hide)]]="LIST"),"BLANK CELL","")</f>
        <v/>
      </c>
      <c r="P46" s="281" t="str">
        <f>IF(OR(PartBQM9[[#This Row],[Format (hide)]]="HEAD",PartBQM9[[#This Row],[Format (hide)]]="LIST"),"BLANK CELL","")</f>
        <v/>
      </c>
      <c r="Q46" s="281" t="str">
        <f>IF(OR(PartBQM9[[#This Row],[Format (hide)]]="HEAD",PartBQM9[[#This Row],[Format (hide)]]="LIST"),"BLANK CELL","")</f>
        <v/>
      </c>
      <c r="R46" s="294" t="str">
        <f>IF(OR(PartBQM9[[#This Row],[Format (hide)]]="HEAD",PartBQM9[[#This Row],[Format (hide)]]="LIST"),"BLANK CELL","")</f>
        <v/>
      </c>
    </row>
    <row r="47" spans="1:18" ht="66" x14ac:dyDescent="0.3">
      <c r="A47" s="293">
        <f t="array" aca="1" ref="A47" ca="1">SUM((TRIM(MID(SUBSTITUTE(C47,".",REPT(" ",256)),(ROW(INDIRECT("1:"&amp;LEN(C47)-LEN(SUBSTITUTE(C47,".",""))+1))-1)*256+1,256)))*(10^((10-ROW(INDIRECT("1:"&amp;LEN(C47)-LEN(SUBSTITUTE(C47,".",""))+1)))*2)))</f>
        <v>4.080306E+18</v>
      </c>
      <c r="B47" s="280" t="s">
        <v>2750</v>
      </c>
      <c r="C47" s="280" t="s">
        <v>2797</v>
      </c>
      <c r="D47" s="281"/>
      <c r="E47" s="281"/>
      <c r="F47" s="280" t="s">
        <v>1079</v>
      </c>
      <c r="G47" s="280" t="s">
        <v>1080</v>
      </c>
      <c r="H47" s="285"/>
      <c r="I47" s="283" t="s">
        <v>2508</v>
      </c>
      <c r="J47" s="285" t="str">
        <f t="shared" si="3"/>
        <v/>
      </c>
      <c r="K47" s="227" t="str">
        <f>IF(OR(PartBQM9[[#This Row],[Format (hide)]]="HEAD",PartBQM9[[#This Row],[Format (hide)]]="LIST"),"BLANK CELL","")</f>
        <v/>
      </c>
      <c r="L47" s="227" t="str">
        <f>IF(OR(PartBQM9[[#This Row],[Format (hide)]]="HEAD",PartBQM9[[#This Row],[Format (hide)]]="LIST"),"BLANK CELL","")</f>
        <v/>
      </c>
      <c r="M47" s="227" t="str">
        <f>IF(OR(PartBQM9[[#This Row],[Format (hide)]]="HEAD",PartBQM9[[#This Row],[Format (hide)]]="LIST"),"BLANK CELL","")</f>
        <v/>
      </c>
      <c r="N47" s="285" t="str">
        <f>IF(OR(PartBQM9[[#This Row],[Format (hide)]]="HEAD",PartBQM9[[#This Row],[Format (hide)]]="LIST"),"BLANK CELL","")</f>
        <v/>
      </c>
      <c r="O47" s="285" t="str">
        <f>IF(OR(PartBQM9[[#This Row],[Format (hide)]]="HEAD",PartBQM9[[#This Row],[Format (hide)]]="LIST"),"BLANK CELL","")</f>
        <v/>
      </c>
      <c r="P47" s="285" t="str">
        <f>IF(OR(PartBQM9[[#This Row],[Format (hide)]]="HEAD",PartBQM9[[#This Row],[Format (hide)]]="LIST"),"BLANK CELL","")</f>
        <v/>
      </c>
      <c r="Q47" s="285" t="str">
        <f>IF(OR(PartBQM9[[#This Row],[Format (hide)]]="HEAD",PartBQM9[[#This Row],[Format (hide)]]="LIST"),"BLANK CELL","")</f>
        <v/>
      </c>
      <c r="R47" s="295" t="str">
        <f>IF(OR(PartBQM9[[#This Row],[Format (hide)]]="HEAD",PartBQM9[[#This Row],[Format (hide)]]="LIST"),"BLANK CELL","")</f>
        <v/>
      </c>
    </row>
    <row r="48" spans="1:18" ht="66" x14ac:dyDescent="0.3">
      <c r="A48" s="293">
        <f t="array" aca="1" ref="A48" ca="1">SUM((TRIM(MID(SUBSTITUTE(C48,".",REPT(" ",256)),(ROW(INDIRECT("1:"&amp;LEN(C48)-LEN(SUBSTITUTE(C48,".",""))+1))-1)*256+1,256)))*(10^((10-ROW(INDIRECT("1:"&amp;LEN(C48)-LEN(SUBSTITUTE(C48,".",""))+1)))*2)))</f>
        <v>4.080307E+18</v>
      </c>
      <c r="B48" s="280" t="s">
        <v>2750</v>
      </c>
      <c r="C48" s="280" t="s">
        <v>2800</v>
      </c>
      <c r="D48" s="281"/>
      <c r="E48" s="281"/>
      <c r="F48" s="280" t="s">
        <v>1084</v>
      </c>
      <c r="G48" s="280" t="s">
        <v>1085</v>
      </c>
      <c r="H48" s="285"/>
      <c r="I48" s="283" t="s">
        <v>2508</v>
      </c>
      <c r="J48" s="285" t="str">
        <f t="shared" si="3"/>
        <v/>
      </c>
      <c r="K48" s="227" t="str">
        <f>IF(OR(PartBQM9[[#This Row],[Format (hide)]]="HEAD",PartBQM9[[#This Row],[Format (hide)]]="LIST"),"BLANK CELL","")</f>
        <v/>
      </c>
      <c r="L48" s="227" t="str">
        <f>IF(OR(PartBQM9[[#This Row],[Format (hide)]]="HEAD",PartBQM9[[#This Row],[Format (hide)]]="LIST"),"BLANK CELL","")</f>
        <v/>
      </c>
      <c r="M48" s="227" t="str">
        <f>IF(OR(PartBQM9[[#This Row],[Format (hide)]]="HEAD",PartBQM9[[#This Row],[Format (hide)]]="LIST"),"BLANK CELL","")</f>
        <v/>
      </c>
      <c r="N48" s="285" t="str">
        <f>IF(OR(PartBQM9[[#This Row],[Format (hide)]]="HEAD",PartBQM9[[#This Row],[Format (hide)]]="LIST"),"BLANK CELL","")</f>
        <v/>
      </c>
      <c r="O48" s="285" t="str">
        <f>IF(OR(PartBQM9[[#This Row],[Format (hide)]]="HEAD",PartBQM9[[#This Row],[Format (hide)]]="LIST"),"BLANK CELL","")</f>
        <v/>
      </c>
      <c r="P48" s="285" t="str">
        <f>IF(OR(PartBQM9[[#This Row],[Format (hide)]]="HEAD",PartBQM9[[#This Row],[Format (hide)]]="LIST"),"BLANK CELL","")</f>
        <v/>
      </c>
      <c r="Q48" s="285" t="str">
        <f>IF(OR(PartBQM9[[#This Row],[Format (hide)]]="HEAD",PartBQM9[[#This Row],[Format (hide)]]="LIST"),"BLANK CELL","")</f>
        <v/>
      </c>
      <c r="R48" s="295" t="str">
        <f>IF(OR(PartBQM9[[#This Row],[Format (hide)]]="HEAD",PartBQM9[[#This Row],[Format (hide)]]="LIST"),"BLANK CELL","")</f>
        <v/>
      </c>
    </row>
    <row r="49" spans="1:18" ht="99" x14ac:dyDescent="0.3">
      <c r="A49" s="293">
        <f t="array" aca="1" ref="A49" ca="1">SUM((TRIM(MID(SUBSTITUTE(C49,".",REPT(" ",256)),(ROW(INDIRECT("1:"&amp;LEN(C49)-LEN(SUBSTITUTE(C49,".",""))+1))-1)*256+1,256)))*(10^((10-ROW(INDIRECT("1:"&amp;LEN(C49)-LEN(SUBSTITUTE(C49,".",""))+1)))*2)))</f>
        <v>4.080308E+18</v>
      </c>
      <c r="B49" s="280" t="s">
        <v>2750</v>
      </c>
      <c r="C49" s="280" t="s">
        <v>2795</v>
      </c>
      <c r="D49" s="281"/>
      <c r="E49" s="281"/>
      <c r="F49" s="280" t="s">
        <v>1075</v>
      </c>
      <c r="G49" s="280" t="s">
        <v>1076</v>
      </c>
      <c r="H49" s="285"/>
      <c r="I49" s="283" t="s">
        <v>2508</v>
      </c>
      <c r="J49" s="285" t="str">
        <f t="shared" si="3"/>
        <v/>
      </c>
      <c r="K49" s="227" t="str">
        <f>IF(OR(PartBQM9[[#This Row],[Format (hide)]]="HEAD",PartBQM9[[#This Row],[Format (hide)]]="LIST"),"BLANK CELL","")</f>
        <v/>
      </c>
      <c r="L49" s="227" t="str">
        <f>IF(OR(PartBQM9[[#This Row],[Format (hide)]]="HEAD",PartBQM9[[#This Row],[Format (hide)]]="LIST"),"BLANK CELL","")</f>
        <v/>
      </c>
      <c r="M49" s="227" t="str">
        <f>IF(OR(PartBQM9[[#This Row],[Format (hide)]]="HEAD",PartBQM9[[#This Row],[Format (hide)]]="LIST"),"BLANK CELL","")</f>
        <v/>
      </c>
      <c r="N49" s="285" t="str">
        <f>IF(OR(PartBQM9[[#This Row],[Format (hide)]]="HEAD",PartBQM9[[#This Row],[Format (hide)]]="LIST"),"BLANK CELL","")</f>
        <v/>
      </c>
      <c r="O49" s="285" t="str">
        <f>IF(OR(PartBQM9[[#This Row],[Format (hide)]]="HEAD",PartBQM9[[#This Row],[Format (hide)]]="LIST"),"BLANK CELL","")</f>
        <v/>
      </c>
      <c r="P49" s="285" t="str">
        <f>IF(OR(PartBQM9[[#This Row],[Format (hide)]]="HEAD",PartBQM9[[#This Row],[Format (hide)]]="LIST"),"BLANK CELL","")</f>
        <v/>
      </c>
      <c r="Q49" s="285" t="str">
        <f>IF(OR(PartBQM9[[#This Row],[Format (hide)]]="HEAD",PartBQM9[[#This Row],[Format (hide)]]="LIST"),"BLANK CELL","")</f>
        <v/>
      </c>
      <c r="R49" s="295" t="str">
        <f>IF(OR(PartBQM9[[#This Row],[Format (hide)]]="HEAD",PartBQM9[[#This Row],[Format (hide)]]="LIST"),"BLANK CELL","")</f>
        <v/>
      </c>
    </row>
    <row r="50" spans="1:18" ht="132" x14ac:dyDescent="0.3">
      <c r="A50" s="293">
        <f t="array" aca="1" ref="A50" ca="1">SUM((TRIM(MID(SUBSTITUTE(C50,".",REPT(" ",256)),(ROW(INDIRECT("1:"&amp;LEN(C50)-LEN(SUBSTITUTE(C50,".",""))+1))-1)*256+1,256)))*(10^((10-ROW(INDIRECT("1:"&amp;LEN(C50)-LEN(SUBSTITUTE(C50,".",""))+1)))*2)))</f>
        <v>4.09E+18</v>
      </c>
      <c r="B50" s="280" t="s">
        <v>2750</v>
      </c>
      <c r="C50" s="280" t="s">
        <v>2801</v>
      </c>
      <c r="D50" s="281"/>
      <c r="E50" s="281"/>
      <c r="F50" s="280" t="s">
        <v>1086</v>
      </c>
      <c r="G50" s="280" t="s">
        <v>1087</v>
      </c>
      <c r="H50" s="285"/>
      <c r="I50" s="283" t="s">
        <v>2508</v>
      </c>
      <c r="J50" s="285" t="str">
        <f t="shared" si="3"/>
        <v/>
      </c>
      <c r="K50" s="227" t="str">
        <f>IF(OR(PartBQM9[[#This Row],[Format (hide)]]="HEAD",PartBQM9[[#This Row],[Format (hide)]]="LIST"),"BLANK CELL","")</f>
        <v/>
      </c>
      <c r="L50" s="227" t="str">
        <f>IF(OR(PartBQM9[[#This Row],[Format (hide)]]="HEAD",PartBQM9[[#This Row],[Format (hide)]]="LIST"),"BLANK CELL","")</f>
        <v/>
      </c>
      <c r="M50" s="227" t="str">
        <f>IF(OR(PartBQM9[[#This Row],[Format (hide)]]="HEAD",PartBQM9[[#This Row],[Format (hide)]]="LIST"),"BLANK CELL","")</f>
        <v/>
      </c>
      <c r="N50" s="285" t="str">
        <f>IF(OR(PartBQM9[[#This Row],[Format (hide)]]="HEAD",PartBQM9[[#This Row],[Format (hide)]]="LIST"),"BLANK CELL","")</f>
        <v/>
      </c>
      <c r="O50" s="285" t="str">
        <f>IF(OR(PartBQM9[[#This Row],[Format (hide)]]="HEAD",PartBQM9[[#This Row],[Format (hide)]]="LIST"),"BLANK CELL","")</f>
        <v/>
      </c>
      <c r="P50" s="285" t="str">
        <f>IF(OR(PartBQM9[[#This Row],[Format (hide)]]="HEAD",PartBQM9[[#This Row],[Format (hide)]]="LIST"),"BLANK CELL","")</f>
        <v/>
      </c>
      <c r="Q50" s="285" t="str">
        <f>IF(OR(PartBQM9[[#This Row],[Format (hide)]]="HEAD",PartBQM9[[#This Row],[Format (hide)]]="LIST"),"BLANK CELL","")</f>
        <v/>
      </c>
      <c r="R50" s="295" t="str">
        <f>IF(OR(PartBQM9[[#This Row],[Format (hide)]]="HEAD",PartBQM9[[#This Row],[Format (hide)]]="LIST"),"BLANK CELL","")</f>
        <v/>
      </c>
    </row>
    <row r="51" spans="1:18" ht="66" x14ac:dyDescent="0.3">
      <c r="A51" s="293">
        <f t="array" aca="1" ref="A51" ca="1">SUM((TRIM(MID(SUBSTITUTE(C51,".",REPT(" ",256)),(ROW(INDIRECT("1:"&amp;LEN(C51)-LEN(SUBSTITUTE(C51,".",""))+1))-1)*256+1,256)))*(10^((10-ROW(INDIRECT("1:"&amp;LEN(C51)-LEN(SUBSTITUTE(C51,".",""))+1)))*2)))</f>
        <v>4.0901E+18</v>
      </c>
      <c r="B51" s="280" t="s">
        <v>2750</v>
      </c>
      <c r="C51" s="280" t="s">
        <v>2802</v>
      </c>
      <c r="D51" s="281"/>
      <c r="E51" s="281"/>
      <c r="F51" s="280" t="s">
        <v>1088</v>
      </c>
      <c r="G51" s="280" t="s">
        <v>1089</v>
      </c>
      <c r="H51" s="285"/>
      <c r="I51" s="283" t="s">
        <v>2508</v>
      </c>
      <c r="J51" s="285" t="str">
        <f t="shared" si="3"/>
        <v/>
      </c>
      <c r="K51" s="227" t="str">
        <f>IF(OR(PartBQM9[[#This Row],[Format (hide)]]="HEAD",PartBQM9[[#This Row],[Format (hide)]]="LIST"),"BLANK CELL","")</f>
        <v/>
      </c>
      <c r="L51" s="227" t="str">
        <f>IF(OR(PartBQM9[[#This Row],[Format (hide)]]="HEAD",PartBQM9[[#This Row],[Format (hide)]]="LIST"),"BLANK CELL","")</f>
        <v/>
      </c>
      <c r="M51" s="227" t="str">
        <f>IF(OR(PartBQM9[[#This Row],[Format (hide)]]="HEAD",PartBQM9[[#This Row],[Format (hide)]]="LIST"),"BLANK CELL","")</f>
        <v/>
      </c>
      <c r="N51" s="285" t="str">
        <f>IF(OR(PartBQM9[[#This Row],[Format (hide)]]="HEAD",PartBQM9[[#This Row],[Format (hide)]]="LIST"),"BLANK CELL","")</f>
        <v/>
      </c>
      <c r="O51" s="285" t="str">
        <f>IF(OR(PartBQM9[[#This Row],[Format (hide)]]="HEAD",PartBQM9[[#This Row],[Format (hide)]]="LIST"),"BLANK CELL","")</f>
        <v/>
      </c>
      <c r="P51" s="285" t="str">
        <f>IF(OR(PartBQM9[[#This Row],[Format (hide)]]="HEAD",PartBQM9[[#This Row],[Format (hide)]]="LIST"),"BLANK CELL","")</f>
        <v/>
      </c>
      <c r="Q51" s="285" t="str">
        <f>IF(OR(PartBQM9[[#This Row],[Format (hide)]]="HEAD",PartBQM9[[#This Row],[Format (hide)]]="LIST"),"BLANK CELL","")</f>
        <v/>
      </c>
      <c r="R51" s="295" t="str">
        <f>IF(OR(PartBQM9[[#This Row],[Format (hide)]]="HEAD",PartBQM9[[#This Row],[Format (hide)]]="LIST"),"BLANK CELL","")</f>
        <v/>
      </c>
    </row>
    <row r="52" spans="1:18" ht="66" x14ac:dyDescent="0.3">
      <c r="A52" s="293">
        <f t="array" aca="1" ref="A52" ca="1">SUM((TRIM(MID(SUBSTITUTE(C52,".",REPT(" ",256)),(ROW(INDIRECT("1:"&amp;LEN(C52)-LEN(SUBSTITUTE(C52,".",""))+1))-1)*256+1,256)))*(10^((10-ROW(INDIRECT("1:"&amp;LEN(C52)-LEN(SUBSTITUTE(C52,".",""))+1)))*2)))</f>
        <v>4.0902E+18</v>
      </c>
      <c r="B52" s="280" t="s">
        <v>2750</v>
      </c>
      <c r="C52" s="280" t="s">
        <v>2803</v>
      </c>
      <c r="D52" s="281"/>
      <c r="E52" s="281"/>
      <c r="F52" s="280" t="s">
        <v>1090</v>
      </c>
      <c r="G52" s="280" t="s">
        <v>98</v>
      </c>
      <c r="H52" s="285"/>
      <c r="I52" s="283" t="s">
        <v>2508</v>
      </c>
      <c r="J52" s="285" t="str">
        <f t="shared" si="3"/>
        <v/>
      </c>
      <c r="K52" s="227" t="str">
        <f>IF(OR(PartBQM9[[#This Row],[Format (hide)]]="HEAD",PartBQM9[[#This Row],[Format (hide)]]="LIST"),"BLANK CELL","")</f>
        <v/>
      </c>
      <c r="L52" s="227" t="str">
        <f>IF(OR(PartBQM9[[#This Row],[Format (hide)]]="HEAD",PartBQM9[[#This Row],[Format (hide)]]="LIST"),"BLANK CELL","")</f>
        <v/>
      </c>
      <c r="M52" s="227" t="str">
        <f>IF(OR(PartBQM9[[#This Row],[Format (hide)]]="HEAD",PartBQM9[[#This Row],[Format (hide)]]="LIST"),"BLANK CELL","")</f>
        <v/>
      </c>
      <c r="N52" s="285" t="str">
        <f>IF(OR(PartBQM9[[#This Row],[Format (hide)]]="HEAD",PartBQM9[[#This Row],[Format (hide)]]="LIST"),"BLANK CELL","")</f>
        <v/>
      </c>
      <c r="O52" s="285" t="str">
        <f>IF(OR(PartBQM9[[#This Row],[Format (hide)]]="HEAD",PartBQM9[[#This Row],[Format (hide)]]="LIST"),"BLANK CELL","")</f>
        <v/>
      </c>
      <c r="P52" s="285" t="str">
        <f>IF(OR(PartBQM9[[#This Row],[Format (hide)]]="HEAD",PartBQM9[[#This Row],[Format (hide)]]="LIST"),"BLANK CELL","")</f>
        <v/>
      </c>
      <c r="Q52" s="285" t="str">
        <f>IF(OR(PartBQM9[[#This Row],[Format (hide)]]="HEAD",PartBQM9[[#This Row],[Format (hide)]]="LIST"),"BLANK CELL","")</f>
        <v/>
      </c>
      <c r="R52" s="295" t="str">
        <f>IF(OR(PartBQM9[[#This Row],[Format (hide)]]="HEAD",PartBQM9[[#This Row],[Format (hide)]]="LIST"),"BLANK CELL","")</f>
        <v/>
      </c>
    </row>
    <row r="53" spans="1:18" ht="66" x14ac:dyDescent="0.3">
      <c r="A53" s="293">
        <f t="array" aca="1" ref="A53" ca="1">SUM((TRIM(MID(SUBSTITUTE(C53,".",REPT(" ",256)),(ROW(INDIRECT("1:"&amp;LEN(C53)-LEN(SUBSTITUTE(C53,".",""))+1))-1)*256+1,256)))*(10^((10-ROW(INDIRECT("1:"&amp;LEN(C53)-LEN(SUBSTITUTE(C53,".",""))+1)))*2)))</f>
        <v>4.0903E+18</v>
      </c>
      <c r="B53" s="280" t="s">
        <v>2750</v>
      </c>
      <c r="C53" s="280" t="s">
        <v>2804</v>
      </c>
      <c r="D53" s="281"/>
      <c r="E53" s="281"/>
      <c r="F53" s="280" t="s">
        <v>1091</v>
      </c>
      <c r="G53" s="280" t="s">
        <v>99</v>
      </c>
      <c r="H53" s="285"/>
      <c r="I53" s="283" t="s">
        <v>2508</v>
      </c>
      <c r="J53" s="285" t="str">
        <f t="shared" si="3"/>
        <v/>
      </c>
      <c r="K53" s="227" t="str">
        <f>IF(OR(PartBQM9[[#This Row],[Format (hide)]]="HEAD",PartBQM9[[#This Row],[Format (hide)]]="LIST"),"BLANK CELL","")</f>
        <v/>
      </c>
      <c r="L53" s="227" t="str">
        <f>IF(OR(PartBQM9[[#This Row],[Format (hide)]]="HEAD",PartBQM9[[#This Row],[Format (hide)]]="LIST"),"BLANK CELL","")</f>
        <v/>
      </c>
      <c r="M53" s="227" t="str">
        <f>IF(OR(PartBQM9[[#This Row],[Format (hide)]]="HEAD",PartBQM9[[#This Row],[Format (hide)]]="LIST"),"BLANK CELL","")</f>
        <v/>
      </c>
      <c r="N53" s="285" t="str">
        <f>IF(OR(PartBQM9[[#This Row],[Format (hide)]]="HEAD",PartBQM9[[#This Row],[Format (hide)]]="LIST"),"BLANK CELL","")</f>
        <v/>
      </c>
      <c r="O53" s="285" t="str">
        <f>IF(OR(PartBQM9[[#This Row],[Format (hide)]]="HEAD",PartBQM9[[#This Row],[Format (hide)]]="LIST"),"BLANK CELL","")</f>
        <v/>
      </c>
      <c r="P53" s="285" t="str">
        <f>IF(OR(PartBQM9[[#This Row],[Format (hide)]]="HEAD",PartBQM9[[#This Row],[Format (hide)]]="LIST"),"BLANK CELL","")</f>
        <v/>
      </c>
      <c r="Q53" s="285" t="str">
        <f>IF(OR(PartBQM9[[#This Row],[Format (hide)]]="HEAD",PartBQM9[[#This Row],[Format (hide)]]="LIST"),"BLANK CELL","")</f>
        <v/>
      </c>
      <c r="R53" s="295" t="str">
        <f>IF(OR(PartBQM9[[#This Row],[Format (hide)]]="HEAD",PartBQM9[[#This Row],[Format (hide)]]="LIST"),"BLANK CELL","")</f>
        <v/>
      </c>
    </row>
    <row r="54" spans="1:18" ht="66" x14ac:dyDescent="0.3">
      <c r="A54" s="293">
        <f t="array" aca="1" ref="A54" ca="1">SUM((TRIM(MID(SUBSTITUTE(C54,".",REPT(" ",256)),(ROW(INDIRECT("1:"&amp;LEN(C54)-LEN(SUBSTITUTE(C54,".",""))+1))-1)*256+1,256)))*(10^((10-ROW(INDIRECT("1:"&amp;LEN(C54)-LEN(SUBSTITUTE(C54,".",""))+1)))*2)))</f>
        <v>4.0904E+18</v>
      </c>
      <c r="B54" s="280" t="s">
        <v>2750</v>
      </c>
      <c r="C54" s="280" t="s">
        <v>2805</v>
      </c>
      <c r="D54" s="281"/>
      <c r="E54" s="281"/>
      <c r="F54" s="280" t="s">
        <v>1092</v>
      </c>
      <c r="G54" s="280" t="s">
        <v>100</v>
      </c>
      <c r="H54" s="285"/>
      <c r="I54" s="283" t="s">
        <v>2508</v>
      </c>
      <c r="J54" s="285" t="str">
        <f t="shared" si="3"/>
        <v/>
      </c>
      <c r="K54" s="227" t="str">
        <f>IF(OR(PartBQM9[[#This Row],[Format (hide)]]="HEAD",PartBQM9[[#This Row],[Format (hide)]]="LIST"),"BLANK CELL","")</f>
        <v/>
      </c>
      <c r="L54" s="227" t="str">
        <f>IF(OR(PartBQM9[[#This Row],[Format (hide)]]="HEAD",PartBQM9[[#This Row],[Format (hide)]]="LIST"),"BLANK CELL","")</f>
        <v/>
      </c>
      <c r="M54" s="227" t="str">
        <f>IF(OR(PartBQM9[[#This Row],[Format (hide)]]="HEAD",PartBQM9[[#This Row],[Format (hide)]]="LIST"),"BLANK CELL","")</f>
        <v/>
      </c>
      <c r="N54" s="285" t="str">
        <f>IF(OR(PartBQM9[[#This Row],[Format (hide)]]="HEAD",PartBQM9[[#This Row],[Format (hide)]]="LIST"),"BLANK CELL","")</f>
        <v/>
      </c>
      <c r="O54" s="285" t="str">
        <f>IF(OR(PartBQM9[[#This Row],[Format (hide)]]="HEAD",PartBQM9[[#This Row],[Format (hide)]]="LIST"),"BLANK CELL","")</f>
        <v/>
      </c>
      <c r="P54" s="285" t="str">
        <f>IF(OR(PartBQM9[[#This Row],[Format (hide)]]="HEAD",PartBQM9[[#This Row],[Format (hide)]]="LIST"),"BLANK CELL","")</f>
        <v/>
      </c>
      <c r="Q54" s="285" t="str">
        <f>IF(OR(PartBQM9[[#This Row],[Format (hide)]]="HEAD",PartBQM9[[#This Row],[Format (hide)]]="LIST"),"BLANK CELL","")</f>
        <v/>
      </c>
      <c r="R54" s="295" t="str">
        <f>IF(OR(PartBQM9[[#This Row],[Format (hide)]]="HEAD",PartBQM9[[#This Row],[Format (hide)]]="LIST"),"BLANK CELL","")</f>
        <v/>
      </c>
    </row>
    <row r="55" spans="1:18" ht="66" x14ac:dyDescent="0.3">
      <c r="A55" s="293">
        <f t="array" aca="1" ref="A55" ca="1">SUM((TRIM(MID(SUBSTITUTE(C55,".",REPT(" ",256)),(ROW(INDIRECT("1:"&amp;LEN(C55)-LEN(SUBSTITUTE(C55,".",""))+1))-1)*256+1,256)))*(10^((10-ROW(INDIRECT("1:"&amp;LEN(C55)-LEN(SUBSTITUTE(C55,".",""))+1)))*2)))</f>
        <v>4.0905E+18</v>
      </c>
      <c r="B55" s="280" t="s">
        <v>2750</v>
      </c>
      <c r="C55" s="280" t="s">
        <v>2806</v>
      </c>
      <c r="D55" s="281"/>
      <c r="E55" s="281"/>
      <c r="F55" s="280" t="s">
        <v>1093</v>
      </c>
      <c r="G55" s="280" t="s">
        <v>322</v>
      </c>
      <c r="H55" s="285"/>
      <c r="I55" s="283" t="s">
        <v>2508</v>
      </c>
      <c r="J55" s="285" t="str">
        <f t="shared" si="3"/>
        <v/>
      </c>
      <c r="K55" s="227" t="str">
        <f>IF(OR(PartBQM9[[#This Row],[Format (hide)]]="HEAD",PartBQM9[[#This Row],[Format (hide)]]="LIST"),"BLANK CELL","")</f>
        <v/>
      </c>
      <c r="L55" s="227" t="str">
        <f>IF(OR(PartBQM9[[#This Row],[Format (hide)]]="HEAD",PartBQM9[[#This Row],[Format (hide)]]="LIST"),"BLANK CELL","")</f>
        <v/>
      </c>
      <c r="M55" s="227" t="str">
        <f>IF(OR(PartBQM9[[#This Row],[Format (hide)]]="HEAD",PartBQM9[[#This Row],[Format (hide)]]="LIST"),"BLANK CELL","")</f>
        <v/>
      </c>
      <c r="N55" s="285" t="str">
        <f>IF(OR(PartBQM9[[#This Row],[Format (hide)]]="HEAD",PartBQM9[[#This Row],[Format (hide)]]="LIST"),"BLANK CELL","")</f>
        <v/>
      </c>
      <c r="O55" s="285" t="str">
        <f>IF(OR(PartBQM9[[#This Row],[Format (hide)]]="HEAD",PartBQM9[[#This Row],[Format (hide)]]="LIST"),"BLANK CELL","")</f>
        <v/>
      </c>
      <c r="P55" s="285" t="str">
        <f>IF(OR(PartBQM9[[#This Row],[Format (hide)]]="HEAD",PartBQM9[[#This Row],[Format (hide)]]="LIST"),"BLANK CELL","")</f>
        <v/>
      </c>
      <c r="Q55" s="285" t="str">
        <f>IF(OR(PartBQM9[[#This Row],[Format (hide)]]="HEAD",PartBQM9[[#This Row],[Format (hide)]]="LIST"),"BLANK CELL","")</f>
        <v/>
      </c>
      <c r="R55" s="295" t="str">
        <f>IF(OR(PartBQM9[[#This Row],[Format (hide)]]="HEAD",PartBQM9[[#This Row],[Format (hide)]]="LIST"),"BLANK CELL","")</f>
        <v/>
      </c>
    </row>
    <row r="56" spans="1:18" ht="66" x14ac:dyDescent="0.3">
      <c r="A56" s="293">
        <f t="array" aca="1" ref="A56" ca="1">SUM((TRIM(MID(SUBSTITUTE(C56,".",REPT(" ",256)),(ROW(INDIRECT("1:"&amp;LEN(C56)-LEN(SUBSTITUTE(C56,".",""))+1))-1)*256+1,256)))*(10^((10-ROW(INDIRECT("1:"&amp;LEN(C56)-LEN(SUBSTITUTE(C56,".",""))+1)))*2)))</f>
        <v>4.0906E+18</v>
      </c>
      <c r="B56" s="280" t="s">
        <v>2750</v>
      </c>
      <c r="C56" s="280" t="s">
        <v>2807</v>
      </c>
      <c r="D56" s="281"/>
      <c r="E56" s="281"/>
      <c r="F56" s="280" t="s">
        <v>1094</v>
      </c>
      <c r="G56" s="280" t="s">
        <v>101</v>
      </c>
      <c r="H56" s="285"/>
      <c r="I56" s="283" t="s">
        <v>2508</v>
      </c>
      <c r="J56" s="285" t="str">
        <f t="shared" si="3"/>
        <v/>
      </c>
      <c r="K56" s="227" t="str">
        <f>IF(OR(PartBQM9[[#This Row],[Format (hide)]]="HEAD",PartBQM9[[#This Row],[Format (hide)]]="LIST"),"BLANK CELL","")</f>
        <v/>
      </c>
      <c r="L56" s="227" t="str">
        <f>IF(OR(PartBQM9[[#This Row],[Format (hide)]]="HEAD",PartBQM9[[#This Row],[Format (hide)]]="LIST"),"BLANK CELL","")</f>
        <v/>
      </c>
      <c r="M56" s="227" t="str">
        <f>IF(OR(PartBQM9[[#This Row],[Format (hide)]]="HEAD",PartBQM9[[#This Row],[Format (hide)]]="LIST"),"BLANK CELL","")</f>
        <v/>
      </c>
      <c r="N56" s="285" t="str">
        <f>IF(OR(PartBQM9[[#This Row],[Format (hide)]]="HEAD",PartBQM9[[#This Row],[Format (hide)]]="LIST"),"BLANK CELL","")</f>
        <v/>
      </c>
      <c r="O56" s="285" t="str">
        <f>IF(OR(PartBQM9[[#This Row],[Format (hide)]]="HEAD",PartBQM9[[#This Row],[Format (hide)]]="LIST"),"BLANK CELL","")</f>
        <v/>
      </c>
      <c r="P56" s="285" t="str">
        <f>IF(OR(PartBQM9[[#This Row],[Format (hide)]]="HEAD",PartBQM9[[#This Row],[Format (hide)]]="LIST"),"BLANK CELL","")</f>
        <v/>
      </c>
      <c r="Q56" s="285" t="str">
        <f>IF(OR(PartBQM9[[#This Row],[Format (hide)]]="HEAD",PartBQM9[[#This Row],[Format (hide)]]="LIST"),"BLANK CELL","")</f>
        <v/>
      </c>
      <c r="R56" s="295" t="str">
        <f>IF(OR(PartBQM9[[#This Row],[Format (hide)]]="HEAD",PartBQM9[[#This Row],[Format (hide)]]="LIST"),"BLANK CELL","")</f>
        <v/>
      </c>
    </row>
    <row r="57" spans="1:18" ht="165" x14ac:dyDescent="0.3">
      <c r="A57" s="293">
        <f t="array" aca="1" ref="A57" ca="1">SUM((TRIM(MID(SUBSTITUTE(C57,".",REPT(" ",256)),(ROW(INDIRECT("1:"&amp;LEN(C57)-LEN(SUBSTITUTE(C57,".",""))+1))-1)*256+1,256)))*(10^((10-ROW(INDIRECT("1:"&amp;LEN(C57)-LEN(SUBSTITUTE(C57,".",""))+1)))*2)))</f>
        <v>4.1E+18</v>
      </c>
      <c r="B57" s="280" t="s">
        <v>2750</v>
      </c>
      <c r="C57" s="280" t="s">
        <v>2808</v>
      </c>
      <c r="D57" s="281"/>
      <c r="E57" s="281" t="s">
        <v>3724</v>
      </c>
      <c r="F57" s="331" t="s">
        <v>1095</v>
      </c>
      <c r="G57" s="331" t="s">
        <v>1096</v>
      </c>
      <c r="H57" s="285"/>
      <c r="I57" s="283" t="s">
        <v>2508</v>
      </c>
      <c r="J57" s="285" t="str">
        <f t="shared" si="3"/>
        <v/>
      </c>
      <c r="K57" s="227" t="str">
        <f>IF(OR(PartBQM9[[#This Row],[Format (hide)]]="HEAD",PartBQM9[[#This Row],[Format (hide)]]="LIST"),"BLANK CELL","")</f>
        <v/>
      </c>
      <c r="L57" s="227" t="str">
        <f>IF(OR(PartBQM9[[#This Row],[Format (hide)]]="HEAD",PartBQM9[[#This Row],[Format (hide)]]="LIST"),"BLANK CELL","")</f>
        <v/>
      </c>
      <c r="M57" s="227" t="str">
        <f>IF(OR(PartBQM9[[#This Row],[Format (hide)]]="HEAD",PartBQM9[[#This Row],[Format (hide)]]="LIST"),"BLANK CELL","")</f>
        <v/>
      </c>
      <c r="N57" s="285" t="str">
        <f>IF(OR(PartBQM9[[#This Row],[Format (hide)]]="HEAD",PartBQM9[[#This Row],[Format (hide)]]="LIST"),"BLANK CELL","")</f>
        <v/>
      </c>
      <c r="O57" s="285" t="str">
        <f>IF(OR(PartBQM9[[#This Row],[Format (hide)]]="HEAD",PartBQM9[[#This Row],[Format (hide)]]="LIST"),"BLANK CELL","")</f>
        <v/>
      </c>
      <c r="P57" s="285" t="str">
        <f>IF(OR(PartBQM9[[#This Row],[Format (hide)]]="HEAD",PartBQM9[[#This Row],[Format (hide)]]="LIST"),"BLANK CELL","")</f>
        <v/>
      </c>
      <c r="Q57" s="285" t="str">
        <f>IF(OR(PartBQM9[[#This Row],[Format (hide)]]="HEAD",PartBQM9[[#This Row],[Format (hide)]]="LIST"),"BLANK CELL","")</f>
        <v/>
      </c>
      <c r="R57" s="295" t="str">
        <f>IF(OR(PartBQM9[[#This Row],[Format (hide)]]="HEAD",PartBQM9[[#This Row],[Format (hide)]]="LIST"),"BLANK CELL","")</f>
        <v/>
      </c>
    </row>
    <row r="58" spans="1:18" ht="66" x14ac:dyDescent="0.3">
      <c r="A58" s="293">
        <f t="array" aca="1" ref="A58" ca="1">SUM((TRIM(MID(SUBSTITUTE(C58,".",REPT(" ",256)),(ROW(INDIRECT("1:"&amp;LEN(C58)-LEN(SUBSTITUTE(C58,".",""))+1))-1)*256+1,256)))*(10^((10-ROW(INDIRECT("1:"&amp;LEN(C58)-LEN(SUBSTITUTE(C58,".",""))+1)))*2)))</f>
        <v>4.1001E+18</v>
      </c>
      <c r="B58" s="280" t="s">
        <v>2750</v>
      </c>
      <c r="C58" s="280" t="s">
        <v>2809</v>
      </c>
      <c r="D58" s="281"/>
      <c r="E58" s="281"/>
      <c r="F58" s="280" t="s">
        <v>1097</v>
      </c>
      <c r="G58" s="280" t="s">
        <v>102</v>
      </c>
      <c r="H58" s="281"/>
      <c r="I58" s="283" t="s">
        <v>2508</v>
      </c>
      <c r="J58" s="281" t="str">
        <f t="shared" si="3"/>
        <v/>
      </c>
      <c r="K58" s="227" t="str">
        <f>IF(OR(PartBQM9[[#This Row],[Format (hide)]]="HEAD",PartBQM9[[#This Row],[Format (hide)]]="LIST"),"BLANK CELL","")</f>
        <v/>
      </c>
      <c r="L58" s="227" t="str">
        <f>IF(OR(PartBQM9[[#This Row],[Format (hide)]]="HEAD",PartBQM9[[#This Row],[Format (hide)]]="LIST"),"BLANK CELL","")</f>
        <v/>
      </c>
      <c r="M58" s="227" t="str">
        <f>IF(OR(PartBQM9[[#This Row],[Format (hide)]]="HEAD",PartBQM9[[#This Row],[Format (hide)]]="LIST"),"BLANK CELL","")</f>
        <v/>
      </c>
      <c r="N58" s="281" t="str">
        <f>IF(OR(PartBQM9[[#This Row],[Format (hide)]]="HEAD",PartBQM9[[#This Row],[Format (hide)]]="LIST"),"BLANK CELL","")</f>
        <v/>
      </c>
      <c r="O58" s="281" t="str">
        <f>IF(OR(PartBQM9[[#This Row],[Format (hide)]]="HEAD",PartBQM9[[#This Row],[Format (hide)]]="LIST"),"BLANK CELL","")</f>
        <v/>
      </c>
      <c r="P58" s="281" t="str">
        <f>IF(OR(PartBQM9[[#This Row],[Format (hide)]]="HEAD",PartBQM9[[#This Row],[Format (hide)]]="LIST"),"BLANK CELL","")</f>
        <v/>
      </c>
      <c r="Q58" s="281" t="str">
        <f>IF(OR(PartBQM9[[#This Row],[Format (hide)]]="HEAD",PartBQM9[[#This Row],[Format (hide)]]="LIST"),"BLANK CELL","")</f>
        <v/>
      </c>
      <c r="R58" s="294" t="str">
        <f>IF(OR(PartBQM9[[#This Row],[Format (hide)]]="HEAD",PartBQM9[[#This Row],[Format (hide)]]="LIST"),"BLANK CELL","")</f>
        <v/>
      </c>
    </row>
    <row r="59" spans="1:18" ht="66" x14ac:dyDescent="0.3">
      <c r="A59" s="293">
        <f t="array" aca="1" ref="A59" ca="1">SUM((TRIM(MID(SUBSTITUTE(C59,".",REPT(" ",256)),(ROW(INDIRECT("1:"&amp;LEN(C59)-LEN(SUBSTITUTE(C59,".",""))+1))-1)*256+1,256)))*(10^((10-ROW(INDIRECT("1:"&amp;LEN(C59)-LEN(SUBSTITUTE(C59,".",""))+1)))*2)))</f>
        <v>4.1002E+18</v>
      </c>
      <c r="B59" s="280" t="s">
        <v>2750</v>
      </c>
      <c r="C59" s="280" t="s">
        <v>2810</v>
      </c>
      <c r="D59" s="281"/>
      <c r="E59" s="281"/>
      <c r="F59" s="280" t="s">
        <v>1098</v>
      </c>
      <c r="G59" s="280" t="s">
        <v>103</v>
      </c>
      <c r="H59" s="285"/>
      <c r="I59" s="283" t="s">
        <v>2508</v>
      </c>
      <c r="J59" s="285" t="str">
        <f t="shared" si="3"/>
        <v/>
      </c>
      <c r="K59" s="227" t="str">
        <f>IF(OR(PartBQM9[[#This Row],[Format (hide)]]="HEAD",PartBQM9[[#This Row],[Format (hide)]]="LIST"),"BLANK CELL","")</f>
        <v/>
      </c>
      <c r="L59" s="227" t="str">
        <f>IF(OR(PartBQM9[[#This Row],[Format (hide)]]="HEAD",PartBQM9[[#This Row],[Format (hide)]]="LIST"),"BLANK CELL","")</f>
        <v/>
      </c>
      <c r="M59" s="227" t="str">
        <f>IF(OR(PartBQM9[[#This Row],[Format (hide)]]="HEAD",PartBQM9[[#This Row],[Format (hide)]]="LIST"),"BLANK CELL","")</f>
        <v/>
      </c>
      <c r="N59" s="285" t="str">
        <f>IF(OR(PartBQM9[[#This Row],[Format (hide)]]="HEAD",PartBQM9[[#This Row],[Format (hide)]]="LIST"),"BLANK CELL","")</f>
        <v/>
      </c>
      <c r="O59" s="285" t="str">
        <f>IF(OR(PartBQM9[[#This Row],[Format (hide)]]="HEAD",PartBQM9[[#This Row],[Format (hide)]]="LIST"),"BLANK CELL","")</f>
        <v/>
      </c>
      <c r="P59" s="285" t="str">
        <f>IF(OR(PartBQM9[[#This Row],[Format (hide)]]="HEAD",PartBQM9[[#This Row],[Format (hide)]]="LIST"),"BLANK CELL","")</f>
        <v/>
      </c>
      <c r="Q59" s="285" t="str">
        <f>IF(OR(PartBQM9[[#This Row],[Format (hide)]]="HEAD",PartBQM9[[#This Row],[Format (hide)]]="LIST"),"BLANK CELL","")</f>
        <v/>
      </c>
      <c r="R59" s="295" t="str">
        <f>IF(OR(PartBQM9[[#This Row],[Format (hide)]]="HEAD",PartBQM9[[#This Row],[Format (hide)]]="LIST"),"BLANK CELL","")</f>
        <v/>
      </c>
    </row>
    <row r="60" spans="1:18" ht="148.5" x14ac:dyDescent="0.3">
      <c r="A60" s="293">
        <f t="array" aca="1" ref="A60" ca="1">SUM((TRIM(MID(SUBSTITUTE(C60,".",REPT(" ",256)),(ROW(INDIRECT("1:"&amp;LEN(C60)-LEN(SUBSTITUTE(C60,".",""))+1))-1)*256+1,256)))*(10^((10-ROW(INDIRECT("1:"&amp;LEN(C60)-LEN(SUBSTITUTE(C60,".",""))+1)))*2)))</f>
        <v>4.100201E+18</v>
      </c>
      <c r="B60" s="280" t="s">
        <v>2750</v>
      </c>
      <c r="C60" s="280" t="s">
        <v>2811</v>
      </c>
      <c r="D60" s="281"/>
      <c r="E60" s="281" t="s">
        <v>3724</v>
      </c>
      <c r="F60" s="280" t="s">
        <v>1099</v>
      </c>
      <c r="G60" s="280" t="s">
        <v>1100</v>
      </c>
      <c r="H60" s="285"/>
      <c r="I60" s="283" t="s">
        <v>2508</v>
      </c>
      <c r="J60" s="285" t="str">
        <f t="shared" si="3"/>
        <v/>
      </c>
      <c r="K60" s="227" t="str">
        <f>IF(OR(PartBQM9[[#This Row],[Format (hide)]]="HEAD",PartBQM9[[#This Row],[Format (hide)]]="LIST"),"BLANK CELL","")</f>
        <v/>
      </c>
      <c r="L60" s="227" t="str">
        <f>IF(OR(PartBQM9[[#This Row],[Format (hide)]]="HEAD",PartBQM9[[#This Row],[Format (hide)]]="LIST"),"BLANK CELL","")</f>
        <v/>
      </c>
      <c r="M60" s="227" t="str">
        <f>IF(OR(PartBQM9[[#This Row],[Format (hide)]]="HEAD",PartBQM9[[#This Row],[Format (hide)]]="LIST"),"BLANK CELL","")</f>
        <v/>
      </c>
      <c r="N60" s="285" t="str">
        <f>IF(OR(PartBQM9[[#This Row],[Format (hide)]]="HEAD",PartBQM9[[#This Row],[Format (hide)]]="LIST"),"BLANK CELL","")</f>
        <v/>
      </c>
      <c r="O60" s="285" t="str">
        <f>IF(OR(PartBQM9[[#This Row],[Format (hide)]]="HEAD",PartBQM9[[#This Row],[Format (hide)]]="LIST"),"BLANK CELL","")</f>
        <v/>
      </c>
      <c r="P60" s="285" t="str">
        <f>IF(OR(PartBQM9[[#This Row],[Format (hide)]]="HEAD",PartBQM9[[#This Row],[Format (hide)]]="LIST"),"BLANK CELL","")</f>
        <v/>
      </c>
      <c r="Q60" s="285" t="str">
        <f>IF(OR(PartBQM9[[#This Row],[Format (hide)]]="HEAD",PartBQM9[[#This Row],[Format (hide)]]="LIST"),"BLANK CELL","")</f>
        <v/>
      </c>
      <c r="R60" s="295" t="str">
        <f>IF(OR(PartBQM9[[#This Row],[Format (hide)]]="HEAD",PartBQM9[[#This Row],[Format (hide)]]="LIST"),"BLANK CELL","")</f>
        <v/>
      </c>
    </row>
    <row r="61" spans="1:18" ht="82.5" x14ac:dyDescent="0.3">
      <c r="A61" s="293">
        <f t="array" aca="1" ref="A61" ca="1">SUM((TRIM(MID(SUBSTITUTE(C61,".",REPT(" ",256)),(ROW(INDIRECT("1:"&amp;LEN(C61)-LEN(SUBSTITUTE(C61,".",""))+1))-1)*256+1,256)))*(10^((10-ROW(INDIRECT("1:"&amp;LEN(C61)-LEN(SUBSTITUTE(C61,".",""))+1)))*2)))</f>
        <v>4.100202E+18</v>
      </c>
      <c r="B61" s="280" t="s">
        <v>2750</v>
      </c>
      <c r="C61" s="280" t="s">
        <v>2812</v>
      </c>
      <c r="D61" s="281"/>
      <c r="E61" s="281"/>
      <c r="F61" s="280" t="s">
        <v>1101</v>
      </c>
      <c r="G61" s="280" t="s">
        <v>1102</v>
      </c>
      <c r="H61" s="285"/>
      <c r="I61" s="283" t="s">
        <v>2508</v>
      </c>
      <c r="J61" s="285" t="str">
        <f t="shared" si="3"/>
        <v/>
      </c>
      <c r="K61" s="227" t="str">
        <f>IF(OR(PartBQM9[[#This Row],[Format (hide)]]="HEAD",PartBQM9[[#This Row],[Format (hide)]]="LIST"),"BLANK CELL","")</f>
        <v/>
      </c>
      <c r="L61" s="227" t="str">
        <f>IF(OR(PartBQM9[[#This Row],[Format (hide)]]="HEAD",PartBQM9[[#This Row],[Format (hide)]]="LIST"),"BLANK CELL","")</f>
        <v/>
      </c>
      <c r="M61" s="227" t="str">
        <f>IF(OR(PartBQM9[[#This Row],[Format (hide)]]="HEAD",PartBQM9[[#This Row],[Format (hide)]]="LIST"),"BLANK CELL","")</f>
        <v/>
      </c>
      <c r="N61" s="285" t="str">
        <f>IF(OR(PartBQM9[[#This Row],[Format (hide)]]="HEAD",PartBQM9[[#This Row],[Format (hide)]]="LIST"),"BLANK CELL","")</f>
        <v/>
      </c>
      <c r="O61" s="285" t="str">
        <f>IF(OR(PartBQM9[[#This Row],[Format (hide)]]="HEAD",PartBQM9[[#This Row],[Format (hide)]]="LIST"),"BLANK CELL","")</f>
        <v/>
      </c>
      <c r="P61" s="285" t="str">
        <f>IF(OR(PartBQM9[[#This Row],[Format (hide)]]="HEAD",PartBQM9[[#This Row],[Format (hide)]]="LIST"),"BLANK CELL","")</f>
        <v/>
      </c>
      <c r="Q61" s="285" t="str">
        <f>IF(OR(PartBQM9[[#This Row],[Format (hide)]]="HEAD",PartBQM9[[#This Row],[Format (hide)]]="LIST"),"BLANK CELL","")</f>
        <v/>
      </c>
      <c r="R61" s="295" t="str">
        <f>IF(OR(PartBQM9[[#This Row],[Format (hide)]]="HEAD",PartBQM9[[#This Row],[Format (hide)]]="LIST"),"BLANK CELL","")</f>
        <v/>
      </c>
    </row>
    <row r="62" spans="1:18" ht="66" x14ac:dyDescent="0.3">
      <c r="A62" s="293">
        <f t="array" aca="1" ref="A62" ca="1">SUM((TRIM(MID(SUBSTITUTE(C62,".",REPT(" ",256)),(ROW(INDIRECT("1:"&amp;LEN(C62)-LEN(SUBSTITUTE(C62,".",""))+1))-1)*256+1,256)))*(10^((10-ROW(INDIRECT("1:"&amp;LEN(C62)-LEN(SUBSTITUTE(C62,".",""))+1)))*2)))</f>
        <v>4.1003E+18</v>
      </c>
      <c r="B62" s="280" t="s">
        <v>2750</v>
      </c>
      <c r="C62" s="280" t="s">
        <v>2813</v>
      </c>
      <c r="D62" s="281"/>
      <c r="E62" s="281"/>
      <c r="F62" s="280" t="s">
        <v>1103</v>
      </c>
      <c r="G62" s="280" t="s">
        <v>104</v>
      </c>
      <c r="H62" s="285"/>
      <c r="I62" s="283" t="s">
        <v>2508</v>
      </c>
      <c r="J62" s="285" t="str">
        <f t="shared" si="3"/>
        <v/>
      </c>
      <c r="K62" s="227" t="str">
        <f>IF(OR(PartBQM9[[#This Row],[Format (hide)]]="HEAD",PartBQM9[[#This Row],[Format (hide)]]="LIST"),"BLANK CELL","")</f>
        <v/>
      </c>
      <c r="L62" s="227" t="str">
        <f>IF(OR(PartBQM9[[#This Row],[Format (hide)]]="HEAD",PartBQM9[[#This Row],[Format (hide)]]="LIST"),"BLANK CELL","")</f>
        <v/>
      </c>
      <c r="M62" s="227" t="str">
        <f>IF(OR(PartBQM9[[#This Row],[Format (hide)]]="HEAD",PartBQM9[[#This Row],[Format (hide)]]="LIST"),"BLANK CELL","")</f>
        <v/>
      </c>
      <c r="N62" s="285" t="str">
        <f>IF(OR(PartBQM9[[#This Row],[Format (hide)]]="HEAD",PartBQM9[[#This Row],[Format (hide)]]="LIST"),"BLANK CELL","")</f>
        <v/>
      </c>
      <c r="O62" s="285" t="str">
        <f>IF(OR(PartBQM9[[#This Row],[Format (hide)]]="HEAD",PartBQM9[[#This Row],[Format (hide)]]="LIST"),"BLANK CELL","")</f>
        <v/>
      </c>
      <c r="P62" s="285" t="str">
        <f>IF(OR(PartBQM9[[#This Row],[Format (hide)]]="HEAD",PartBQM9[[#This Row],[Format (hide)]]="LIST"),"BLANK CELL","")</f>
        <v/>
      </c>
      <c r="Q62" s="285" t="str">
        <f>IF(OR(PartBQM9[[#This Row],[Format (hide)]]="HEAD",PartBQM9[[#This Row],[Format (hide)]]="LIST"),"BLANK CELL","")</f>
        <v/>
      </c>
      <c r="R62" s="295" t="str">
        <f>IF(OR(PartBQM9[[#This Row],[Format (hide)]]="HEAD",PartBQM9[[#This Row],[Format (hide)]]="LIST"),"BLANK CELL","")</f>
        <v/>
      </c>
    </row>
    <row r="63" spans="1:18" ht="148.5" x14ac:dyDescent="0.3">
      <c r="A63" s="293">
        <f t="array" aca="1" ref="A63" ca="1">SUM((TRIM(MID(SUBSTITUTE(C63,".",REPT(" ",256)),(ROW(INDIRECT("1:"&amp;LEN(C63)-LEN(SUBSTITUTE(C63,".",""))+1))-1)*256+1,256)))*(10^((10-ROW(INDIRECT("1:"&amp;LEN(C63)-LEN(SUBSTITUTE(C63,".",""))+1)))*2)))</f>
        <v>4.100301E+18</v>
      </c>
      <c r="B63" s="280" t="s">
        <v>2750</v>
      </c>
      <c r="C63" s="280" t="s">
        <v>2814</v>
      </c>
      <c r="D63" s="281"/>
      <c r="E63" s="281"/>
      <c r="F63" s="280" t="s">
        <v>1104</v>
      </c>
      <c r="G63" s="280" t="s">
        <v>1105</v>
      </c>
      <c r="H63" s="285"/>
      <c r="I63" s="283" t="s">
        <v>2508</v>
      </c>
      <c r="J63" s="285" t="str">
        <f t="shared" si="3"/>
        <v/>
      </c>
      <c r="K63" s="227" t="str">
        <f>IF(OR(PartBQM9[[#This Row],[Format (hide)]]="HEAD",PartBQM9[[#This Row],[Format (hide)]]="LIST"),"BLANK CELL","")</f>
        <v/>
      </c>
      <c r="L63" s="227" t="str">
        <f>IF(OR(PartBQM9[[#This Row],[Format (hide)]]="HEAD",PartBQM9[[#This Row],[Format (hide)]]="LIST"),"BLANK CELL","")</f>
        <v/>
      </c>
      <c r="M63" s="227" t="str">
        <f>IF(OR(PartBQM9[[#This Row],[Format (hide)]]="HEAD",PartBQM9[[#This Row],[Format (hide)]]="LIST"),"BLANK CELL","")</f>
        <v/>
      </c>
      <c r="N63" s="285" t="str">
        <f>IF(OR(PartBQM9[[#This Row],[Format (hide)]]="HEAD",PartBQM9[[#This Row],[Format (hide)]]="LIST"),"BLANK CELL","")</f>
        <v/>
      </c>
      <c r="O63" s="285" t="str">
        <f>IF(OR(PartBQM9[[#This Row],[Format (hide)]]="HEAD",PartBQM9[[#This Row],[Format (hide)]]="LIST"),"BLANK CELL","")</f>
        <v/>
      </c>
      <c r="P63" s="285" t="str">
        <f>IF(OR(PartBQM9[[#This Row],[Format (hide)]]="HEAD",PartBQM9[[#This Row],[Format (hide)]]="LIST"),"BLANK CELL","")</f>
        <v/>
      </c>
      <c r="Q63" s="285" t="str">
        <f>IF(OR(PartBQM9[[#This Row],[Format (hide)]]="HEAD",PartBQM9[[#This Row],[Format (hide)]]="LIST"),"BLANK CELL","")</f>
        <v/>
      </c>
      <c r="R63" s="295" t="str">
        <f>IF(OR(PartBQM9[[#This Row],[Format (hide)]]="HEAD",PartBQM9[[#This Row],[Format (hide)]]="LIST"),"BLANK CELL","")</f>
        <v/>
      </c>
    </row>
    <row r="64" spans="1:18" ht="82.5" x14ac:dyDescent="0.3">
      <c r="A64" s="293">
        <f t="array" aca="1" ref="A64" ca="1">SUM((TRIM(MID(SUBSTITUTE(C64,".",REPT(" ",256)),(ROW(INDIRECT("1:"&amp;LEN(C64)-LEN(SUBSTITUTE(C64,".",""))+1))-1)*256+1,256)))*(10^((10-ROW(INDIRECT("1:"&amp;LEN(C64)-LEN(SUBSTITUTE(C64,".",""))+1)))*2)))</f>
        <v>4.100302E+18</v>
      </c>
      <c r="B64" s="280" t="s">
        <v>2750</v>
      </c>
      <c r="C64" s="280" t="s">
        <v>2815</v>
      </c>
      <c r="D64" s="281"/>
      <c r="E64" s="281"/>
      <c r="F64" s="280" t="s">
        <v>1106</v>
      </c>
      <c r="G64" s="280" t="s">
        <v>105</v>
      </c>
      <c r="H64" s="285"/>
      <c r="I64" s="283" t="s">
        <v>2508</v>
      </c>
      <c r="J64" s="285" t="str">
        <f t="shared" si="3"/>
        <v/>
      </c>
      <c r="K64" s="227" t="str">
        <f>IF(OR(PartBQM9[[#This Row],[Format (hide)]]="HEAD",PartBQM9[[#This Row],[Format (hide)]]="LIST"),"BLANK CELL","")</f>
        <v/>
      </c>
      <c r="L64" s="227" t="str">
        <f>IF(OR(PartBQM9[[#This Row],[Format (hide)]]="HEAD",PartBQM9[[#This Row],[Format (hide)]]="LIST"),"BLANK CELL","")</f>
        <v/>
      </c>
      <c r="M64" s="227" t="str">
        <f>IF(OR(PartBQM9[[#This Row],[Format (hide)]]="HEAD",PartBQM9[[#This Row],[Format (hide)]]="LIST"),"BLANK CELL","")</f>
        <v/>
      </c>
      <c r="N64" s="285" t="str">
        <f>IF(OR(PartBQM9[[#This Row],[Format (hide)]]="HEAD",PartBQM9[[#This Row],[Format (hide)]]="LIST"),"BLANK CELL","")</f>
        <v/>
      </c>
      <c r="O64" s="285" t="str">
        <f>IF(OR(PartBQM9[[#This Row],[Format (hide)]]="HEAD",PartBQM9[[#This Row],[Format (hide)]]="LIST"),"BLANK CELL","")</f>
        <v/>
      </c>
      <c r="P64" s="285" t="str">
        <f>IF(OR(PartBQM9[[#This Row],[Format (hide)]]="HEAD",PartBQM9[[#This Row],[Format (hide)]]="LIST"),"BLANK CELL","")</f>
        <v/>
      </c>
      <c r="Q64" s="285" t="str">
        <f>IF(OR(PartBQM9[[#This Row],[Format (hide)]]="HEAD",PartBQM9[[#This Row],[Format (hide)]]="LIST"),"BLANK CELL","")</f>
        <v/>
      </c>
      <c r="R64" s="295" t="str">
        <f>IF(OR(PartBQM9[[#This Row],[Format (hide)]]="HEAD",PartBQM9[[#This Row],[Format (hide)]]="LIST"),"BLANK CELL","")</f>
        <v/>
      </c>
    </row>
    <row r="65" spans="1:18" ht="66" x14ac:dyDescent="0.3">
      <c r="A65" s="293">
        <f t="array" aca="1" ref="A65" ca="1">SUM((TRIM(MID(SUBSTITUTE(C65,".",REPT(" ",256)),(ROW(INDIRECT("1:"&amp;LEN(C65)-LEN(SUBSTITUTE(C65,".",""))+1))-1)*256+1,256)))*(10^((10-ROW(INDIRECT("1:"&amp;LEN(C65)-LEN(SUBSTITUTE(C65,".",""))+1)))*2)))</f>
        <v>4.100303E+18</v>
      </c>
      <c r="B65" s="280" t="s">
        <v>2750</v>
      </c>
      <c r="C65" s="280" t="s">
        <v>2816</v>
      </c>
      <c r="D65" s="281"/>
      <c r="E65" s="281"/>
      <c r="F65" s="280" t="s">
        <v>1107</v>
      </c>
      <c r="G65" s="280" t="s">
        <v>1108</v>
      </c>
      <c r="H65" s="285"/>
      <c r="I65" s="283" t="s">
        <v>2508</v>
      </c>
      <c r="J65" s="285" t="str">
        <f t="shared" si="3"/>
        <v/>
      </c>
      <c r="K65" s="227" t="str">
        <f>IF(OR(PartBQM9[[#This Row],[Format (hide)]]="HEAD",PartBQM9[[#This Row],[Format (hide)]]="LIST"),"BLANK CELL","")</f>
        <v/>
      </c>
      <c r="L65" s="227" t="str">
        <f>IF(OR(PartBQM9[[#This Row],[Format (hide)]]="HEAD",PartBQM9[[#This Row],[Format (hide)]]="LIST"),"BLANK CELL","")</f>
        <v/>
      </c>
      <c r="M65" s="227" t="str">
        <f>IF(OR(PartBQM9[[#This Row],[Format (hide)]]="HEAD",PartBQM9[[#This Row],[Format (hide)]]="LIST"),"BLANK CELL","")</f>
        <v/>
      </c>
      <c r="N65" s="285" t="str">
        <f>IF(OR(PartBQM9[[#This Row],[Format (hide)]]="HEAD",PartBQM9[[#This Row],[Format (hide)]]="LIST"),"BLANK CELL","")</f>
        <v/>
      </c>
      <c r="O65" s="285" t="str">
        <f>IF(OR(PartBQM9[[#This Row],[Format (hide)]]="HEAD",PartBQM9[[#This Row],[Format (hide)]]="LIST"),"BLANK CELL","")</f>
        <v/>
      </c>
      <c r="P65" s="285" t="str">
        <f>IF(OR(PartBQM9[[#This Row],[Format (hide)]]="HEAD",PartBQM9[[#This Row],[Format (hide)]]="LIST"),"BLANK CELL","")</f>
        <v/>
      </c>
      <c r="Q65" s="285" t="str">
        <f>IF(OR(PartBQM9[[#This Row],[Format (hide)]]="HEAD",PartBQM9[[#This Row],[Format (hide)]]="LIST"),"BLANK CELL","")</f>
        <v/>
      </c>
      <c r="R65" s="295" t="str">
        <f>IF(OR(PartBQM9[[#This Row],[Format (hide)]]="HEAD",PartBQM9[[#This Row],[Format (hide)]]="LIST"),"BLANK CELL","")</f>
        <v/>
      </c>
    </row>
    <row r="66" spans="1:18" ht="148.5" x14ac:dyDescent="0.3">
      <c r="A66" s="293">
        <f t="array" aca="1" ref="A66" ca="1">SUM((TRIM(MID(SUBSTITUTE(C66,".",REPT(" ",256)),(ROW(INDIRECT("1:"&amp;LEN(C66)-LEN(SUBSTITUTE(C66,".",""))+1))-1)*256+1,256)))*(10^((10-ROW(INDIRECT("1:"&amp;LEN(C66)-LEN(SUBSTITUTE(C66,".",""))+1)))*2)))</f>
        <v>4.100304E+18</v>
      </c>
      <c r="B66" s="280" t="s">
        <v>2750</v>
      </c>
      <c r="C66" s="280" t="s">
        <v>2817</v>
      </c>
      <c r="D66" s="281"/>
      <c r="E66" s="281"/>
      <c r="F66" s="280" t="s">
        <v>1109</v>
      </c>
      <c r="G66" s="280" t="s">
        <v>1110</v>
      </c>
      <c r="H66" s="285"/>
      <c r="I66" s="283" t="s">
        <v>2508</v>
      </c>
      <c r="J66" s="285" t="str">
        <f t="shared" si="3"/>
        <v/>
      </c>
      <c r="K66" s="227" t="str">
        <f>IF(OR(PartBQM9[[#This Row],[Format (hide)]]="HEAD",PartBQM9[[#This Row],[Format (hide)]]="LIST"),"BLANK CELL","")</f>
        <v/>
      </c>
      <c r="L66" s="227" t="str">
        <f>IF(OR(PartBQM9[[#This Row],[Format (hide)]]="HEAD",PartBQM9[[#This Row],[Format (hide)]]="LIST"),"BLANK CELL","")</f>
        <v/>
      </c>
      <c r="M66" s="227" t="str">
        <f>IF(OR(PartBQM9[[#This Row],[Format (hide)]]="HEAD",PartBQM9[[#This Row],[Format (hide)]]="LIST"),"BLANK CELL","")</f>
        <v/>
      </c>
      <c r="N66" s="285" t="str">
        <f>IF(OR(PartBQM9[[#This Row],[Format (hide)]]="HEAD",PartBQM9[[#This Row],[Format (hide)]]="LIST"),"BLANK CELL","")</f>
        <v/>
      </c>
      <c r="O66" s="285" t="str">
        <f>IF(OR(PartBQM9[[#This Row],[Format (hide)]]="HEAD",PartBQM9[[#This Row],[Format (hide)]]="LIST"),"BLANK CELL","")</f>
        <v/>
      </c>
      <c r="P66" s="285" t="str">
        <f>IF(OR(PartBQM9[[#This Row],[Format (hide)]]="HEAD",PartBQM9[[#This Row],[Format (hide)]]="LIST"),"BLANK CELL","")</f>
        <v/>
      </c>
      <c r="Q66" s="285" t="str">
        <f>IF(OR(PartBQM9[[#This Row],[Format (hide)]]="HEAD",PartBQM9[[#This Row],[Format (hide)]]="LIST"),"BLANK CELL","")</f>
        <v/>
      </c>
      <c r="R66" s="295" t="str">
        <f>IF(OR(PartBQM9[[#This Row],[Format (hide)]]="HEAD",PartBQM9[[#This Row],[Format (hide)]]="LIST"),"BLANK CELL","")</f>
        <v/>
      </c>
    </row>
    <row r="67" spans="1:18" ht="66" x14ac:dyDescent="0.3">
      <c r="A67" s="293">
        <f t="array" aca="1" ref="A67" ca="1">SUM((TRIM(MID(SUBSTITUTE(C67,".",REPT(" ",256)),(ROW(INDIRECT("1:"&amp;LEN(C67)-LEN(SUBSTITUTE(C67,".",""))+1))-1)*256+1,256)))*(10^((10-ROW(INDIRECT("1:"&amp;LEN(C67)-LEN(SUBSTITUTE(C67,".",""))+1)))*2)))</f>
        <v>4.1004E+18</v>
      </c>
      <c r="B67" s="280" t="s">
        <v>2750</v>
      </c>
      <c r="C67" s="280" t="s">
        <v>2818</v>
      </c>
      <c r="D67" s="281"/>
      <c r="E67" s="281"/>
      <c r="F67" s="280" t="s">
        <v>1111</v>
      </c>
      <c r="G67" s="280" t="s">
        <v>106</v>
      </c>
      <c r="H67" s="281"/>
      <c r="I67" s="283" t="s">
        <v>2508</v>
      </c>
      <c r="J67" s="281" t="str">
        <f t="shared" si="3"/>
        <v/>
      </c>
      <c r="K67" s="227" t="str">
        <f>IF(OR(PartBQM9[[#This Row],[Format (hide)]]="HEAD",PartBQM9[[#This Row],[Format (hide)]]="LIST"),"BLANK CELL","")</f>
        <v/>
      </c>
      <c r="L67" s="227" t="str">
        <f>IF(OR(PartBQM9[[#This Row],[Format (hide)]]="HEAD",PartBQM9[[#This Row],[Format (hide)]]="LIST"),"BLANK CELL","")</f>
        <v/>
      </c>
      <c r="M67" s="227" t="str">
        <f>IF(OR(PartBQM9[[#This Row],[Format (hide)]]="HEAD",PartBQM9[[#This Row],[Format (hide)]]="LIST"),"BLANK CELL","")</f>
        <v/>
      </c>
      <c r="N67" s="281" t="str">
        <f>IF(OR(PartBQM9[[#This Row],[Format (hide)]]="HEAD",PartBQM9[[#This Row],[Format (hide)]]="LIST"),"BLANK CELL","")</f>
        <v/>
      </c>
      <c r="O67" s="281" t="str">
        <f>IF(OR(PartBQM9[[#This Row],[Format (hide)]]="HEAD",PartBQM9[[#This Row],[Format (hide)]]="LIST"),"BLANK CELL","")</f>
        <v/>
      </c>
      <c r="P67" s="281" t="str">
        <f>IF(OR(PartBQM9[[#This Row],[Format (hide)]]="HEAD",PartBQM9[[#This Row],[Format (hide)]]="LIST"),"BLANK CELL","")</f>
        <v/>
      </c>
      <c r="Q67" s="281" t="str">
        <f>IF(OR(PartBQM9[[#This Row],[Format (hide)]]="HEAD",PartBQM9[[#This Row],[Format (hide)]]="LIST"),"BLANK CELL","")</f>
        <v/>
      </c>
      <c r="R67" s="294" t="str">
        <f>IF(OR(PartBQM9[[#This Row],[Format (hide)]]="HEAD",PartBQM9[[#This Row],[Format (hide)]]="LIST"),"BLANK CELL","")</f>
        <v/>
      </c>
    </row>
    <row r="68" spans="1:18" ht="231" x14ac:dyDescent="0.3">
      <c r="A68" s="293">
        <f t="array" aca="1" ref="A68" ca="1">SUM((TRIM(MID(SUBSTITUTE(C68,".",REPT(" ",256)),(ROW(INDIRECT("1:"&amp;LEN(C68)-LEN(SUBSTITUTE(C68,".",""))+1))-1)*256+1,256)))*(10^((10-ROW(INDIRECT("1:"&amp;LEN(C68)-LEN(SUBSTITUTE(C68,".",""))+1)))*2)))</f>
        <v>4.100401E+18</v>
      </c>
      <c r="B68" s="280" t="s">
        <v>2750</v>
      </c>
      <c r="C68" s="280" t="s">
        <v>2819</v>
      </c>
      <c r="D68" s="281"/>
      <c r="E68" s="281"/>
      <c r="F68" s="331" t="s">
        <v>1112</v>
      </c>
      <c r="G68" s="331" t="s">
        <v>3594</v>
      </c>
      <c r="H68" s="285"/>
      <c r="I68" s="283" t="s">
        <v>2508</v>
      </c>
      <c r="J68" s="285" t="str">
        <f t="shared" si="3"/>
        <v/>
      </c>
      <c r="K68" s="227" t="str">
        <f>IF(OR(PartBQM9[[#This Row],[Format (hide)]]="HEAD",PartBQM9[[#This Row],[Format (hide)]]="LIST"),"BLANK CELL","")</f>
        <v/>
      </c>
      <c r="L68" s="227" t="str">
        <f>IF(OR(PartBQM9[[#This Row],[Format (hide)]]="HEAD",PartBQM9[[#This Row],[Format (hide)]]="LIST"),"BLANK CELL","")</f>
        <v/>
      </c>
      <c r="M68" s="227" t="str">
        <f>IF(OR(PartBQM9[[#This Row],[Format (hide)]]="HEAD",PartBQM9[[#This Row],[Format (hide)]]="LIST"),"BLANK CELL","")</f>
        <v/>
      </c>
      <c r="N68" s="281" t="str">
        <f>IF(OR(PartBQM9[[#This Row],[Format (hide)]]="HEAD",PartBQM9[[#This Row],[Format (hide)]]="LIST"),"BLANK CELL","")</f>
        <v/>
      </c>
      <c r="O68" s="281" t="str">
        <f>IF(OR(PartBQM9[[#This Row],[Format (hide)]]="HEAD",PartBQM9[[#This Row],[Format (hide)]]="LIST"),"BLANK CELL","")</f>
        <v/>
      </c>
      <c r="P68" s="281" t="str">
        <f>IF(OR(PartBQM9[[#This Row],[Format (hide)]]="HEAD",PartBQM9[[#This Row],[Format (hide)]]="LIST"),"BLANK CELL","")</f>
        <v/>
      </c>
      <c r="Q68" s="281" t="str">
        <f>IF(OR(PartBQM9[[#This Row],[Format (hide)]]="HEAD",PartBQM9[[#This Row],[Format (hide)]]="LIST"),"BLANK CELL","")</f>
        <v/>
      </c>
      <c r="R68" s="294" t="str">
        <f>IF(OR(PartBQM9[[#This Row],[Format (hide)]]="HEAD",PartBQM9[[#This Row],[Format (hide)]]="LIST"),"BLANK CELL","")</f>
        <v/>
      </c>
    </row>
    <row r="69" spans="1:18" ht="148.5" x14ac:dyDescent="0.3">
      <c r="A69" s="293">
        <f t="array" aca="1" ref="A69" ca="1">SUM((TRIM(MID(SUBSTITUTE(C69,".",REPT(" ",256)),(ROW(INDIRECT("1:"&amp;LEN(C69)-LEN(SUBSTITUTE(C69,".",""))+1))-1)*256+1,256)))*(10^((10-ROW(INDIRECT("1:"&amp;LEN(C69)-LEN(SUBSTITUTE(C69,".",""))+1)))*2)))</f>
        <v>4.100402E+18</v>
      </c>
      <c r="B69" s="280" t="s">
        <v>2750</v>
      </c>
      <c r="C69" s="280" t="s">
        <v>2820</v>
      </c>
      <c r="D69" s="281"/>
      <c r="E69" s="281"/>
      <c r="F69" s="331" t="s">
        <v>1113</v>
      </c>
      <c r="G69" s="331" t="s">
        <v>1114</v>
      </c>
      <c r="H69" s="281"/>
      <c r="I69" s="283" t="s">
        <v>2508</v>
      </c>
      <c r="J69" s="281" t="str">
        <f t="shared" si="3"/>
        <v/>
      </c>
      <c r="K69" s="227" t="str">
        <f>IF(OR(PartBQM9[[#This Row],[Format (hide)]]="HEAD",PartBQM9[[#This Row],[Format (hide)]]="LIST"),"BLANK CELL","")</f>
        <v/>
      </c>
      <c r="L69" s="227" t="str">
        <f>IF(OR(PartBQM9[[#This Row],[Format (hide)]]="HEAD",PartBQM9[[#This Row],[Format (hide)]]="LIST"),"BLANK CELL","")</f>
        <v/>
      </c>
      <c r="M69" s="227" t="str">
        <f>IF(OR(PartBQM9[[#This Row],[Format (hide)]]="HEAD",PartBQM9[[#This Row],[Format (hide)]]="LIST"),"BLANK CELL","")</f>
        <v/>
      </c>
      <c r="N69" s="281" t="str">
        <f>IF(OR(PartBQM9[[#This Row],[Format (hide)]]="HEAD",PartBQM9[[#This Row],[Format (hide)]]="LIST"),"BLANK CELL","")</f>
        <v/>
      </c>
      <c r="O69" s="281" t="str">
        <f>IF(OR(PartBQM9[[#This Row],[Format (hide)]]="HEAD",PartBQM9[[#This Row],[Format (hide)]]="LIST"),"BLANK CELL","")</f>
        <v/>
      </c>
      <c r="P69" s="281" t="str">
        <f>IF(OR(PartBQM9[[#This Row],[Format (hide)]]="HEAD",PartBQM9[[#This Row],[Format (hide)]]="LIST"),"BLANK CELL","")</f>
        <v/>
      </c>
      <c r="Q69" s="281" t="str">
        <f>IF(OR(PartBQM9[[#This Row],[Format (hide)]]="HEAD",PartBQM9[[#This Row],[Format (hide)]]="LIST"),"BLANK CELL","")</f>
        <v/>
      </c>
      <c r="R69" s="294" t="str">
        <f>IF(OR(PartBQM9[[#This Row],[Format (hide)]]="HEAD",PartBQM9[[#This Row],[Format (hide)]]="LIST"),"BLANK CELL","")</f>
        <v/>
      </c>
    </row>
    <row r="70" spans="1:18" ht="66" x14ac:dyDescent="0.3">
      <c r="A70" s="293">
        <f t="array" aca="1" ref="A70" ca="1">SUM((TRIM(MID(SUBSTITUTE(C70,".",REPT(" ",256)),(ROW(INDIRECT("1:"&amp;LEN(C70)-LEN(SUBSTITUTE(C70,".",""))+1))-1)*256+1,256)))*(10^((10-ROW(INDIRECT("1:"&amp;LEN(C70)-LEN(SUBSTITUTE(C70,".",""))+1)))*2)))</f>
        <v>4.1005E+18</v>
      </c>
      <c r="B70" s="280" t="s">
        <v>2750</v>
      </c>
      <c r="C70" s="280" t="s">
        <v>2821</v>
      </c>
      <c r="D70" s="281"/>
      <c r="E70" s="281"/>
      <c r="F70" s="280" t="s">
        <v>1115</v>
      </c>
      <c r="G70" s="280" t="s">
        <v>107</v>
      </c>
      <c r="H70" s="281"/>
      <c r="I70" s="283" t="s">
        <v>2508</v>
      </c>
      <c r="J70" s="281" t="str">
        <f t="shared" si="3"/>
        <v/>
      </c>
      <c r="K70" s="227" t="str">
        <f>IF(OR(PartBQM9[[#This Row],[Format (hide)]]="HEAD",PartBQM9[[#This Row],[Format (hide)]]="LIST"),"BLANK CELL","")</f>
        <v/>
      </c>
      <c r="L70" s="227" t="str">
        <f>IF(OR(PartBQM9[[#This Row],[Format (hide)]]="HEAD",PartBQM9[[#This Row],[Format (hide)]]="LIST"),"BLANK CELL","")</f>
        <v/>
      </c>
      <c r="M70" s="227" t="str">
        <f>IF(OR(PartBQM9[[#This Row],[Format (hide)]]="HEAD",PartBQM9[[#This Row],[Format (hide)]]="LIST"),"BLANK CELL","")</f>
        <v/>
      </c>
      <c r="N70" s="281" t="str">
        <f>IF(OR(PartBQM9[[#This Row],[Format (hide)]]="HEAD",PartBQM9[[#This Row],[Format (hide)]]="LIST"),"BLANK CELL","")</f>
        <v/>
      </c>
      <c r="O70" s="281" t="str">
        <f>IF(OR(PartBQM9[[#This Row],[Format (hide)]]="HEAD",PartBQM9[[#This Row],[Format (hide)]]="LIST"),"BLANK CELL","")</f>
        <v/>
      </c>
      <c r="P70" s="281" t="str">
        <f>IF(OR(PartBQM9[[#This Row],[Format (hide)]]="HEAD",PartBQM9[[#This Row],[Format (hide)]]="LIST"),"BLANK CELL","")</f>
        <v/>
      </c>
      <c r="Q70" s="281" t="str">
        <f>IF(OR(PartBQM9[[#This Row],[Format (hide)]]="HEAD",PartBQM9[[#This Row],[Format (hide)]]="LIST"),"BLANK CELL","")</f>
        <v/>
      </c>
      <c r="R70" s="294" t="str">
        <f>IF(OR(PartBQM9[[#This Row],[Format (hide)]]="HEAD",PartBQM9[[#This Row],[Format (hide)]]="LIST"),"BLANK CELL","")</f>
        <v/>
      </c>
    </row>
    <row r="71" spans="1:18" ht="115.5" x14ac:dyDescent="0.3">
      <c r="A71" s="293">
        <f t="array" aca="1" ref="A71" ca="1">SUM((TRIM(MID(SUBSTITUTE(C71,".",REPT(" ",256)),(ROW(INDIRECT("1:"&amp;LEN(C71)-LEN(SUBSTITUTE(C71,".",""))+1))-1)*256+1,256)))*(10^((10-ROW(INDIRECT("1:"&amp;LEN(C71)-LEN(SUBSTITUTE(C71,".",""))+1)))*2)))</f>
        <v>4.100501E+18</v>
      </c>
      <c r="B71" s="280" t="s">
        <v>2750</v>
      </c>
      <c r="C71" s="280" t="s">
        <v>2822</v>
      </c>
      <c r="D71" s="281"/>
      <c r="E71" s="281"/>
      <c r="F71" s="280" t="s">
        <v>1116</v>
      </c>
      <c r="G71" s="280" t="s">
        <v>1117</v>
      </c>
      <c r="H71" s="151"/>
      <c r="I71" s="283" t="s">
        <v>2508</v>
      </c>
      <c r="J71" s="151" t="str">
        <f t="shared" si="3"/>
        <v/>
      </c>
      <c r="K71" s="227" t="str">
        <f>IF(OR(PartBQM9[[#This Row],[Format (hide)]]="HEAD",PartBQM9[[#This Row],[Format (hide)]]="LIST"),"BLANK CELL","")</f>
        <v/>
      </c>
      <c r="L71" s="227" t="str">
        <f>IF(OR(PartBQM9[[#This Row],[Format (hide)]]="HEAD",PartBQM9[[#This Row],[Format (hide)]]="LIST"),"BLANK CELL","")</f>
        <v/>
      </c>
      <c r="M71" s="227" t="str">
        <f>IF(OR(PartBQM9[[#This Row],[Format (hide)]]="HEAD",PartBQM9[[#This Row],[Format (hide)]]="LIST"),"BLANK CELL","")</f>
        <v/>
      </c>
      <c r="N71" s="285" t="str">
        <f>IF(OR(PartBQM9[[#This Row],[Format (hide)]]="HEAD",PartBQM9[[#This Row],[Format (hide)]]="LIST"),"BLANK CELL","")</f>
        <v/>
      </c>
      <c r="O71" s="285" t="str">
        <f>IF(OR(PartBQM9[[#This Row],[Format (hide)]]="HEAD",PartBQM9[[#This Row],[Format (hide)]]="LIST"),"BLANK CELL","")</f>
        <v/>
      </c>
      <c r="P71" s="285" t="str">
        <f>IF(OR(PartBQM9[[#This Row],[Format (hide)]]="HEAD",PartBQM9[[#This Row],[Format (hide)]]="LIST"),"BLANK CELL","")</f>
        <v/>
      </c>
      <c r="Q71" s="285" t="str">
        <f>IF(OR(PartBQM9[[#This Row],[Format (hide)]]="HEAD",PartBQM9[[#This Row],[Format (hide)]]="LIST"),"BLANK CELL","")</f>
        <v/>
      </c>
      <c r="R71" s="295" t="str">
        <f>IF(OR(PartBQM9[[#This Row],[Format (hide)]]="HEAD",PartBQM9[[#This Row],[Format (hide)]]="LIST"),"BLANK CELL","")</f>
        <v/>
      </c>
    </row>
    <row r="72" spans="1:18" ht="82.5" x14ac:dyDescent="0.3">
      <c r="A72" s="293">
        <f t="array" aca="1" ref="A72" ca="1">SUM((TRIM(MID(SUBSTITUTE(C72,".",REPT(" ",256)),(ROW(INDIRECT("1:"&amp;LEN(C72)-LEN(SUBSTITUTE(C72,".",""))+1))-1)*256+1,256)))*(10^((10-ROW(INDIRECT("1:"&amp;LEN(C72)-LEN(SUBSTITUTE(C72,".",""))+1)))*2)))</f>
        <v>4.100502E+18</v>
      </c>
      <c r="B72" s="280" t="s">
        <v>2750</v>
      </c>
      <c r="C72" s="280" t="s">
        <v>2823</v>
      </c>
      <c r="D72" s="281"/>
      <c r="E72" s="281"/>
      <c r="F72" s="280" t="s">
        <v>1118</v>
      </c>
      <c r="G72" s="280" t="s">
        <v>108</v>
      </c>
      <c r="H72" s="285"/>
      <c r="I72" s="283" t="s">
        <v>2508</v>
      </c>
      <c r="J72" s="285" t="str">
        <f t="shared" si="3"/>
        <v/>
      </c>
      <c r="K72" s="227" t="str">
        <f>IF(OR(PartBQM9[[#This Row],[Format (hide)]]="HEAD",PartBQM9[[#This Row],[Format (hide)]]="LIST"),"BLANK CELL","")</f>
        <v/>
      </c>
      <c r="L72" s="227" t="str">
        <f>IF(OR(PartBQM9[[#This Row],[Format (hide)]]="HEAD",PartBQM9[[#This Row],[Format (hide)]]="LIST"),"BLANK CELL","")</f>
        <v/>
      </c>
      <c r="M72" s="227" t="str">
        <f>IF(OR(PartBQM9[[#This Row],[Format (hide)]]="HEAD",PartBQM9[[#This Row],[Format (hide)]]="LIST"),"BLANK CELL","")</f>
        <v/>
      </c>
      <c r="N72" s="285" t="str">
        <f>IF(OR(PartBQM9[[#This Row],[Format (hide)]]="HEAD",PartBQM9[[#This Row],[Format (hide)]]="LIST"),"BLANK CELL","")</f>
        <v/>
      </c>
      <c r="O72" s="285" t="str">
        <f>IF(OR(PartBQM9[[#This Row],[Format (hide)]]="HEAD",PartBQM9[[#This Row],[Format (hide)]]="LIST"),"BLANK CELL","")</f>
        <v/>
      </c>
      <c r="P72" s="285" t="str">
        <f>IF(OR(PartBQM9[[#This Row],[Format (hide)]]="HEAD",PartBQM9[[#This Row],[Format (hide)]]="LIST"),"BLANK CELL","")</f>
        <v/>
      </c>
      <c r="Q72" s="285" t="str">
        <f>IF(OR(PartBQM9[[#This Row],[Format (hide)]]="HEAD",PartBQM9[[#This Row],[Format (hide)]]="LIST"),"BLANK CELL","")</f>
        <v/>
      </c>
      <c r="R72" s="295" t="str">
        <f>IF(OR(PartBQM9[[#This Row],[Format (hide)]]="HEAD",PartBQM9[[#This Row],[Format (hide)]]="LIST"),"BLANK CELL","")</f>
        <v/>
      </c>
    </row>
    <row r="73" spans="1:18" ht="115.5" x14ac:dyDescent="0.3">
      <c r="A73" s="293">
        <f t="array" aca="1" ref="A73" ca="1">SUM((TRIM(MID(SUBSTITUTE(C73,".",REPT(" ",256)),(ROW(INDIRECT("1:"&amp;LEN(C73)-LEN(SUBSTITUTE(C73,".",""))+1))-1)*256+1,256)))*(10^((10-ROW(INDIRECT("1:"&amp;LEN(C73)-LEN(SUBSTITUTE(C73,".",""))+1)))*2)))</f>
        <v>4.12E+18</v>
      </c>
      <c r="B73" s="280" t="s">
        <v>2750</v>
      </c>
      <c r="C73" s="280" t="s">
        <v>2825</v>
      </c>
      <c r="D73" s="281"/>
      <c r="E73" s="281"/>
      <c r="F73" s="280" t="s">
        <v>1123</v>
      </c>
      <c r="G73" s="280" t="s">
        <v>1124</v>
      </c>
      <c r="H73" s="281"/>
      <c r="I73" s="283" t="s">
        <v>2508</v>
      </c>
      <c r="J73" s="281" t="str">
        <f t="shared" si="3"/>
        <v/>
      </c>
      <c r="K73" s="227" t="str">
        <f>IF(OR(PartBQM9[[#This Row],[Format (hide)]]="HEAD",PartBQM9[[#This Row],[Format (hide)]]="LIST"),"BLANK CELL","")</f>
        <v/>
      </c>
      <c r="L73" s="227" t="str">
        <f>IF(OR(PartBQM9[[#This Row],[Format (hide)]]="HEAD",PartBQM9[[#This Row],[Format (hide)]]="LIST"),"BLANK CELL","")</f>
        <v/>
      </c>
      <c r="M73" s="227" t="str">
        <f>IF(OR(PartBQM9[[#This Row],[Format (hide)]]="HEAD",PartBQM9[[#This Row],[Format (hide)]]="LIST"),"BLANK CELL","")</f>
        <v/>
      </c>
      <c r="N73" s="281" t="str">
        <f>IF(OR(PartBQM9[[#This Row],[Format (hide)]]="HEAD",PartBQM9[[#This Row],[Format (hide)]]="LIST"),"BLANK CELL","")</f>
        <v/>
      </c>
      <c r="O73" s="281" t="str">
        <f>IF(OR(PartBQM9[[#This Row],[Format (hide)]]="HEAD",PartBQM9[[#This Row],[Format (hide)]]="LIST"),"BLANK CELL","")</f>
        <v/>
      </c>
      <c r="P73" s="281" t="str">
        <f>IF(OR(PartBQM9[[#This Row],[Format (hide)]]="HEAD",PartBQM9[[#This Row],[Format (hide)]]="LIST"),"BLANK CELL","")</f>
        <v/>
      </c>
      <c r="Q73" s="281" t="str">
        <f>IF(OR(PartBQM9[[#This Row],[Format (hide)]]="HEAD",PartBQM9[[#This Row],[Format (hide)]]="LIST"),"BLANK CELL","")</f>
        <v/>
      </c>
      <c r="R73" s="294" t="str">
        <f>IF(OR(PartBQM9[[#This Row],[Format (hide)]]="HEAD",PartBQM9[[#This Row],[Format (hide)]]="LIST"),"BLANK CELL","")</f>
        <v/>
      </c>
    </row>
    <row r="74" spans="1:18" ht="165" x14ac:dyDescent="0.3">
      <c r="A74" s="293">
        <f t="array" aca="1" ref="A74" ca="1">SUM((TRIM(MID(SUBSTITUTE(C74,".",REPT(" ",256)),(ROW(INDIRECT("1:"&amp;LEN(C74)-LEN(SUBSTITUTE(C74,".",""))+1))-1)*256+1,256)))*(10^((10-ROW(INDIRECT("1:"&amp;LEN(C74)-LEN(SUBSTITUTE(C74,".",""))+1)))*2)))</f>
        <v>4.15E+18</v>
      </c>
      <c r="B74" s="280" t="s">
        <v>2750</v>
      </c>
      <c r="C74" s="280" t="s">
        <v>2826</v>
      </c>
      <c r="D74" s="281"/>
      <c r="E74" s="281"/>
      <c r="F74" s="280" t="s">
        <v>1149</v>
      </c>
      <c r="G74" s="280" t="s">
        <v>1150</v>
      </c>
      <c r="H74" s="285"/>
      <c r="I74" s="283" t="s">
        <v>2508</v>
      </c>
      <c r="J74" s="285" t="str">
        <f t="shared" si="3"/>
        <v/>
      </c>
      <c r="K74" s="227" t="str">
        <f>IF(OR(PartBQM9[[#This Row],[Format (hide)]]="HEAD",PartBQM9[[#This Row],[Format (hide)]]="LIST"),"BLANK CELL","")</f>
        <v/>
      </c>
      <c r="L74" s="227" t="str">
        <f>IF(OR(PartBQM9[[#This Row],[Format (hide)]]="HEAD",PartBQM9[[#This Row],[Format (hide)]]="LIST"),"BLANK CELL","")</f>
        <v/>
      </c>
      <c r="M74" s="227" t="str">
        <f>IF(OR(PartBQM9[[#This Row],[Format (hide)]]="HEAD",PartBQM9[[#This Row],[Format (hide)]]="LIST"),"BLANK CELL","")</f>
        <v/>
      </c>
      <c r="N74" s="285" t="str">
        <f>IF(OR(PartBQM9[[#This Row],[Format (hide)]]="HEAD",PartBQM9[[#This Row],[Format (hide)]]="LIST"),"BLANK CELL","")</f>
        <v/>
      </c>
      <c r="O74" s="285" t="str">
        <f>IF(OR(PartBQM9[[#This Row],[Format (hide)]]="HEAD",PartBQM9[[#This Row],[Format (hide)]]="LIST"),"BLANK CELL","")</f>
        <v/>
      </c>
      <c r="P74" s="285" t="str">
        <f>IF(OR(PartBQM9[[#This Row],[Format (hide)]]="HEAD",PartBQM9[[#This Row],[Format (hide)]]="LIST"),"BLANK CELL","")</f>
        <v/>
      </c>
      <c r="Q74" s="285" t="str">
        <f>IF(OR(PartBQM9[[#This Row],[Format (hide)]]="HEAD",PartBQM9[[#This Row],[Format (hide)]]="LIST"),"BLANK CELL","")</f>
        <v/>
      </c>
      <c r="R74" s="295" t="str">
        <f>IF(OR(PartBQM9[[#This Row],[Format (hide)]]="HEAD",PartBQM9[[#This Row],[Format (hide)]]="LIST"),"BLANK CELL","")</f>
        <v/>
      </c>
    </row>
    <row r="75" spans="1:18" ht="82.5" x14ac:dyDescent="0.3">
      <c r="A75" s="293">
        <f t="array" aca="1" ref="A75" ca="1">SUM((TRIM(MID(SUBSTITUTE(C75,".",REPT(" ",256)),(ROW(INDIRECT("1:"&amp;LEN(C75)-LEN(SUBSTITUTE(C75,".",""))+1))-1)*256+1,256)))*(10^((10-ROW(INDIRECT("1:"&amp;LEN(C75)-LEN(SUBSTITUTE(C75,".",""))+1)))*2)))</f>
        <v>4.16E+18</v>
      </c>
      <c r="B75" s="280" t="s">
        <v>2750</v>
      </c>
      <c r="C75" s="280" t="s">
        <v>2827</v>
      </c>
      <c r="D75" s="281"/>
      <c r="E75" s="281"/>
      <c r="F75" s="280" t="s">
        <v>1151</v>
      </c>
      <c r="G75" s="280" t="s">
        <v>1152</v>
      </c>
      <c r="H75" s="285"/>
      <c r="I75" s="283" t="s">
        <v>2508</v>
      </c>
      <c r="J75" s="285" t="str">
        <f t="shared" si="3"/>
        <v/>
      </c>
      <c r="K75" s="227" t="str">
        <f>IF(OR(PartBQM9[[#This Row],[Format (hide)]]="HEAD",PartBQM9[[#This Row],[Format (hide)]]="LIST"),"BLANK CELL","")</f>
        <v/>
      </c>
      <c r="L75" s="227" t="str">
        <f>IF(OR(PartBQM9[[#This Row],[Format (hide)]]="HEAD",PartBQM9[[#This Row],[Format (hide)]]="LIST"),"BLANK CELL","")</f>
        <v/>
      </c>
      <c r="M75" s="227" t="str">
        <f>IF(OR(PartBQM9[[#This Row],[Format (hide)]]="HEAD",PartBQM9[[#This Row],[Format (hide)]]="LIST"),"BLANK CELL","")</f>
        <v/>
      </c>
      <c r="N75" s="285" t="str">
        <f>IF(OR(PartBQM9[[#This Row],[Format (hide)]]="HEAD",PartBQM9[[#This Row],[Format (hide)]]="LIST"),"BLANK CELL","")</f>
        <v/>
      </c>
      <c r="O75" s="285" t="str">
        <f>IF(OR(PartBQM9[[#This Row],[Format (hide)]]="HEAD",PartBQM9[[#This Row],[Format (hide)]]="LIST"),"BLANK CELL","")</f>
        <v/>
      </c>
      <c r="P75" s="285" t="str">
        <f>IF(OR(PartBQM9[[#This Row],[Format (hide)]]="HEAD",PartBQM9[[#This Row],[Format (hide)]]="LIST"),"BLANK CELL","")</f>
        <v/>
      </c>
      <c r="Q75" s="285" t="str">
        <f>IF(OR(PartBQM9[[#This Row],[Format (hide)]]="HEAD",PartBQM9[[#This Row],[Format (hide)]]="LIST"),"BLANK CELL","")</f>
        <v/>
      </c>
      <c r="R75" s="295" t="str">
        <f>IF(OR(PartBQM9[[#This Row],[Format (hide)]]="HEAD",PartBQM9[[#This Row],[Format (hide)]]="LIST"),"BLANK CELL","")</f>
        <v/>
      </c>
    </row>
    <row r="76" spans="1:18" ht="66" x14ac:dyDescent="0.3">
      <c r="A76" s="293">
        <f t="array" aca="1" ref="A76" ca="1">SUM((TRIM(MID(SUBSTITUTE(C76,".",REPT(" ",256)),(ROW(INDIRECT("1:"&amp;LEN(C76)-LEN(SUBSTITUTE(C76,".",""))+1))-1)*256+1,256)))*(10^((10-ROW(INDIRECT("1:"&amp;LEN(C76)-LEN(SUBSTITUTE(C76,".",""))+1)))*2)))</f>
        <v>4.1601E+18</v>
      </c>
      <c r="B76" s="280" t="s">
        <v>2750</v>
      </c>
      <c r="C76" s="280" t="s">
        <v>2828</v>
      </c>
      <c r="D76" s="281"/>
      <c r="E76" s="281"/>
      <c r="F76" s="280" t="s">
        <v>1153</v>
      </c>
      <c r="G76" s="280" t="s">
        <v>1154</v>
      </c>
      <c r="H76" s="285"/>
      <c r="I76" s="283" t="s">
        <v>2508</v>
      </c>
      <c r="J76" s="285" t="str">
        <f t="shared" si="3"/>
        <v/>
      </c>
      <c r="K76" s="227" t="str">
        <f>IF(OR(PartBQM9[[#This Row],[Format (hide)]]="HEAD",PartBQM9[[#This Row],[Format (hide)]]="LIST"),"BLANK CELL","")</f>
        <v/>
      </c>
      <c r="L76" s="227" t="str">
        <f>IF(OR(PartBQM9[[#This Row],[Format (hide)]]="HEAD",PartBQM9[[#This Row],[Format (hide)]]="LIST"),"BLANK CELL","")</f>
        <v/>
      </c>
      <c r="M76" s="227" t="str">
        <f>IF(OR(PartBQM9[[#This Row],[Format (hide)]]="HEAD",PartBQM9[[#This Row],[Format (hide)]]="LIST"),"BLANK CELL","")</f>
        <v/>
      </c>
      <c r="N76" s="285" t="str">
        <f>IF(OR(PartBQM9[[#This Row],[Format (hide)]]="HEAD",PartBQM9[[#This Row],[Format (hide)]]="LIST"),"BLANK CELL","")</f>
        <v/>
      </c>
      <c r="O76" s="285" t="str">
        <f>IF(OR(PartBQM9[[#This Row],[Format (hide)]]="HEAD",PartBQM9[[#This Row],[Format (hide)]]="LIST"),"BLANK CELL","")</f>
        <v/>
      </c>
      <c r="P76" s="285" t="str">
        <f>IF(OR(PartBQM9[[#This Row],[Format (hide)]]="HEAD",PartBQM9[[#This Row],[Format (hide)]]="LIST"),"BLANK CELL","")</f>
        <v/>
      </c>
      <c r="Q76" s="285" t="str">
        <f>IF(OR(PartBQM9[[#This Row],[Format (hide)]]="HEAD",PartBQM9[[#This Row],[Format (hide)]]="LIST"),"BLANK CELL","")</f>
        <v/>
      </c>
      <c r="R76" s="295" t="str">
        <f>IF(OR(PartBQM9[[#This Row],[Format (hide)]]="HEAD",PartBQM9[[#This Row],[Format (hide)]]="LIST"),"BLANK CELL","")</f>
        <v/>
      </c>
    </row>
    <row r="77" spans="1:18" ht="66" x14ac:dyDescent="0.3">
      <c r="A77" s="293">
        <f t="array" aca="1" ref="A77" ca="1">SUM((TRIM(MID(SUBSTITUTE(C77,".",REPT(" ",256)),(ROW(INDIRECT("1:"&amp;LEN(C77)-LEN(SUBSTITUTE(C77,".",""))+1))-1)*256+1,256)))*(10^((10-ROW(INDIRECT("1:"&amp;LEN(C77)-LEN(SUBSTITUTE(C77,".",""))+1)))*2)))</f>
        <v>4.1602E+18</v>
      </c>
      <c r="B77" s="280" t="s">
        <v>2750</v>
      </c>
      <c r="C77" s="280" t="s">
        <v>2824</v>
      </c>
      <c r="D77" s="281"/>
      <c r="E77" s="281"/>
      <c r="F77" s="280" t="s">
        <v>1119</v>
      </c>
      <c r="G77" s="280" t="s">
        <v>1120</v>
      </c>
      <c r="H77" s="285"/>
      <c r="I77" s="283" t="s">
        <v>2508</v>
      </c>
      <c r="J77" s="285" t="str">
        <f t="shared" si="3"/>
        <v/>
      </c>
      <c r="K77" s="227" t="str">
        <f>IF(OR(PartBQM9[[#This Row],[Format (hide)]]="HEAD",PartBQM9[[#This Row],[Format (hide)]]="LIST"),"BLANK CELL","")</f>
        <v/>
      </c>
      <c r="L77" s="227" t="str">
        <f>IF(OR(PartBQM9[[#This Row],[Format (hide)]]="HEAD",PartBQM9[[#This Row],[Format (hide)]]="LIST"),"BLANK CELL","")</f>
        <v/>
      </c>
      <c r="M77" s="227" t="str">
        <f>IF(OR(PartBQM9[[#This Row],[Format (hide)]]="HEAD",PartBQM9[[#This Row],[Format (hide)]]="LIST"),"BLANK CELL","")</f>
        <v/>
      </c>
      <c r="N77" s="285" t="str">
        <f>IF(OR(PartBQM9[[#This Row],[Format (hide)]]="HEAD",PartBQM9[[#This Row],[Format (hide)]]="LIST"),"BLANK CELL","")</f>
        <v/>
      </c>
      <c r="O77" s="285" t="str">
        <f>IF(OR(PartBQM9[[#This Row],[Format (hide)]]="HEAD",PartBQM9[[#This Row],[Format (hide)]]="LIST"),"BLANK CELL","")</f>
        <v/>
      </c>
      <c r="P77" s="285" t="str">
        <f>IF(OR(PartBQM9[[#This Row],[Format (hide)]]="HEAD",PartBQM9[[#This Row],[Format (hide)]]="LIST"),"BLANK CELL","")</f>
        <v/>
      </c>
      <c r="Q77" s="285" t="str">
        <f>IF(OR(PartBQM9[[#This Row],[Format (hide)]]="HEAD",PartBQM9[[#This Row],[Format (hide)]]="LIST"),"BLANK CELL","")</f>
        <v/>
      </c>
      <c r="R77" s="295" t="str">
        <f>IF(OR(PartBQM9[[#This Row],[Format (hide)]]="HEAD",PartBQM9[[#This Row],[Format (hide)]]="LIST"),"BLANK CELL","")</f>
        <v/>
      </c>
    </row>
    <row r="78" spans="1:18" ht="115.5" x14ac:dyDescent="0.3">
      <c r="A78" s="293">
        <f t="array" aca="1" ref="A78" ca="1">SUM((TRIM(MID(SUBSTITUTE(C78,".",REPT(" ",256)),(ROW(INDIRECT("1:"&amp;LEN(C78)-LEN(SUBSTITUTE(C78,".",""))+1))-1)*256+1,256)))*(10^((10-ROW(INDIRECT("1:"&amp;LEN(C78)-LEN(SUBSTITUTE(C78,".",""))+1)))*2)))</f>
        <v>4.17E+18</v>
      </c>
      <c r="B78" s="280" t="s">
        <v>2750</v>
      </c>
      <c r="C78" s="280" t="s">
        <v>2757</v>
      </c>
      <c r="D78" s="281"/>
      <c r="E78" s="281"/>
      <c r="F78" s="280" t="s">
        <v>997</v>
      </c>
      <c r="G78" s="280" t="s">
        <v>998</v>
      </c>
      <c r="H78" s="285"/>
      <c r="I78" s="283" t="s">
        <v>2508</v>
      </c>
      <c r="J78" s="285" t="str">
        <f t="shared" si="3"/>
        <v/>
      </c>
      <c r="K78" s="227" t="str">
        <f>IF(OR(PartBQM9[[#This Row],[Format (hide)]]="HEAD",PartBQM9[[#This Row],[Format (hide)]]="LIST"),"BLANK CELL","")</f>
        <v/>
      </c>
      <c r="L78" s="227" t="str">
        <f>IF(OR(PartBQM9[[#This Row],[Format (hide)]]="HEAD",PartBQM9[[#This Row],[Format (hide)]]="LIST"),"BLANK CELL","")</f>
        <v/>
      </c>
      <c r="M78" s="227" t="str">
        <f>IF(OR(PartBQM9[[#This Row],[Format (hide)]]="HEAD",PartBQM9[[#This Row],[Format (hide)]]="LIST"),"BLANK CELL","")</f>
        <v/>
      </c>
      <c r="N78" s="285" t="str">
        <f>IF(OR(PartBQM9[[#This Row],[Format (hide)]]="HEAD",PartBQM9[[#This Row],[Format (hide)]]="LIST"),"BLANK CELL","")</f>
        <v/>
      </c>
      <c r="O78" s="285" t="str">
        <f>IF(OR(PartBQM9[[#This Row],[Format (hide)]]="HEAD",PartBQM9[[#This Row],[Format (hide)]]="LIST"),"BLANK CELL","")</f>
        <v/>
      </c>
      <c r="P78" s="285" t="str">
        <f>IF(OR(PartBQM9[[#This Row],[Format (hide)]]="HEAD",PartBQM9[[#This Row],[Format (hide)]]="LIST"),"BLANK CELL","")</f>
        <v/>
      </c>
      <c r="Q78" s="285" t="str">
        <f>IF(OR(PartBQM9[[#This Row],[Format (hide)]]="HEAD",PartBQM9[[#This Row],[Format (hide)]]="LIST"),"BLANK CELL","")</f>
        <v/>
      </c>
      <c r="R78" s="295" t="str">
        <f>IF(OR(PartBQM9[[#This Row],[Format (hide)]]="HEAD",PartBQM9[[#This Row],[Format (hide)]]="LIST"),"BLANK CELL","")</f>
        <v/>
      </c>
    </row>
    <row r="79" spans="1:18" ht="66" x14ac:dyDescent="0.3">
      <c r="A79" s="293">
        <f t="array" aca="1" ref="A79" ca="1">SUM((TRIM(MID(SUBSTITUTE(C79,".",REPT(" ",256)),(ROW(INDIRECT("1:"&amp;LEN(C79)-LEN(SUBSTITUTE(C79,".",""))+1))-1)*256+1,256)))*(10^((10-ROW(INDIRECT("1:"&amp;LEN(C79)-LEN(SUBSTITUTE(C79,".",""))+1)))*2)))</f>
        <v>4.1701E+18</v>
      </c>
      <c r="B79" s="280" t="s">
        <v>2750</v>
      </c>
      <c r="C79" s="280" t="s">
        <v>2829</v>
      </c>
      <c r="D79" s="281"/>
      <c r="E79" s="281"/>
      <c r="F79" s="280" t="s">
        <v>1155</v>
      </c>
      <c r="G79" s="280" t="s">
        <v>1156</v>
      </c>
      <c r="H79" s="285"/>
      <c r="I79" s="283" t="s">
        <v>2508</v>
      </c>
      <c r="J79" s="285" t="str">
        <f t="shared" si="3"/>
        <v/>
      </c>
      <c r="K79" s="227" t="str">
        <f>IF(OR(PartBQM9[[#This Row],[Format (hide)]]="HEAD",PartBQM9[[#This Row],[Format (hide)]]="LIST"),"BLANK CELL","")</f>
        <v/>
      </c>
      <c r="L79" s="227" t="str">
        <f>IF(OR(PartBQM9[[#This Row],[Format (hide)]]="HEAD",PartBQM9[[#This Row],[Format (hide)]]="LIST"),"BLANK CELL","")</f>
        <v/>
      </c>
      <c r="M79" s="227" t="str">
        <f>IF(OR(PartBQM9[[#This Row],[Format (hide)]]="HEAD",PartBQM9[[#This Row],[Format (hide)]]="LIST"),"BLANK CELL","")</f>
        <v/>
      </c>
      <c r="N79" s="285" t="str">
        <f>IF(OR(PartBQM9[[#This Row],[Format (hide)]]="HEAD",PartBQM9[[#This Row],[Format (hide)]]="LIST"),"BLANK CELL","")</f>
        <v/>
      </c>
      <c r="O79" s="285" t="str">
        <f>IF(OR(PartBQM9[[#This Row],[Format (hide)]]="HEAD",PartBQM9[[#This Row],[Format (hide)]]="LIST"),"BLANK CELL","")</f>
        <v/>
      </c>
      <c r="P79" s="285" t="str">
        <f>IF(OR(PartBQM9[[#This Row],[Format (hide)]]="HEAD",PartBQM9[[#This Row],[Format (hide)]]="LIST"),"BLANK CELL","")</f>
        <v/>
      </c>
      <c r="Q79" s="285" t="str">
        <f>IF(OR(PartBQM9[[#This Row],[Format (hide)]]="HEAD",PartBQM9[[#This Row],[Format (hide)]]="LIST"),"BLANK CELL","")</f>
        <v/>
      </c>
      <c r="R79" s="295" t="str">
        <f>IF(OR(PartBQM9[[#This Row],[Format (hide)]]="HEAD",PartBQM9[[#This Row],[Format (hide)]]="LIST"),"BLANK CELL","")</f>
        <v/>
      </c>
    </row>
    <row r="80" spans="1:18" ht="66" x14ac:dyDescent="0.3">
      <c r="A80" s="293">
        <f t="array" aca="1" ref="A80" ca="1">SUM((TRIM(MID(SUBSTITUTE(C80,".",REPT(" ",256)),(ROW(INDIRECT("1:"&amp;LEN(C80)-LEN(SUBSTITUTE(C80,".",""))+1))-1)*256+1,256)))*(10^((10-ROW(INDIRECT("1:"&amp;LEN(C80)-LEN(SUBSTITUTE(C80,".",""))+1)))*2)))</f>
        <v>4.1702E+18</v>
      </c>
      <c r="B80" s="280" t="s">
        <v>2750</v>
      </c>
      <c r="C80" s="280" t="s">
        <v>2830</v>
      </c>
      <c r="D80" s="281"/>
      <c r="E80" s="281"/>
      <c r="F80" s="280" t="s">
        <v>1157</v>
      </c>
      <c r="G80" s="280" t="s">
        <v>1158</v>
      </c>
      <c r="H80" s="285"/>
      <c r="I80" s="283" t="s">
        <v>2508</v>
      </c>
      <c r="J80" s="285" t="str">
        <f t="shared" si="3"/>
        <v/>
      </c>
      <c r="K80" s="227" t="str">
        <f>IF(OR(PartBQM9[[#This Row],[Format (hide)]]="HEAD",PartBQM9[[#This Row],[Format (hide)]]="LIST"),"BLANK CELL","")</f>
        <v/>
      </c>
      <c r="L80" s="227" t="str">
        <f>IF(OR(PartBQM9[[#This Row],[Format (hide)]]="HEAD",PartBQM9[[#This Row],[Format (hide)]]="LIST"),"BLANK CELL","")</f>
        <v/>
      </c>
      <c r="M80" s="227" t="str">
        <f>IF(OR(PartBQM9[[#This Row],[Format (hide)]]="HEAD",PartBQM9[[#This Row],[Format (hide)]]="LIST"),"BLANK CELL","")</f>
        <v/>
      </c>
      <c r="N80" s="285" t="str">
        <f>IF(OR(PartBQM9[[#This Row],[Format (hide)]]="HEAD",PartBQM9[[#This Row],[Format (hide)]]="LIST"),"BLANK CELL","")</f>
        <v/>
      </c>
      <c r="O80" s="285" t="str">
        <f>IF(OR(PartBQM9[[#This Row],[Format (hide)]]="HEAD",PartBQM9[[#This Row],[Format (hide)]]="LIST"),"BLANK CELL","")</f>
        <v/>
      </c>
      <c r="P80" s="285" t="str">
        <f>IF(OR(PartBQM9[[#This Row],[Format (hide)]]="HEAD",PartBQM9[[#This Row],[Format (hide)]]="LIST"),"BLANK CELL","")</f>
        <v/>
      </c>
      <c r="Q80" s="285" t="str">
        <f>IF(OR(PartBQM9[[#This Row],[Format (hide)]]="HEAD",PartBQM9[[#This Row],[Format (hide)]]="LIST"),"BLANK CELL","")</f>
        <v/>
      </c>
      <c r="R80" s="295" t="str">
        <f>IF(OR(PartBQM9[[#This Row],[Format (hide)]]="HEAD",PartBQM9[[#This Row],[Format (hide)]]="LIST"),"BLANK CELL","")</f>
        <v/>
      </c>
    </row>
    <row r="81" spans="1:18" ht="82.5" x14ac:dyDescent="0.3">
      <c r="A81" s="293">
        <f t="array" aca="1" ref="A81" ca="1">SUM((TRIM(MID(SUBSTITUTE(C81,".",REPT(" ",256)),(ROW(INDIRECT("1:"&amp;LEN(C81)-LEN(SUBSTITUTE(C81,".",""))+1))-1)*256+1,256)))*(10^((10-ROW(INDIRECT("1:"&amp;LEN(C81)-LEN(SUBSTITUTE(C81,".",""))+1)))*2)))</f>
        <v>4.1703E+18</v>
      </c>
      <c r="B81" s="280" t="s">
        <v>2750</v>
      </c>
      <c r="C81" s="280" t="s">
        <v>2758</v>
      </c>
      <c r="D81" s="281"/>
      <c r="E81" s="281"/>
      <c r="F81" s="280" t="s">
        <v>999</v>
      </c>
      <c r="G81" s="280" t="s">
        <v>78</v>
      </c>
      <c r="H81" s="285"/>
      <c r="I81" s="283" t="s">
        <v>2508</v>
      </c>
      <c r="J81" s="285" t="str">
        <f t="shared" si="3"/>
        <v/>
      </c>
      <c r="K81" s="227" t="str">
        <f>IF(OR(PartBQM9[[#This Row],[Format (hide)]]="HEAD",PartBQM9[[#This Row],[Format (hide)]]="LIST"),"BLANK CELL","")</f>
        <v/>
      </c>
      <c r="L81" s="227" t="str">
        <f>IF(OR(PartBQM9[[#This Row],[Format (hide)]]="HEAD",PartBQM9[[#This Row],[Format (hide)]]="LIST"),"BLANK CELL","")</f>
        <v/>
      </c>
      <c r="M81" s="227" t="str">
        <f>IF(OR(PartBQM9[[#This Row],[Format (hide)]]="HEAD",PartBQM9[[#This Row],[Format (hide)]]="LIST"),"BLANK CELL","")</f>
        <v/>
      </c>
      <c r="N81" s="285" t="str">
        <f>IF(OR(PartBQM9[[#This Row],[Format (hide)]]="HEAD",PartBQM9[[#This Row],[Format (hide)]]="LIST"),"BLANK CELL","")</f>
        <v/>
      </c>
      <c r="O81" s="285" t="str">
        <f>IF(OR(PartBQM9[[#This Row],[Format (hide)]]="HEAD",PartBQM9[[#This Row],[Format (hide)]]="LIST"),"BLANK CELL","")</f>
        <v/>
      </c>
      <c r="P81" s="285" t="str">
        <f>IF(OR(PartBQM9[[#This Row],[Format (hide)]]="HEAD",PartBQM9[[#This Row],[Format (hide)]]="LIST"),"BLANK CELL","")</f>
        <v/>
      </c>
      <c r="Q81" s="285" t="str">
        <f>IF(OR(PartBQM9[[#This Row],[Format (hide)]]="HEAD",PartBQM9[[#This Row],[Format (hide)]]="LIST"),"BLANK CELL","")</f>
        <v/>
      </c>
      <c r="R81" s="295" t="str">
        <f>IF(OR(PartBQM9[[#This Row],[Format (hide)]]="HEAD",PartBQM9[[#This Row],[Format (hide)]]="LIST"),"BLANK CELL","")</f>
        <v/>
      </c>
    </row>
    <row r="82" spans="1:18" ht="66" x14ac:dyDescent="0.3">
      <c r="A82" s="293">
        <f t="array" aca="1" ref="A82" ca="1">SUM((TRIM(MID(SUBSTITUTE(C82,".",REPT(" ",256)),(ROW(INDIRECT("1:"&amp;LEN(C82)-LEN(SUBSTITUTE(C82,".",""))+1))-1)*256+1,256)))*(10^((10-ROW(INDIRECT("1:"&amp;LEN(C82)-LEN(SUBSTITUTE(C82,".",""))+1)))*2)))</f>
        <v>4.18E+18</v>
      </c>
      <c r="B82" s="280" t="s">
        <v>2750</v>
      </c>
      <c r="C82" s="280" t="s">
        <v>2753</v>
      </c>
      <c r="D82" s="281"/>
      <c r="E82" s="281"/>
      <c r="F82" s="280" t="s">
        <v>990</v>
      </c>
      <c r="G82" s="280" t="s">
        <v>991</v>
      </c>
      <c r="H82" s="285"/>
      <c r="I82" s="283" t="s">
        <v>2508</v>
      </c>
      <c r="J82" s="285" t="str">
        <f t="shared" si="3"/>
        <v/>
      </c>
      <c r="K82" s="227" t="str">
        <f>IF(OR(PartBQM9[[#This Row],[Format (hide)]]="HEAD",PartBQM9[[#This Row],[Format (hide)]]="LIST"),"BLANK CELL","")</f>
        <v/>
      </c>
      <c r="L82" s="227" t="str">
        <f>IF(OR(PartBQM9[[#This Row],[Format (hide)]]="HEAD",PartBQM9[[#This Row],[Format (hide)]]="LIST"),"BLANK CELL","")</f>
        <v/>
      </c>
      <c r="M82" s="227" t="str">
        <f>IF(OR(PartBQM9[[#This Row],[Format (hide)]]="HEAD",PartBQM9[[#This Row],[Format (hide)]]="LIST"),"BLANK CELL","")</f>
        <v/>
      </c>
      <c r="N82" s="285" t="str">
        <f>IF(OR(PartBQM9[[#This Row],[Format (hide)]]="HEAD",PartBQM9[[#This Row],[Format (hide)]]="LIST"),"BLANK CELL","")</f>
        <v/>
      </c>
      <c r="O82" s="285" t="str">
        <f>IF(OR(PartBQM9[[#This Row],[Format (hide)]]="HEAD",PartBQM9[[#This Row],[Format (hide)]]="LIST"),"BLANK CELL","")</f>
        <v/>
      </c>
      <c r="P82" s="285" t="str">
        <f>IF(OR(PartBQM9[[#This Row],[Format (hide)]]="HEAD",PartBQM9[[#This Row],[Format (hide)]]="LIST"),"BLANK CELL","")</f>
        <v/>
      </c>
      <c r="Q82" s="285" t="str">
        <f>IF(OR(PartBQM9[[#This Row],[Format (hide)]]="HEAD",PartBQM9[[#This Row],[Format (hide)]]="LIST"),"BLANK CELL","")</f>
        <v/>
      </c>
      <c r="R82" s="295" t="str">
        <f>IF(OR(PartBQM9[[#This Row],[Format (hide)]]="HEAD",PartBQM9[[#This Row],[Format (hide)]]="LIST"),"BLANK CELL","")</f>
        <v/>
      </c>
    </row>
    <row r="83" spans="1:18" ht="99" x14ac:dyDescent="0.3">
      <c r="A83" s="293">
        <f t="array" aca="1" ref="A83" ca="1">SUM((TRIM(MID(SUBSTITUTE(C83,".",REPT(" ",256)),(ROW(INDIRECT("1:"&amp;LEN(C83)-LEN(SUBSTITUTE(C83,".",""))+1))-1)*256+1,256)))*(10^((10-ROW(INDIRECT("1:"&amp;LEN(C83)-LEN(SUBSTITUTE(C83,".",""))+1)))*2)))</f>
        <v>4.1801E+18</v>
      </c>
      <c r="B83" s="280" t="s">
        <v>2750</v>
      </c>
      <c r="C83" s="280" t="s">
        <v>2754</v>
      </c>
      <c r="D83" s="281"/>
      <c r="E83" s="281"/>
      <c r="F83" s="280" t="s">
        <v>992</v>
      </c>
      <c r="G83" s="280" t="s">
        <v>993</v>
      </c>
      <c r="H83" s="285"/>
      <c r="I83" s="283" t="s">
        <v>2508</v>
      </c>
      <c r="J83" s="285" t="str">
        <f t="shared" si="3"/>
        <v/>
      </c>
      <c r="K83" s="227" t="str">
        <f>IF(OR(PartBQM9[[#This Row],[Format (hide)]]="HEAD",PartBQM9[[#This Row],[Format (hide)]]="LIST"),"BLANK CELL","")</f>
        <v/>
      </c>
      <c r="L83" s="227" t="str">
        <f>IF(OR(PartBQM9[[#This Row],[Format (hide)]]="HEAD",PartBQM9[[#This Row],[Format (hide)]]="LIST"),"BLANK CELL","")</f>
        <v/>
      </c>
      <c r="M83" s="227" t="str">
        <f>IF(OR(PartBQM9[[#This Row],[Format (hide)]]="HEAD",PartBQM9[[#This Row],[Format (hide)]]="LIST"),"BLANK CELL","")</f>
        <v/>
      </c>
      <c r="N83" s="285" t="str">
        <f>IF(OR(PartBQM9[[#This Row],[Format (hide)]]="HEAD",PartBQM9[[#This Row],[Format (hide)]]="LIST"),"BLANK CELL","")</f>
        <v/>
      </c>
      <c r="O83" s="285" t="str">
        <f>IF(OR(PartBQM9[[#This Row],[Format (hide)]]="HEAD",PartBQM9[[#This Row],[Format (hide)]]="LIST"),"BLANK CELL","")</f>
        <v/>
      </c>
      <c r="P83" s="285" t="str">
        <f>IF(OR(PartBQM9[[#This Row],[Format (hide)]]="HEAD",PartBQM9[[#This Row],[Format (hide)]]="LIST"),"BLANK CELL","")</f>
        <v/>
      </c>
      <c r="Q83" s="285" t="str">
        <f>IF(OR(PartBQM9[[#This Row],[Format (hide)]]="HEAD",PartBQM9[[#This Row],[Format (hide)]]="LIST"),"BLANK CELL","")</f>
        <v/>
      </c>
      <c r="R83" s="295" t="str">
        <f>IF(OR(PartBQM9[[#This Row],[Format (hide)]]="HEAD",PartBQM9[[#This Row],[Format (hide)]]="LIST"),"BLANK CELL","")</f>
        <v/>
      </c>
    </row>
    <row r="84" spans="1:18" ht="28.5" x14ac:dyDescent="0.3">
      <c r="A84" s="293">
        <f t="array" aca="1" ref="A84" ca="1">SUM((TRIM(MID(SUBSTITUTE(C84,".",REPT(" ",256)),(ROW(INDIRECT("1:"&amp;LEN(C84)-LEN(SUBSTITUTE(C84,".",""))+1))-1)*256+1,256)))*(10^((10-ROW(INDIRECT("1:"&amp;LEN(C84)-LEN(SUBSTITUTE(C84,".",""))+1)))*2)))</f>
        <v>5E+18</v>
      </c>
      <c r="B84" s="280" t="s">
        <v>2750</v>
      </c>
      <c r="C84" s="280">
        <v>5</v>
      </c>
      <c r="D84" s="281" t="s">
        <v>1406</v>
      </c>
      <c r="E84" s="281"/>
      <c r="F84" s="282" t="s">
        <v>1159</v>
      </c>
      <c r="G84" s="282" t="s">
        <v>1160</v>
      </c>
      <c r="H84" s="285" t="str">
        <f>IF(OR(PartBQM9[[#This Row],[Format (hide)]]="HEAD",PartBQM9[[#This Row],[Format (hide)]]="LIST"),"BLANK CELL","")</f>
        <v>BLANK CELL</v>
      </c>
      <c r="I84" s="283" t="str">
        <f>IF(OR(PartBQM9[[#This Row],[Format (hide)]]="HEAD",PartBQM9[[#This Row],[Format (hide)]]="LIST"),"BLANK CELL","")</f>
        <v>BLANK CELL</v>
      </c>
      <c r="J84" s="285" t="str">
        <f>IF(OR(PartBQM9[[#This Row],[Format (hide)]]="HEAD",PartBQM9[[#This Row],[Format (hide)]]="LIST"),"BLANK CELL","")</f>
        <v>BLANK CELL</v>
      </c>
      <c r="K84" s="227" t="str">
        <f>IF(OR(PartBQM9[[#This Row],[Format (hide)]]="HEAD",PartBQM9[[#This Row],[Format (hide)]]="LIST"),"BLANK CELL","")</f>
        <v>BLANK CELL</v>
      </c>
      <c r="L84" s="227" t="str">
        <f>IF(OR(PartBQM9[[#This Row],[Format (hide)]]="HEAD",PartBQM9[[#This Row],[Format (hide)]]="LIST"),"BLANK CELL","")</f>
        <v>BLANK CELL</v>
      </c>
      <c r="M84" s="227" t="str">
        <f>IF(OR(PartBQM9[[#This Row],[Format (hide)]]="HEAD",PartBQM9[[#This Row],[Format (hide)]]="LIST"),"BLANK CELL","")</f>
        <v>BLANK CELL</v>
      </c>
      <c r="N84" s="285" t="str">
        <f>IF(OR(PartBQM9[[#This Row],[Format (hide)]]="HEAD",PartBQM9[[#This Row],[Format (hide)]]="LIST"),"BLANK CELL","")</f>
        <v>BLANK CELL</v>
      </c>
      <c r="O84" s="285" t="str">
        <f>IF(OR(PartBQM9[[#This Row],[Format (hide)]]="HEAD",PartBQM9[[#This Row],[Format (hide)]]="LIST"),"BLANK CELL","")</f>
        <v>BLANK CELL</v>
      </c>
      <c r="P84" s="285" t="str">
        <f>IF(OR(PartBQM9[[#This Row],[Format (hide)]]="HEAD",PartBQM9[[#This Row],[Format (hide)]]="LIST"),"BLANK CELL","")</f>
        <v>BLANK CELL</v>
      </c>
      <c r="Q84" s="285" t="str">
        <f>IF(OR(PartBQM9[[#This Row],[Format (hide)]]="HEAD",PartBQM9[[#This Row],[Format (hide)]]="LIST"),"BLANK CELL","")</f>
        <v>BLANK CELL</v>
      </c>
      <c r="R84" s="295" t="str">
        <f>IF(OR(PartBQM9[[#This Row],[Format (hide)]]="HEAD",PartBQM9[[#This Row],[Format (hide)]]="LIST"),"BLANK CELL","")</f>
        <v>BLANK CELL</v>
      </c>
    </row>
    <row r="85" spans="1:18" ht="181.5" x14ac:dyDescent="0.3">
      <c r="A85" s="293">
        <f t="array" aca="1" ref="A85" ca="1">SUM((TRIM(MID(SUBSTITUTE(C85,".",REPT(" ",256)),(ROW(INDIRECT("1:"&amp;LEN(C85)-LEN(SUBSTITUTE(C85,".",""))+1))-1)*256+1,256)))*(10^((10-ROW(INDIRECT("1:"&amp;LEN(C85)-LEN(SUBSTITUTE(C85,".",""))+1)))*2)))</f>
        <v>5.01E+18</v>
      </c>
      <c r="B85" s="280" t="s">
        <v>2750</v>
      </c>
      <c r="C85" s="280" t="s">
        <v>2831</v>
      </c>
      <c r="D85" s="281"/>
      <c r="E85" s="281" t="s">
        <v>3724</v>
      </c>
      <c r="F85" s="280" t="s">
        <v>1161</v>
      </c>
      <c r="G85" s="280" t="s">
        <v>3596</v>
      </c>
      <c r="H85" s="285"/>
      <c r="I85" s="283" t="s">
        <v>2508</v>
      </c>
      <c r="J85" s="285" t="str">
        <f t="shared" ref="J85:J115" si="4">IF($J$1="Yes","Compliant","")</f>
        <v/>
      </c>
      <c r="K85" s="227" t="str">
        <f>IF(OR(PartBQM9[[#This Row],[Format (hide)]]="HEAD",PartBQM9[[#This Row],[Format (hide)]]="LIST"),"BLANK CELL","")</f>
        <v/>
      </c>
      <c r="L85" s="227" t="str">
        <f>IF(OR(PartBQM9[[#This Row],[Format (hide)]]="HEAD",PartBQM9[[#This Row],[Format (hide)]]="LIST"),"BLANK CELL","")</f>
        <v/>
      </c>
      <c r="M85" s="227" t="str">
        <f>IF(OR(PartBQM9[[#This Row],[Format (hide)]]="HEAD",PartBQM9[[#This Row],[Format (hide)]]="LIST"),"BLANK CELL","")</f>
        <v/>
      </c>
      <c r="N85" s="285" t="str">
        <f>IF(OR(PartBQM9[[#This Row],[Format (hide)]]="HEAD",PartBQM9[[#This Row],[Format (hide)]]="LIST"),"BLANK CELL","")</f>
        <v/>
      </c>
      <c r="O85" s="285" t="str">
        <f>IF(OR(PartBQM9[[#This Row],[Format (hide)]]="HEAD",PartBQM9[[#This Row],[Format (hide)]]="LIST"),"BLANK CELL","")</f>
        <v/>
      </c>
      <c r="P85" s="285" t="str">
        <f>IF(OR(PartBQM9[[#This Row],[Format (hide)]]="HEAD",PartBQM9[[#This Row],[Format (hide)]]="LIST"),"BLANK CELL","")</f>
        <v/>
      </c>
      <c r="Q85" s="285" t="str">
        <f>IF(OR(PartBQM9[[#This Row],[Format (hide)]]="HEAD",PartBQM9[[#This Row],[Format (hide)]]="LIST"),"BLANK CELL","")</f>
        <v/>
      </c>
      <c r="R85" s="295" t="str">
        <f>IF(OR(PartBQM9[[#This Row],[Format (hide)]]="HEAD",PartBQM9[[#This Row],[Format (hide)]]="LIST"),"BLANK CELL","")</f>
        <v/>
      </c>
    </row>
    <row r="86" spans="1:18" ht="66" x14ac:dyDescent="0.3">
      <c r="A86" s="293">
        <f t="array" aca="1" ref="A86" ca="1">SUM((TRIM(MID(SUBSTITUTE(C86,".",REPT(" ",256)),(ROW(INDIRECT("1:"&amp;LEN(C86)-LEN(SUBSTITUTE(C86,".",""))+1))-1)*256+1,256)))*(10^((10-ROW(INDIRECT("1:"&amp;LEN(C86)-LEN(SUBSTITUTE(C86,".",""))+1)))*2)))</f>
        <v>5.0101E+18</v>
      </c>
      <c r="B86" s="280" t="s">
        <v>2750</v>
      </c>
      <c r="C86" s="280" t="s">
        <v>2832</v>
      </c>
      <c r="D86" s="281"/>
      <c r="E86" s="281"/>
      <c r="F86" s="280" t="s">
        <v>1162</v>
      </c>
      <c r="G86" s="280" t="s">
        <v>114</v>
      </c>
      <c r="H86" s="285"/>
      <c r="I86" s="283" t="s">
        <v>2508</v>
      </c>
      <c r="J86" s="285" t="str">
        <f t="shared" si="4"/>
        <v/>
      </c>
      <c r="K86" s="227" t="str">
        <f>IF(OR(PartBQM9[[#This Row],[Format (hide)]]="HEAD",PartBQM9[[#This Row],[Format (hide)]]="LIST"),"BLANK CELL","")</f>
        <v/>
      </c>
      <c r="L86" s="227" t="str">
        <f>IF(OR(PartBQM9[[#This Row],[Format (hide)]]="HEAD",PartBQM9[[#This Row],[Format (hide)]]="LIST"),"BLANK CELL","")</f>
        <v/>
      </c>
      <c r="M86" s="227" t="str">
        <f>IF(OR(PartBQM9[[#This Row],[Format (hide)]]="HEAD",PartBQM9[[#This Row],[Format (hide)]]="LIST"),"BLANK CELL","")</f>
        <v/>
      </c>
      <c r="N86" s="285" t="str">
        <f>IF(OR(PartBQM9[[#This Row],[Format (hide)]]="HEAD",PartBQM9[[#This Row],[Format (hide)]]="LIST"),"BLANK CELL","")</f>
        <v/>
      </c>
      <c r="O86" s="285" t="str">
        <f>IF(OR(PartBQM9[[#This Row],[Format (hide)]]="HEAD",PartBQM9[[#This Row],[Format (hide)]]="LIST"),"BLANK CELL","")</f>
        <v/>
      </c>
      <c r="P86" s="285" t="str">
        <f>IF(OR(PartBQM9[[#This Row],[Format (hide)]]="HEAD",PartBQM9[[#This Row],[Format (hide)]]="LIST"),"BLANK CELL","")</f>
        <v/>
      </c>
      <c r="Q86" s="285" t="str">
        <f>IF(OR(PartBQM9[[#This Row],[Format (hide)]]="HEAD",PartBQM9[[#This Row],[Format (hide)]]="LIST"),"BLANK CELL","")</f>
        <v/>
      </c>
      <c r="R86" s="295" t="str">
        <f>IF(OR(PartBQM9[[#This Row],[Format (hide)]]="HEAD",PartBQM9[[#This Row],[Format (hide)]]="LIST"),"BLANK CELL","")</f>
        <v/>
      </c>
    </row>
    <row r="87" spans="1:18" ht="66" x14ac:dyDescent="0.3">
      <c r="A87" s="293">
        <f t="array" aca="1" ref="A87" ca="1">SUM((TRIM(MID(SUBSTITUTE(C87,".",REPT(" ",256)),(ROW(INDIRECT("1:"&amp;LEN(C87)-LEN(SUBSTITUTE(C87,".",""))+1))-1)*256+1,256)))*(10^((10-ROW(INDIRECT("1:"&amp;LEN(C87)-LEN(SUBSTITUTE(C87,".",""))+1)))*2)))</f>
        <v>5.0102E+18</v>
      </c>
      <c r="B87" s="280" t="s">
        <v>2750</v>
      </c>
      <c r="C87" s="280" t="s">
        <v>2833</v>
      </c>
      <c r="D87" s="281"/>
      <c r="E87" s="281"/>
      <c r="F87" s="280" t="s">
        <v>1163</v>
      </c>
      <c r="G87" s="280" t="s">
        <v>115</v>
      </c>
      <c r="H87" s="285"/>
      <c r="I87" s="283" t="s">
        <v>2508</v>
      </c>
      <c r="J87" s="285" t="str">
        <f t="shared" si="4"/>
        <v/>
      </c>
      <c r="K87" s="227" t="str">
        <f>IF(OR(PartBQM9[[#This Row],[Format (hide)]]="HEAD",PartBQM9[[#This Row],[Format (hide)]]="LIST"),"BLANK CELL","")</f>
        <v/>
      </c>
      <c r="L87" s="227" t="str">
        <f>IF(OR(PartBQM9[[#This Row],[Format (hide)]]="HEAD",PartBQM9[[#This Row],[Format (hide)]]="LIST"),"BLANK CELL","")</f>
        <v/>
      </c>
      <c r="M87" s="227" t="str">
        <f>IF(OR(PartBQM9[[#This Row],[Format (hide)]]="HEAD",PartBQM9[[#This Row],[Format (hide)]]="LIST"),"BLANK CELL","")</f>
        <v/>
      </c>
      <c r="N87" s="285" t="str">
        <f>IF(OR(PartBQM9[[#This Row],[Format (hide)]]="HEAD",PartBQM9[[#This Row],[Format (hide)]]="LIST"),"BLANK CELL","")</f>
        <v/>
      </c>
      <c r="O87" s="285" t="str">
        <f>IF(OR(PartBQM9[[#This Row],[Format (hide)]]="HEAD",PartBQM9[[#This Row],[Format (hide)]]="LIST"),"BLANK CELL","")</f>
        <v/>
      </c>
      <c r="P87" s="285" t="str">
        <f>IF(OR(PartBQM9[[#This Row],[Format (hide)]]="HEAD",PartBQM9[[#This Row],[Format (hide)]]="LIST"),"BLANK CELL","")</f>
        <v/>
      </c>
      <c r="Q87" s="285" t="str">
        <f>IF(OR(PartBQM9[[#This Row],[Format (hide)]]="HEAD",PartBQM9[[#This Row],[Format (hide)]]="LIST"),"BLANK CELL","")</f>
        <v/>
      </c>
      <c r="R87" s="295" t="str">
        <f>IF(OR(PartBQM9[[#This Row],[Format (hide)]]="HEAD",PartBQM9[[#This Row],[Format (hide)]]="LIST"),"BLANK CELL","")</f>
        <v/>
      </c>
    </row>
    <row r="88" spans="1:18" ht="66" x14ac:dyDescent="0.3">
      <c r="A88" s="293">
        <f t="array" aca="1" ref="A88" ca="1">SUM((TRIM(MID(SUBSTITUTE(C88,".",REPT(" ",256)),(ROW(INDIRECT("1:"&amp;LEN(C88)-LEN(SUBSTITUTE(C88,".",""))+1))-1)*256+1,256)))*(10^((10-ROW(INDIRECT("1:"&amp;LEN(C88)-LEN(SUBSTITUTE(C88,".",""))+1)))*2)))</f>
        <v>5.0103E+18</v>
      </c>
      <c r="B88" s="280" t="s">
        <v>2750</v>
      </c>
      <c r="C88" s="280" t="s">
        <v>2834</v>
      </c>
      <c r="D88" s="281"/>
      <c r="E88" s="281"/>
      <c r="F88" s="280" t="s">
        <v>1164</v>
      </c>
      <c r="G88" s="280" t="s">
        <v>116</v>
      </c>
      <c r="H88" s="285"/>
      <c r="I88" s="283" t="s">
        <v>2508</v>
      </c>
      <c r="J88" s="285" t="str">
        <f t="shared" si="4"/>
        <v/>
      </c>
      <c r="K88" s="227" t="str">
        <f>IF(OR(PartBQM9[[#This Row],[Format (hide)]]="HEAD",PartBQM9[[#This Row],[Format (hide)]]="LIST"),"BLANK CELL","")</f>
        <v/>
      </c>
      <c r="L88" s="227" t="str">
        <f>IF(OR(PartBQM9[[#This Row],[Format (hide)]]="HEAD",PartBQM9[[#This Row],[Format (hide)]]="LIST"),"BLANK CELL","")</f>
        <v/>
      </c>
      <c r="M88" s="227" t="str">
        <f>IF(OR(PartBQM9[[#This Row],[Format (hide)]]="HEAD",PartBQM9[[#This Row],[Format (hide)]]="LIST"),"BLANK CELL","")</f>
        <v/>
      </c>
      <c r="N88" s="285" t="str">
        <f>IF(OR(PartBQM9[[#This Row],[Format (hide)]]="HEAD",PartBQM9[[#This Row],[Format (hide)]]="LIST"),"BLANK CELL","")</f>
        <v/>
      </c>
      <c r="O88" s="285" t="str">
        <f>IF(OR(PartBQM9[[#This Row],[Format (hide)]]="HEAD",PartBQM9[[#This Row],[Format (hide)]]="LIST"),"BLANK CELL","")</f>
        <v/>
      </c>
      <c r="P88" s="285" t="str">
        <f>IF(OR(PartBQM9[[#This Row],[Format (hide)]]="HEAD",PartBQM9[[#This Row],[Format (hide)]]="LIST"),"BLANK CELL","")</f>
        <v/>
      </c>
      <c r="Q88" s="285" t="str">
        <f>IF(OR(PartBQM9[[#This Row],[Format (hide)]]="HEAD",PartBQM9[[#This Row],[Format (hide)]]="LIST"),"BLANK CELL","")</f>
        <v/>
      </c>
      <c r="R88" s="295" t="str">
        <f>IF(OR(PartBQM9[[#This Row],[Format (hide)]]="HEAD",PartBQM9[[#This Row],[Format (hide)]]="LIST"),"BLANK CELL","")</f>
        <v/>
      </c>
    </row>
    <row r="89" spans="1:18" ht="66" x14ac:dyDescent="0.3">
      <c r="A89" s="293">
        <f t="array" aca="1" ref="A89" ca="1">SUM((TRIM(MID(SUBSTITUTE(C89,".",REPT(" ",256)),(ROW(INDIRECT("1:"&amp;LEN(C89)-LEN(SUBSTITUTE(C89,".",""))+1))-1)*256+1,256)))*(10^((10-ROW(INDIRECT("1:"&amp;LEN(C89)-LEN(SUBSTITUTE(C89,".",""))+1)))*2)))</f>
        <v>5.0104E+18</v>
      </c>
      <c r="B89" s="280" t="s">
        <v>2750</v>
      </c>
      <c r="C89" s="280" t="s">
        <v>2835</v>
      </c>
      <c r="D89" s="281"/>
      <c r="E89" s="281"/>
      <c r="F89" s="280" t="s">
        <v>1165</v>
      </c>
      <c r="G89" s="280" t="s">
        <v>117</v>
      </c>
      <c r="H89" s="285"/>
      <c r="I89" s="283" t="s">
        <v>2508</v>
      </c>
      <c r="J89" s="285" t="str">
        <f t="shared" si="4"/>
        <v/>
      </c>
      <c r="K89" s="227" t="str">
        <f>IF(OR(PartBQM9[[#This Row],[Format (hide)]]="HEAD",PartBQM9[[#This Row],[Format (hide)]]="LIST"),"BLANK CELL","")</f>
        <v/>
      </c>
      <c r="L89" s="227" t="str">
        <f>IF(OR(PartBQM9[[#This Row],[Format (hide)]]="HEAD",PartBQM9[[#This Row],[Format (hide)]]="LIST"),"BLANK CELL","")</f>
        <v/>
      </c>
      <c r="M89" s="227" t="str">
        <f>IF(OR(PartBQM9[[#This Row],[Format (hide)]]="HEAD",PartBQM9[[#This Row],[Format (hide)]]="LIST"),"BLANK CELL","")</f>
        <v/>
      </c>
      <c r="N89" s="285" t="str">
        <f>IF(OR(PartBQM9[[#This Row],[Format (hide)]]="HEAD",PartBQM9[[#This Row],[Format (hide)]]="LIST"),"BLANK CELL","")</f>
        <v/>
      </c>
      <c r="O89" s="285" t="str">
        <f>IF(OR(PartBQM9[[#This Row],[Format (hide)]]="HEAD",PartBQM9[[#This Row],[Format (hide)]]="LIST"),"BLANK CELL","")</f>
        <v/>
      </c>
      <c r="P89" s="285" t="str">
        <f>IF(OR(PartBQM9[[#This Row],[Format (hide)]]="HEAD",PartBQM9[[#This Row],[Format (hide)]]="LIST"),"BLANK CELL","")</f>
        <v/>
      </c>
      <c r="Q89" s="285" t="str">
        <f>IF(OR(PartBQM9[[#This Row],[Format (hide)]]="HEAD",PartBQM9[[#This Row],[Format (hide)]]="LIST"),"BLANK CELL","")</f>
        <v/>
      </c>
      <c r="R89" s="295" t="str">
        <f>IF(OR(PartBQM9[[#This Row],[Format (hide)]]="HEAD",PartBQM9[[#This Row],[Format (hide)]]="LIST"),"BLANK CELL","")</f>
        <v/>
      </c>
    </row>
    <row r="90" spans="1:18" ht="66" x14ac:dyDescent="0.3">
      <c r="A90" s="293">
        <f t="array" aca="1" ref="A90" ca="1">SUM((TRIM(MID(SUBSTITUTE(C90,".",REPT(" ",256)),(ROW(INDIRECT("1:"&amp;LEN(C90)-LEN(SUBSTITUTE(C90,".",""))+1))-1)*256+1,256)))*(10^((10-ROW(INDIRECT("1:"&amp;LEN(C90)-LEN(SUBSTITUTE(C90,".",""))+1)))*2)))</f>
        <v>5.0105E+18</v>
      </c>
      <c r="B90" s="280" t="s">
        <v>2750</v>
      </c>
      <c r="C90" s="280" t="s">
        <v>2836</v>
      </c>
      <c r="D90" s="281"/>
      <c r="E90" s="281"/>
      <c r="F90" s="280" t="s">
        <v>1166</v>
      </c>
      <c r="G90" s="280" t="s">
        <v>118</v>
      </c>
      <c r="H90" s="285"/>
      <c r="I90" s="283" t="s">
        <v>2508</v>
      </c>
      <c r="J90" s="285" t="str">
        <f t="shared" si="4"/>
        <v/>
      </c>
      <c r="K90" s="227" t="str">
        <f>IF(OR(PartBQM9[[#This Row],[Format (hide)]]="HEAD",PartBQM9[[#This Row],[Format (hide)]]="LIST"),"BLANK CELL","")</f>
        <v/>
      </c>
      <c r="L90" s="227" t="str">
        <f>IF(OR(PartBQM9[[#This Row],[Format (hide)]]="HEAD",PartBQM9[[#This Row],[Format (hide)]]="LIST"),"BLANK CELL","")</f>
        <v/>
      </c>
      <c r="M90" s="227" t="str">
        <f>IF(OR(PartBQM9[[#This Row],[Format (hide)]]="HEAD",PartBQM9[[#This Row],[Format (hide)]]="LIST"),"BLANK CELL","")</f>
        <v/>
      </c>
      <c r="N90" s="285" t="str">
        <f>IF(OR(PartBQM9[[#This Row],[Format (hide)]]="HEAD",PartBQM9[[#This Row],[Format (hide)]]="LIST"),"BLANK CELL","")</f>
        <v/>
      </c>
      <c r="O90" s="285" t="str">
        <f>IF(OR(PartBQM9[[#This Row],[Format (hide)]]="HEAD",PartBQM9[[#This Row],[Format (hide)]]="LIST"),"BLANK CELL","")</f>
        <v/>
      </c>
      <c r="P90" s="285" t="str">
        <f>IF(OR(PartBQM9[[#This Row],[Format (hide)]]="HEAD",PartBQM9[[#This Row],[Format (hide)]]="LIST"),"BLANK CELL","")</f>
        <v/>
      </c>
      <c r="Q90" s="285" t="str">
        <f>IF(OR(PartBQM9[[#This Row],[Format (hide)]]="HEAD",PartBQM9[[#This Row],[Format (hide)]]="LIST"),"BLANK CELL","")</f>
        <v/>
      </c>
      <c r="R90" s="295" t="str">
        <f>IF(OR(PartBQM9[[#This Row],[Format (hide)]]="HEAD",PartBQM9[[#This Row],[Format (hide)]]="LIST"),"BLANK CELL","")</f>
        <v/>
      </c>
    </row>
    <row r="91" spans="1:18" ht="66" x14ac:dyDescent="0.3">
      <c r="A91" s="293">
        <f t="array" aca="1" ref="A91" ca="1">SUM((TRIM(MID(SUBSTITUTE(C91,".",REPT(" ",256)),(ROW(INDIRECT("1:"&amp;LEN(C91)-LEN(SUBSTITUTE(C91,".",""))+1))-1)*256+1,256)))*(10^((10-ROW(INDIRECT("1:"&amp;LEN(C91)-LEN(SUBSTITUTE(C91,".",""))+1)))*2)))</f>
        <v>5.0106E+18</v>
      </c>
      <c r="B91" s="280" t="s">
        <v>2750</v>
      </c>
      <c r="C91" s="280" t="s">
        <v>2837</v>
      </c>
      <c r="D91" s="281"/>
      <c r="E91" s="281"/>
      <c r="F91" s="280" t="s">
        <v>1167</v>
      </c>
      <c r="G91" s="280" t="s">
        <v>119</v>
      </c>
      <c r="H91" s="281"/>
      <c r="I91" s="283" t="s">
        <v>2508</v>
      </c>
      <c r="J91" s="281" t="str">
        <f t="shared" si="4"/>
        <v/>
      </c>
      <c r="K91" s="227" t="str">
        <f>IF(OR(PartBQM9[[#This Row],[Format (hide)]]="HEAD",PartBQM9[[#This Row],[Format (hide)]]="LIST"),"BLANK CELL","")</f>
        <v/>
      </c>
      <c r="L91" s="227" t="str">
        <f>IF(OR(PartBQM9[[#This Row],[Format (hide)]]="HEAD",PartBQM9[[#This Row],[Format (hide)]]="LIST"),"BLANK CELL","")</f>
        <v/>
      </c>
      <c r="M91" s="227" t="str">
        <f>IF(OR(PartBQM9[[#This Row],[Format (hide)]]="HEAD",PartBQM9[[#This Row],[Format (hide)]]="LIST"),"BLANK CELL","")</f>
        <v/>
      </c>
      <c r="N91" s="281" t="str">
        <f>IF(OR(PartBQM9[[#This Row],[Format (hide)]]="HEAD",PartBQM9[[#This Row],[Format (hide)]]="LIST"),"BLANK CELL","")</f>
        <v/>
      </c>
      <c r="O91" s="281" t="str">
        <f>IF(OR(PartBQM9[[#This Row],[Format (hide)]]="HEAD",PartBQM9[[#This Row],[Format (hide)]]="LIST"),"BLANK CELL","")</f>
        <v/>
      </c>
      <c r="P91" s="281" t="str">
        <f>IF(OR(PartBQM9[[#This Row],[Format (hide)]]="HEAD",PartBQM9[[#This Row],[Format (hide)]]="LIST"),"BLANK CELL","")</f>
        <v/>
      </c>
      <c r="Q91" s="281" t="str">
        <f>IF(OR(PartBQM9[[#This Row],[Format (hide)]]="HEAD",PartBQM9[[#This Row],[Format (hide)]]="LIST"),"BLANK CELL","")</f>
        <v/>
      </c>
      <c r="R91" s="294" t="str">
        <f>IF(OR(PartBQM9[[#This Row],[Format (hide)]]="HEAD",PartBQM9[[#This Row],[Format (hide)]]="LIST"),"BLANK CELL","")</f>
        <v/>
      </c>
    </row>
    <row r="92" spans="1:18" ht="66" x14ac:dyDescent="0.3">
      <c r="A92" s="293">
        <f t="array" aca="1" ref="A92" ca="1">SUM((TRIM(MID(SUBSTITUTE(C92,".",REPT(" ",256)),(ROW(INDIRECT("1:"&amp;LEN(C92)-LEN(SUBSTITUTE(C92,".",""))+1))-1)*256+1,256)))*(10^((10-ROW(INDIRECT("1:"&amp;LEN(C92)-LEN(SUBSTITUTE(C92,".",""))+1)))*2)))</f>
        <v>5.0107E+18</v>
      </c>
      <c r="B92" s="280" t="s">
        <v>2750</v>
      </c>
      <c r="C92" s="280" t="s">
        <v>2838</v>
      </c>
      <c r="D92" s="281"/>
      <c r="E92" s="281"/>
      <c r="F92" s="280" t="s">
        <v>1168</v>
      </c>
      <c r="G92" s="280" t="s">
        <v>48</v>
      </c>
      <c r="H92" s="285"/>
      <c r="I92" s="283" t="s">
        <v>2508</v>
      </c>
      <c r="J92" s="285" t="str">
        <f t="shared" si="4"/>
        <v/>
      </c>
      <c r="K92" s="227" t="str">
        <f>IF(OR(PartBQM9[[#This Row],[Format (hide)]]="HEAD",PartBQM9[[#This Row],[Format (hide)]]="LIST"),"BLANK CELL","")</f>
        <v/>
      </c>
      <c r="L92" s="227" t="str">
        <f>IF(OR(PartBQM9[[#This Row],[Format (hide)]]="HEAD",PartBQM9[[#This Row],[Format (hide)]]="LIST"),"BLANK CELL","")</f>
        <v/>
      </c>
      <c r="M92" s="227" t="str">
        <f>IF(OR(PartBQM9[[#This Row],[Format (hide)]]="HEAD",PartBQM9[[#This Row],[Format (hide)]]="LIST"),"BLANK CELL","")</f>
        <v/>
      </c>
      <c r="N92" s="285" t="str">
        <f>IF(OR(PartBQM9[[#This Row],[Format (hide)]]="HEAD",PartBQM9[[#This Row],[Format (hide)]]="LIST"),"BLANK CELL","")</f>
        <v/>
      </c>
      <c r="O92" s="285" t="str">
        <f>IF(OR(PartBQM9[[#This Row],[Format (hide)]]="HEAD",PartBQM9[[#This Row],[Format (hide)]]="LIST"),"BLANK CELL","")</f>
        <v/>
      </c>
      <c r="P92" s="285" t="str">
        <f>IF(OR(PartBQM9[[#This Row],[Format (hide)]]="HEAD",PartBQM9[[#This Row],[Format (hide)]]="LIST"),"BLANK CELL","")</f>
        <v/>
      </c>
      <c r="Q92" s="285" t="str">
        <f>IF(OR(PartBQM9[[#This Row],[Format (hide)]]="HEAD",PartBQM9[[#This Row],[Format (hide)]]="LIST"),"BLANK CELL","")</f>
        <v/>
      </c>
      <c r="R92" s="295" t="str">
        <f>IF(OR(PartBQM9[[#This Row],[Format (hide)]]="HEAD",PartBQM9[[#This Row],[Format (hide)]]="LIST"),"BLANK CELL","")</f>
        <v/>
      </c>
    </row>
    <row r="93" spans="1:18" ht="66" x14ac:dyDescent="0.3">
      <c r="A93" s="293">
        <f t="array" aca="1" ref="A93" ca="1">SUM((TRIM(MID(SUBSTITUTE(C93,".",REPT(" ",256)),(ROW(INDIRECT("1:"&amp;LEN(C93)-LEN(SUBSTITUTE(C93,".",""))+1))-1)*256+1,256)))*(10^((10-ROW(INDIRECT("1:"&amp;LEN(C93)-LEN(SUBSTITUTE(C93,".",""))+1)))*2)))</f>
        <v>5.0108E+18</v>
      </c>
      <c r="B93" s="280" t="s">
        <v>2750</v>
      </c>
      <c r="C93" s="280" t="s">
        <v>2839</v>
      </c>
      <c r="D93" s="281"/>
      <c r="E93" s="281"/>
      <c r="F93" s="280" t="s">
        <v>1169</v>
      </c>
      <c r="G93" s="280" t="s">
        <v>120</v>
      </c>
      <c r="H93" s="285"/>
      <c r="I93" s="283" t="s">
        <v>2508</v>
      </c>
      <c r="J93" s="285" t="str">
        <f t="shared" si="4"/>
        <v/>
      </c>
      <c r="K93" s="227" t="str">
        <f>IF(OR(PartBQM9[[#This Row],[Format (hide)]]="HEAD",PartBQM9[[#This Row],[Format (hide)]]="LIST"),"BLANK CELL","")</f>
        <v/>
      </c>
      <c r="L93" s="227" t="str">
        <f>IF(OR(PartBQM9[[#This Row],[Format (hide)]]="HEAD",PartBQM9[[#This Row],[Format (hide)]]="LIST"),"BLANK CELL","")</f>
        <v/>
      </c>
      <c r="M93" s="227" t="str">
        <f>IF(OR(PartBQM9[[#This Row],[Format (hide)]]="HEAD",PartBQM9[[#This Row],[Format (hide)]]="LIST"),"BLANK CELL","")</f>
        <v/>
      </c>
      <c r="N93" s="285" t="str">
        <f>IF(OR(PartBQM9[[#This Row],[Format (hide)]]="HEAD",PartBQM9[[#This Row],[Format (hide)]]="LIST"),"BLANK CELL","")</f>
        <v/>
      </c>
      <c r="O93" s="285" t="str">
        <f>IF(OR(PartBQM9[[#This Row],[Format (hide)]]="HEAD",PartBQM9[[#This Row],[Format (hide)]]="LIST"),"BLANK CELL","")</f>
        <v/>
      </c>
      <c r="P93" s="285" t="str">
        <f>IF(OR(PartBQM9[[#This Row],[Format (hide)]]="HEAD",PartBQM9[[#This Row],[Format (hide)]]="LIST"),"BLANK CELL","")</f>
        <v/>
      </c>
      <c r="Q93" s="285" t="str">
        <f>IF(OR(PartBQM9[[#This Row],[Format (hide)]]="HEAD",PartBQM9[[#This Row],[Format (hide)]]="LIST"),"BLANK CELL","")</f>
        <v/>
      </c>
      <c r="R93" s="295" t="str">
        <f>IF(OR(PartBQM9[[#This Row],[Format (hide)]]="HEAD",PartBQM9[[#This Row],[Format (hide)]]="LIST"),"BLANK CELL","")</f>
        <v/>
      </c>
    </row>
    <row r="94" spans="1:18" ht="99" x14ac:dyDescent="0.3">
      <c r="A94" s="293">
        <f t="array" aca="1" ref="A94" ca="1">SUM((TRIM(MID(SUBSTITUTE(C94,".",REPT(" ",256)),(ROW(INDIRECT("1:"&amp;LEN(C94)-LEN(SUBSTITUTE(C94,".",""))+1))-1)*256+1,256)))*(10^((10-ROW(INDIRECT("1:"&amp;LEN(C94)-LEN(SUBSTITUTE(C94,".",""))+1)))*2)))</f>
        <v>5.0109E+18</v>
      </c>
      <c r="B94" s="280" t="s">
        <v>2750</v>
      </c>
      <c r="C94" s="280" t="s">
        <v>2840</v>
      </c>
      <c r="D94" s="281"/>
      <c r="E94" s="281"/>
      <c r="F94" s="280" t="s">
        <v>1170</v>
      </c>
      <c r="G94" s="280" t="s">
        <v>121</v>
      </c>
      <c r="H94" s="285"/>
      <c r="I94" s="283" t="s">
        <v>2508</v>
      </c>
      <c r="J94" s="285" t="str">
        <f t="shared" si="4"/>
        <v/>
      </c>
      <c r="K94" s="227" t="str">
        <f>IF(OR(PartBQM9[[#This Row],[Format (hide)]]="HEAD",PartBQM9[[#This Row],[Format (hide)]]="LIST"),"BLANK CELL","")</f>
        <v/>
      </c>
      <c r="L94" s="227" t="str">
        <f>IF(OR(PartBQM9[[#This Row],[Format (hide)]]="HEAD",PartBQM9[[#This Row],[Format (hide)]]="LIST"),"BLANK CELL","")</f>
        <v/>
      </c>
      <c r="M94" s="227" t="str">
        <f>IF(OR(PartBQM9[[#This Row],[Format (hide)]]="HEAD",PartBQM9[[#This Row],[Format (hide)]]="LIST"),"BLANK CELL","")</f>
        <v/>
      </c>
      <c r="N94" s="285" t="str">
        <f>IF(OR(PartBQM9[[#This Row],[Format (hide)]]="HEAD",PartBQM9[[#This Row],[Format (hide)]]="LIST"),"BLANK CELL","")</f>
        <v/>
      </c>
      <c r="O94" s="285" t="str">
        <f>IF(OR(PartBQM9[[#This Row],[Format (hide)]]="HEAD",PartBQM9[[#This Row],[Format (hide)]]="LIST"),"BLANK CELL","")</f>
        <v/>
      </c>
      <c r="P94" s="285" t="str">
        <f>IF(OR(PartBQM9[[#This Row],[Format (hide)]]="HEAD",PartBQM9[[#This Row],[Format (hide)]]="LIST"),"BLANK CELL","")</f>
        <v/>
      </c>
      <c r="Q94" s="285" t="str">
        <f>IF(OR(PartBQM9[[#This Row],[Format (hide)]]="HEAD",PartBQM9[[#This Row],[Format (hide)]]="LIST"),"BLANK CELL","")</f>
        <v/>
      </c>
      <c r="R94" s="295" t="str">
        <f>IF(OR(PartBQM9[[#This Row],[Format (hide)]]="HEAD",PartBQM9[[#This Row],[Format (hide)]]="LIST"),"BLANK CELL","")</f>
        <v/>
      </c>
    </row>
    <row r="95" spans="1:18" ht="66" x14ac:dyDescent="0.3">
      <c r="A95" s="293">
        <f t="array" aca="1" ref="A95" ca="1">SUM((TRIM(MID(SUBSTITUTE(C95,".",REPT(" ",256)),(ROW(INDIRECT("1:"&amp;LEN(C95)-LEN(SUBSTITUTE(C95,".",""))+1))-1)*256+1,256)))*(10^((10-ROW(INDIRECT("1:"&amp;LEN(C95)-LEN(SUBSTITUTE(C95,".",""))+1)))*2)))</f>
        <v>5.011E+18</v>
      </c>
      <c r="B95" s="280" t="s">
        <v>2750</v>
      </c>
      <c r="C95" s="280" t="s">
        <v>2841</v>
      </c>
      <c r="D95" s="281"/>
      <c r="E95" s="281" t="s">
        <v>3724</v>
      </c>
      <c r="F95" s="280" t="s">
        <v>1171</v>
      </c>
      <c r="G95" s="280" t="s">
        <v>1172</v>
      </c>
      <c r="H95" s="285"/>
      <c r="I95" s="283" t="s">
        <v>2508</v>
      </c>
      <c r="J95" s="285" t="str">
        <f t="shared" si="4"/>
        <v/>
      </c>
      <c r="K95" s="227" t="str">
        <f>IF(OR(PartBQM9[[#This Row],[Format (hide)]]="HEAD",PartBQM9[[#This Row],[Format (hide)]]="LIST"),"BLANK CELL","")</f>
        <v/>
      </c>
      <c r="L95" s="227" t="str">
        <f>IF(OR(PartBQM9[[#This Row],[Format (hide)]]="HEAD",PartBQM9[[#This Row],[Format (hide)]]="LIST"),"BLANK CELL","")</f>
        <v/>
      </c>
      <c r="M95" s="227" t="str">
        <f>IF(OR(PartBQM9[[#This Row],[Format (hide)]]="HEAD",PartBQM9[[#This Row],[Format (hide)]]="LIST"),"BLANK CELL","")</f>
        <v/>
      </c>
      <c r="N95" s="285" t="str">
        <f>IF(OR(PartBQM9[[#This Row],[Format (hide)]]="HEAD",PartBQM9[[#This Row],[Format (hide)]]="LIST"),"BLANK CELL","")</f>
        <v/>
      </c>
      <c r="O95" s="285" t="str">
        <f>IF(OR(PartBQM9[[#This Row],[Format (hide)]]="HEAD",PartBQM9[[#This Row],[Format (hide)]]="LIST"),"BLANK CELL","")</f>
        <v/>
      </c>
      <c r="P95" s="285" t="str">
        <f>IF(OR(PartBQM9[[#This Row],[Format (hide)]]="HEAD",PartBQM9[[#This Row],[Format (hide)]]="LIST"),"BLANK CELL","")</f>
        <v/>
      </c>
      <c r="Q95" s="285" t="str">
        <f>IF(OR(PartBQM9[[#This Row],[Format (hide)]]="HEAD",PartBQM9[[#This Row],[Format (hide)]]="LIST"),"BLANK CELL","")</f>
        <v/>
      </c>
      <c r="R95" s="295" t="str">
        <f>IF(OR(PartBQM9[[#This Row],[Format (hide)]]="HEAD",PartBQM9[[#This Row],[Format (hide)]]="LIST"),"BLANK CELL","")</f>
        <v/>
      </c>
    </row>
    <row r="96" spans="1:18" ht="66" x14ac:dyDescent="0.3">
      <c r="A96" s="293">
        <f t="array" aca="1" ref="A96" ca="1">SUM((TRIM(MID(SUBSTITUTE(C96,".",REPT(" ",256)),(ROW(INDIRECT("1:"&amp;LEN(C96)-LEN(SUBSTITUTE(C96,".",""))+1))-1)*256+1,256)))*(10^((10-ROW(INDIRECT("1:"&amp;LEN(C96)-LEN(SUBSTITUTE(C96,".",""))+1)))*2)))</f>
        <v>5.0111E+18</v>
      </c>
      <c r="B96" s="280" t="s">
        <v>2750</v>
      </c>
      <c r="C96" s="280" t="s">
        <v>2842</v>
      </c>
      <c r="D96" s="281"/>
      <c r="E96" s="281"/>
      <c r="F96" s="280" t="s">
        <v>1173</v>
      </c>
      <c r="G96" s="280" t="s">
        <v>122</v>
      </c>
      <c r="H96" s="285"/>
      <c r="I96" s="283" t="s">
        <v>2508</v>
      </c>
      <c r="J96" s="285" t="str">
        <f t="shared" si="4"/>
        <v/>
      </c>
      <c r="K96" s="227" t="str">
        <f>IF(OR(PartBQM9[[#This Row],[Format (hide)]]="HEAD",PartBQM9[[#This Row],[Format (hide)]]="LIST"),"BLANK CELL","")</f>
        <v/>
      </c>
      <c r="L96" s="227" t="str">
        <f>IF(OR(PartBQM9[[#This Row],[Format (hide)]]="HEAD",PartBQM9[[#This Row],[Format (hide)]]="LIST"),"BLANK CELL","")</f>
        <v/>
      </c>
      <c r="M96" s="227" t="str">
        <f>IF(OR(PartBQM9[[#This Row],[Format (hide)]]="HEAD",PartBQM9[[#This Row],[Format (hide)]]="LIST"),"BLANK CELL","")</f>
        <v/>
      </c>
      <c r="N96" s="285" t="str">
        <f>IF(OR(PartBQM9[[#This Row],[Format (hide)]]="HEAD",PartBQM9[[#This Row],[Format (hide)]]="LIST"),"BLANK CELL","")</f>
        <v/>
      </c>
      <c r="O96" s="285" t="str">
        <f>IF(OR(PartBQM9[[#This Row],[Format (hide)]]="HEAD",PartBQM9[[#This Row],[Format (hide)]]="LIST"),"BLANK CELL","")</f>
        <v/>
      </c>
      <c r="P96" s="285" t="str">
        <f>IF(OR(PartBQM9[[#This Row],[Format (hide)]]="HEAD",PartBQM9[[#This Row],[Format (hide)]]="LIST"),"BLANK CELL","")</f>
        <v/>
      </c>
      <c r="Q96" s="285" t="str">
        <f>IF(OR(PartBQM9[[#This Row],[Format (hide)]]="HEAD",PartBQM9[[#This Row],[Format (hide)]]="LIST"),"BLANK CELL","")</f>
        <v/>
      </c>
      <c r="R96" s="295" t="str">
        <f>IF(OR(PartBQM9[[#This Row],[Format (hide)]]="HEAD",PartBQM9[[#This Row],[Format (hide)]]="LIST"),"BLANK CELL","")</f>
        <v/>
      </c>
    </row>
    <row r="97" spans="1:18" ht="66" x14ac:dyDescent="0.3">
      <c r="A97" s="293">
        <f t="array" aca="1" ref="A97" ca="1">SUM((TRIM(MID(SUBSTITUTE(C97,".",REPT(" ",256)),(ROW(INDIRECT("1:"&amp;LEN(C97)-LEN(SUBSTITUTE(C97,".",""))+1))-1)*256+1,256)))*(10^((10-ROW(INDIRECT("1:"&amp;LEN(C97)-LEN(SUBSTITUTE(C97,".",""))+1)))*2)))</f>
        <v>5.0112E+18</v>
      </c>
      <c r="B97" s="280" t="s">
        <v>2750</v>
      </c>
      <c r="C97" s="280" t="s">
        <v>2843</v>
      </c>
      <c r="D97" s="281"/>
      <c r="E97" s="281"/>
      <c r="F97" s="280" t="s">
        <v>1174</v>
      </c>
      <c r="G97" s="280" t="s">
        <v>1175</v>
      </c>
      <c r="H97" s="285"/>
      <c r="I97" s="283" t="s">
        <v>2508</v>
      </c>
      <c r="J97" s="285" t="str">
        <f t="shared" si="4"/>
        <v/>
      </c>
      <c r="K97" s="227" t="str">
        <f>IF(OR(PartBQM9[[#This Row],[Format (hide)]]="HEAD",PartBQM9[[#This Row],[Format (hide)]]="LIST"),"BLANK CELL","")</f>
        <v/>
      </c>
      <c r="L97" s="227" t="str">
        <f>IF(OR(PartBQM9[[#This Row],[Format (hide)]]="HEAD",PartBQM9[[#This Row],[Format (hide)]]="LIST"),"BLANK CELL","")</f>
        <v/>
      </c>
      <c r="M97" s="227" t="str">
        <f>IF(OR(PartBQM9[[#This Row],[Format (hide)]]="HEAD",PartBQM9[[#This Row],[Format (hide)]]="LIST"),"BLANK CELL","")</f>
        <v/>
      </c>
      <c r="N97" s="285" t="str">
        <f>IF(OR(PartBQM9[[#This Row],[Format (hide)]]="HEAD",PartBQM9[[#This Row],[Format (hide)]]="LIST"),"BLANK CELL","")</f>
        <v/>
      </c>
      <c r="O97" s="285" t="str">
        <f>IF(OR(PartBQM9[[#This Row],[Format (hide)]]="HEAD",PartBQM9[[#This Row],[Format (hide)]]="LIST"),"BLANK CELL","")</f>
        <v/>
      </c>
      <c r="P97" s="285" t="str">
        <f>IF(OR(PartBQM9[[#This Row],[Format (hide)]]="HEAD",PartBQM9[[#This Row],[Format (hide)]]="LIST"),"BLANK CELL","")</f>
        <v/>
      </c>
      <c r="Q97" s="285" t="str">
        <f>IF(OR(PartBQM9[[#This Row],[Format (hide)]]="HEAD",PartBQM9[[#This Row],[Format (hide)]]="LIST"),"BLANK CELL","")</f>
        <v/>
      </c>
      <c r="R97" s="295" t="str">
        <f>IF(OR(PartBQM9[[#This Row],[Format (hide)]]="HEAD",PartBQM9[[#This Row],[Format (hide)]]="LIST"),"BLANK CELL","")</f>
        <v/>
      </c>
    </row>
    <row r="98" spans="1:18" ht="66" x14ac:dyDescent="0.3">
      <c r="A98" s="293">
        <f t="array" aca="1" ref="A98" ca="1">SUM((TRIM(MID(SUBSTITUTE(C98,".",REPT(" ",256)),(ROW(INDIRECT("1:"&amp;LEN(C98)-LEN(SUBSTITUTE(C98,".",""))+1))-1)*256+1,256)))*(10^((10-ROW(INDIRECT("1:"&amp;LEN(C98)-LEN(SUBSTITUTE(C98,".",""))+1)))*2)))</f>
        <v>5.0113E+18</v>
      </c>
      <c r="B98" s="280" t="s">
        <v>2750</v>
      </c>
      <c r="C98" s="280" t="s">
        <v>2844</v>
      </c>
      <c r="D98" s="281"/>
      <c r="E98" s="281"/>
      <c r="F98" s="280" t="s">
        <v>1176</v>
      </c>
      <c r="G98" s="280" t="s">
        <v>123</v>
      </c>
      <c r="H98" s="285"/>
      <c r="I98" s="283" t="s">
        <v>2508</v>
      </c>
      <c r="J98" s="285" t="str">
        <f t="shared" si="4"/>
        <v/>
      </c>
      <c r="K98" s="227" t="str">
        <f>IF(OR(PartBQM9[[#This Row],[Format (hide)]]="HEAD",PartBQM9[[#This Row],[Format (hide)]]="LIST"),"BLANK CELL","")</f>
        <v/>
      </c>
      <c r="L98" s="227" t="str">
        <f>IF(OR(PartBQM9[[#This Row],[Format (hide)]]="HEAD",PartBQM9[[#This Row],[Format (hide)]]="LIST"),"BLANK CELL","")</f>
        <v/>
      </c>
      <c r="M98" s="227" t="str">
        <f>IF(OR(PartBQM9[[#This Row],[Format (hide)]]="HEAD",PartBQM9[[#This Row],[Format (hide)]]="LIST"),"BLANK CELL","")</f>
        <v/>
      </c>
      <c r="N98" s="285" t="str">
        <f>IF(OR(PartBQM9[[#This Row],[Format (hide)]]="HEAD",PartBQM9[[#This Row],[Format (hide)]]="LIST"),"BLANK CELL","")</f>
        <v/>
      </c>
      <c r="O98" s="285" t="str">
        <f>IF(OR(PartBQM9[[#This Row],[Format (hide)]]="HEAD",PartBQM9[[#This Row],[Format (hide)]]="LIST"),"BLANK CELL","")</f>
        <v/>
      </c>
      <c r="P98" s="285" t="str">
        <f>IF(OR(PartBQM9[[#This Row],[Format (hide)]]="HEAD",PartBQM9[[#This Row],[Format (hide)]]="LIST"),"BLANK CELL","")</f>
        <v/>
      </c>
      <c r="Q98" s="285" t="str">
        <f>IF(OR(PartBQM9[[#This Row],[Format (hide)]]="HEAD",PartBQM9[[#This Row],[Format (hide)]]="LIST"),"BLANK CELL","")</f>
        <v/>
      </c>
      <c r="R98" s="295" t="str">
        <f>IF(OR(PartBQM9[[#This Row],[Format (hide)]]="HEAD",PartBQM9[[#This Row],[Format (hide)]]="LIST"),"BLANK CELL","")</f>
        <v/>
      </c>
    </row>
    <row r="99" spans="1:18" ht="66" x14ac:dyDescent="0.3">
      <c r="A99" s="293">
        <f t="array" aca="1" ref="A99" ca="1">SUM((TRIM(MID(SUBSTITUTE(C99,".",REPT(" ",256)),(ROW(INDIRECT("1:"&amp;LEN(C99)-LEN(SUBSTITUTE(C99,".",""))+1))-1)*256+1,256)))*(10^((10-ROW(INDIRECT("1:"&amp;LEN(C99)-LEN(SUBSTITUTE(C99,".",""))+1)))*2)))</f>
        <v>5.0114E+18</v>
      </c>
      <c r="B99" s="280" t="s">
        <v>2750</v>
      </c>
      <c r="C99" s="280" t="s">
        <v>2845</v>
      </c>
      <c r="D99" s="281"/>
      <c r="E99" s="281"/>
      <c r="F99" s="280" t="s">
        <v>1177</v>
      </c>
      <c r="G99" s="280" t="s">
        <v>1178</v>
      </c>
      <c r="H99" s="281"/>
      <c r="I99" s="283" t="s">
        <v>2508</v>
      </c>
      <c r="J99" s="281" t="str">
        <f t="shared" si="4"/>
        <v/>
      </c>
      <c r="K99" s="227" t="str">
        <f>IF(OR(PartBQM9[[#This Row],[Format (hide)]]="HEAD",PartBQM9[[#This Row],[Format (hide)]]="LIST"),"BLANK CELL","")</f>
        <v/>
      </c>
      <c r="L99" s="227" t="str">
        <f>IF(OR(PartBQM9[[#This Row],[Format (hide)]]="HEAD",PartBQM9[[#This Row],[Format (hide)]]="LIST"),"BLANK CELL","")</f>
        <v/>
      </c>
      <c r="M99" s="227" t="str">
        <f>IF(OR(PartBQM9[[#This Row],[Format (hide)]]="HEAD",PartBQM9[[#This Row],[Format (hide)]]="LIST"),"BLANK CELL","")</f>
        <v/>
      </c>
      <c r="N99" s="281" t="str">
        <f>IF(OR(PartBQM9[[#This Row],[Format (hide)]]="HEAD",PartBQM9[[#This Row],[Format (hide)]]="LIST"),"BLANK CELL","")</f>
        <v/>
      </c>
      <c r="O99" s="281" t="str">
        <f>IF(OR(PartBQM9[[#This Row],[Format (hide)]]="HEAD",PartBQM9[[#This Row],[Format (hide)]]="LIST"),"BLANK CELL","")</f>
        <v/>
      </c>
      <c r="P99" s="281" t="str">
        <f>IF(OR(PartBQM9[[#This Row],[Format (hide)]]="HEAD",PartBQM9[[#This Row],[Format (hide)]]="LIST"),"BLANK CELL","")</f>
        <v/>
      </c>
      <c r="Q99" s="281" t="str">
        <f>IF(OR(PartBQM9[[#This Row],[Format (hide)]]="HEAD",PartBQM9[[#This Row],[Format (hide)]]="LIST"),"BLANK CELL","")</f>
        <v/>
      </c>
      <c r="R99" s="294" t="str">
        <f>IF(OR(PartBQM9[[#This Row],[Format (hide)]]="HEAD",PartBQM9[[#This Row],[Format (hide)]]="LIST"),"BLANK CELL","")</f>
        <v/>
      </c>
    </row>
    <row r="100" spans="1:18" ht="66" x14ac:dyDescent="0.3">
      <c r="A100" s="293">
        <f t="array" aca="1" ref="A100" ca="1">SUM((TRIM(MID(SUBSTITUTE(C100,".",REPT(" ",256)),(ROW(INDIRECT("1:"&amp;LEN(C100)-LEN(SUBSTITUTE(C100,".",""))+1))-1)*256+1,256)))*(10^((10-ROW(INDIRECT("1:"&amp;LEN(C100)-LEN(SUBSTITUTE(C100,".",""))+1)))*2)))</f>
        <v>5.02E+18</v>
      </c>
      <c r="B100" s="280" t="s">
        <v>2750</v>
      </c>
      <c r="C100" s="280" t="s">
        <v>2846</v>
      </c>
      <c r="D100" s="281"/>
      <c r="E100" s="281"/>
      <c r="F100" s="280" t="s">
        <v>1179</v>
      </c>
      <c r="G100" s="280" t="s">
        <v>1180</v>
      </c>
      <c r="H100" s="285"/>
      <c r="I100" s="283" t="s">
        <v>2508</v>
      </c>
      <c r="J100" s="285" t="str">
        <f t="shared" si="4"/>
        <v/>
      </c>
      <c r="K100" s="227" t="str">
        <f>IF(OR(PartBQM9[[#This Row],[Format (hide)]]="HEAD",PartBQM9[[#This Row],[Format (hide)]]="LIST"),"BLANK CELL","")</f>
        <v/>
      </c>
      <c r="L100" s="227" t="str">
        <f>IF(OR(PartBQM9[[#This Row],[Format (hide)]]="HEAD",PartBQM9[[#This Row],[Format (hide)]]="LIST"),"BLANK CELL","")</f>
        <v/>
      </c>
      <c r="M100" s="227" t="str">
        <f>IF(OR(PartBQM9[[#This Row],[Format (hide)]]="HEAD",PartBQM9[[#This Row],[Format (hide)]]="LIST"),"BLANK CELL","")</f>
        <v/>
      </c>
      <c r="N100" s="285" t="str">
        <f>IF(OR(PartBQM9[[#This Row],[Format (hide)]]="HEAD",PartBQM9[[#This Row],[Format (hide)]]="LIST"),"BLANK CELL","")</f>
        <v/>
      </c>
      <c r="O100" s="285" t="str">
        <f>IF(OR(PartBQM9[[#This Row],[Format (hide)]]="HEAD",PartBQM9[[#This Row],[Format (hide)]]="LIST"),"BLANK CELL","")</f>
        <v/>
      </c>
      <c r="P100" s="285" t="str">
        <f>IF(OR(PartBQM9[[#This Row],[Format (hide)]]="HEAD",PartBQM9[[#This Row],[Format (hide)]]="LIST"),"BLANK CELL","")</f>
        <v/>
      </c>
      <c r="Q100" s="285" t="str">
        <f>IF(OR(PartBQM9[[#This Row],[Format (hide)]]="HEAD",PartBQM9[[#This Row],[Format (hide)]]="LIST"),"BLANK CELL","")</f>
        <v/>
      </c>
      <c r="R100" s="295" t="str">
        <f>IF(OR(PartBQM9[[#This Row],[Format (hide)]]="HEAD",PartBQM9[[#This Row],[Format (hide)]]="LIST"),"BLANK CELL","")</f>
        <v/>
      </c>
    </row>
    <row r="101" spans="1:18" ht="115.5" x14ac:dyDescent="0.3">
      <c r="A101" s="293">
        <f t="array" aca="1" ref="A101" ca="1">SUM((TRIM(MID(SUBSTITUTE(C101,".",REPT(" ",256)),(ROW(INDIRECT("1:"&amp;LEN(C101)-LEN(SUBSTITUTE(C101,".",""))+1))-1)*256+1,256)))*(10^((10-ROW(INDIRECT("1:"&amp;LEN(C101)-LEN(SUBSTITUTE(C101,".",""))+1)))*2)))</f>
        <v>5.03E+18</v>
      </c>
      <c r="B101" s="280" t="s">
        <v>2750</v>
      </c>
      <c r="C101" s="280" t="s">
        <v>2847</v>
      </c>
      <c r="D101" s="281"/>
      <c r="E101" s="281"/>
      <c r="F101" s="280" t="s">
        <v>1181</v>
      </c>
      <c r="G101" s="280" t="s">
        <v>1182</v>
      </c>
      <c r="H101" s="285"/>
      <c r="I101" s="283" t="s">
        <v>2508</v>
      </c>
      <c r="J101" s="285" t="str">
        <f t="shared" si="4"/>
        <v/>
      </c>
      <c r="K101" s="227" t="str">
        <f>IF(OR(PartBQM9[[#This Row],[Format (hide)]]="HEAD",PartBQM9[[#This Row],[Format (hide)]]="LIST"),"BLANK CELL","")</f>
        <v/>
      </c>
      <c r="L101" s="227" t="str">
        <f>IF(OR(PartBQM9[[#This Row],[Format (hide)]]="HEAD",PartBQM9[[#This Row],[Format (hide)]]="LIST"),"BLANK CELL","")</f>
        <v/>
      </c>
      <c r="M101" s="227" t="str">
        <f>IF(OR(PartBQM9[[#This Row],[Format (hide)]]="HEAD",PartBQM9[[#This Row],[Format (hide)]]="LIST"),"BLANK CELL","")</f>
        <v/>
      </c>
      <c r="N101" s="285" t="str">
        <f>IF(OR(PartBQM9[[#This Row],[Format (hide)]]="HEAD",PartBQM9[[#This Row],[Format (hide)]]="LIST"),"BLANK CELL","")</f>
        <v/>
      </c>
      <c r="O101" s="285" t="str">
        <f>IF(OR(PartBQM9[[#This Row],[Format (hide)]]="HEAD",PartBQM9[[#This Row],[Format (hide)]]="LIST"),"BLANK CELL","")</f>
        <v/>
      </c>
      <c r="P101" s="285" t="str">
        <f>IF(OR(PartBQM9[[#This Row],[Format (hide)]]="HEAD",PartBQM9[[#This Row],[Format (hide)]]="LIST"),"BLANK CELL","")</f>
        <v/>
      </c>
      <c r="Q101" s="285" t="str">
        <f>IF(OR(PartBQM9[[#This Row],[Format (hide)]]="HEAD",PartBQM9[[#This Row],[Format (hide)]]="LIST"),"BLANK CELL","")</f>
        <v/>
      </c>
      <c r="R101" s="295" t="str">
        <f>IF(OR(PartBQM9[[#This Row],[Format (hide)]]="HEAD",PartBQM9[[#This Row],[Format (hide)]]="LIST"),"BLANK CELL","")</f>
        <v/>
      </c>
    </row>
    <row r="102" spans="1:18" ht="66" x14ac:dyDescent="0.3">
      <c r="A102" s="293">
        <f t="array" aca="1" ref="A102" ca="1">SUM((TRIM(MID(SUBSTITUTE(C102,".",REPT(" ",256)),(ROW(INDIRECT("1:"&amp;LEN(C102)-LEN(SUBSTITUTE(C102,".",""))+1))-1)*256+1,256)))*(10^((10-ROW(INDIRECT("1:"&amp;LEN(C102)-LEN(SUBSTITUTE(C102,".",""))+1)))*2)))</f>
        <v>5.0301E+18</v>
      </c>
      <c r="B102" s="280" t="s">
        <v>2750</v>
      </c>
      <c r="C102" s="280" t="s">
        <v>2848</v>
      </c>
      <c r="D102" s="281"/>
      <c r="E102" s="281"/>
      <c r="F102" s="280" t="s">
        <v>1183</v>
      </c>
      <c r="G102" s="280" t="s">
        <v>124</v>
      </c>
      <c r="H102" s="285"/>
      <c r="I102" s="283" t="s">
        <v>2508</v>
      </c>
      <c r="J102" s="285" t="str">
        <f t="shared" si="4"/>
        <v/>
      </c>
      <c r="K102" s="227" t="str">
        <f>IF(OR(PartBQM9[[#This Row],[Format (hide)]]="HEAD",PartBQM9[[#This Row],[Format (hide)]]="LIST"),"BLANK CELL","")</f>
        <v/>
      </c>
      <c r="L102" s="227" t="str">
        <f>IF(OR(PartBQM9[[#This Row],[Format (hide)]]="HEAD",PartBQM9[[#This Row],[Format (hide)]]="LIST"),"BLANK CELL","")</f>
        <v/>
      </c>
      <c r="M102" s="227" t="str">
        <f>IF(OR(PartBQM9[[#This Row],[Format (hide)]]="HEAD",PartBQM9[[#This Row],[Format (hide)]]="LIST"),"BLANK CELL","")</f>
        <v/>
      </c>
      <c r="N102" s="285" t="str">
        <f>IF(OR(PartBQM9[[#This Row],[Format (hide)]]="HEAD",PartBQM9[[#This Row],[Format (hide)]]="LIST"),"BLANK CELL","")</f>
        <v/>
      </c>
      <c r="O102" s="285" t="str">
        <f>IF(OR(PartBQM9[[#This Row],[Format (hide)]]="HEAD",PartBQM9[[#This Row],[Format (hide)]]="LIST"),"BLANK CELL","")</f>
        <v/>
      </c>
      <c r="P102" s="285" t="str">
        <f>IF(OR(PartBQM9[[#This Row],[Format (hide)]]="HEAD",PartBQM9[[#This Row],[Format (hide)]]="LIST"),"BLANK CELL","")</f>
        <v/>
      </c>
      <c r="Q102" s="285" t="str">
        <f>IF(OR(PartBQM9[[#This Row],[Format (hide)]]="HEAD",PartBQM9[[#This Row],[Format (hide)]]="LIST"),"BLANK CELL","")</f>
        <v/>
      </c>
      <c r="R102" s="295" t="str">
        <f>IF(OR(PartBQM9[[#This Row],[Format (hide)]]="HEAD",PartBQM9[[#This Row],[Format (hide)]]="LIST"),"BLANK CELL","")</f>
        <v/>
      </c>
    </row>
    <row r="103" spans="1:18" ht="66" x14ac:dyDescent="0.3">
      <c r="A103" s="293">
        <f t="array" aca="1" ref="A103" ca="1">SUM((TRIM(MID(SUBSTITUTE(C103,".",REPT(" ",256)),(ROW(INDIRECT("1:"&amp;LEN(C103)-LEN(SUBSTITUTE(C103,".",""))+1))-1)*256+1,256)))*(10^((10-ROW(INDIRECT("1:"&amp;LEN(C103)-LEN(SUBSTITUTE(C103,".",""))+1)))*2)))</f>
        <v>5.0302E+18</v>
      </c>
      <c r="B103" s="280" t="s">
        <v>2750</v>
      </c>
      <c r="C103" s="280" t="s">
        <v>2849</v>
      </c>
      <c r="D103" s="281"/>
      <c r="E103" s="281"/>
      <c r="F103" s="280" t="s">
        <v>1184</v>
      </c>
      <c r="G103" s="280" t="s">
        <v>125</v>
      </c>
      <c r="H103" s="285"/>
      <c r="I103" s="283" t="s">
        <v>2508</v>
      </c>
      <c r="J103" s="285" t="str">
        <f t="shared" si="4"/>
        <v/>
      </c>
      <c r="K103" s="227" t="str">
        <f>IF(OR(PartBQM9[[#This Row],[Format (hide)]]="HEAD",PartBQM9[[#This Row],[Format (hide)]]="LIST"),"BLANK CELL","")</f>
        <v/>
      </c>
      <c r="L103" s="227" t="str">
        <f>IF(OR(PartBQM9[[#This Row],[Format (hide)]]="HEAD",PartBQM9[[#This Row],[Format (hide)]]="LIST"),"BLANK CELL","")</f>
        <v/>
      </c>
      <c r="M103" s="227" t="str">
        <f>IF(OR(PartBQM9[[#This Row],[Format (hide)]]="HEAD",PartBQM9[[#This Row],[Format (hide)]]="LIST"),"BLANK CELL","")</f>
        <v/>
      </c>
      <c r="N103" s="285" t="str">
        <f>IF(OR(PartBQM9[[#This Row],[Format (hide)]]="HEAD",PartBQM9[[#This Row],[Format (hide)]]="LIST"),"BLANK CELL","")</f>
        <v/>
      </c>
      <c r="O103" s="285" t="str">
        <f>IF(OR(PartBQM9[[#This Row],[Format (hide)]]="HEAD",PartBQM9[[#This Row],[Format (hide)]]="LIST"),"BLANK CELL","")</f>
        <v/>
      </c>
      <c r="P103" s="285" t="str">
        <f>IF(OR(PartBQM9[[#This Row],[Format (hide)]]="HEAD",PartBQM9[[#This Row],[Format (hide)]]="LIST"),"BLANK CELL","")</f>
        <v/>
      </c>
      <c r="Q103" s="285" t="str">
        <f>IF(OR(PartBQM9[[#This Row],[Format (hide)]]="HEAD",PartBQM9[[#This Row],[Format (hide)]]="LIST"),"BLANK CELL","")</f>
        <v/>
      </c>
      <c r="R103" s="295" t="str">
        <f>IF(OR(PartBQM9[[#This Row],[Format (hide)]]="HEAD",PartBQM9[[#This Row],[Format (hide)]]="LIST"),"BLANK CELL","")</f>
        <v/>
      </c>
    </row>
    <row r="104" spans="1:18" ht="66" x14ac:dyDescent="0.3">
      <c r="A104" s="293">
        <f t="array" aca="1" ref="A104" ca="1">SUM((TRIM(MID(SUBSTITUTE(C104,".",REPT(" ",256)),(ROW(INDIRECT("1:"&amp;LEN(C104)-LEN(SUBSTITUTE(C104,".",""))+1))-1)*256+1,256)))*(10^((10-ROW(INDIRECT("1:"&amp;LEN(C104)-LEN(SUBSTITUTE(C104,".",""))+1)))*2)))</f>
        <v>5.0303E+18</v>
      </c>
      <c r="B104" s="280" t="s">
        <v>2750</v>
      </c>
      <c r="C104" s="280" t="s">
        <v>2850</v>
      </c>
      <c r="D104" s="281"/>
      <c r="E104" s="281"/>
      <c r="F104" s="280" t="s">
        <v>1185</v>
      </c>
      <c r="G104" s="280" t="s">
        <v>126</v>
      </c>
      <c r="H104" s="285"/>
      <c r="I104" s="283" t="s">
        <v>2508</v>
      </c>
      <c r="J104" s="285" t="str">
        <f t="shared" si="4"/>
        <v/>
      </c>
      <c r="K104" s="227" t="str">
        <f>IF(OR(PartBQM9[[#This Row],[Format (hide)]]="HEAD",PartBQM9[[#This Row],[Format (hide)]]="LIST"),"BLANK CELL","")</f>
        <v/>
      </c>
      <c r="L104" s="227" t="str">
        <f>IF(OR(PartBQM9[[#This Row],[Format (hide)]]="HEAD",PartBQM9[[#This Row],[Format (hide)]]="LIST"),"BLANK CELL","")</f>
        <v/>
      </c>
      <c r="M104" s="227" t="str">
        <f>IF(OR(PartBQM9[[#This Row],[Format (hide)]]="HEAD",PartBQM9[[#This Row],[Format (hide)]]="LIST"),"BLANK CELL","")</f>
        <v/>
      </c>
      <c r="N104" s="285" t="str">
        <f>IF(OR(PartBQM9[[#This Row],[Format (hide)]]="HEAD",PartBQM9[[#This Row],[Format (hide)]]="LIST"),"BLANK CELL","")</f>
        <v/>
      </c>
      <c r="O104" s="285" t="str">
        <f>IF(OR(PartBQM9[[#This Row],[Format (hide)]]="HEAD",PartBQM9[[#This Row],[Format (hide)]]="LIST"),"BLANK CELL","")</f>
        <v/>
      </c>
      <c r="P104" s="285" t="str">
        <f>IF(OR(PartBQM9[[#This Row],[Format (hide)]]="HEAD",PartBQM9[[#This Row],[Format (hide)]]="LIST"),"BLANK CELL","")</f>
        <v/>
      </c>
      <c r="Q104" s="285" t="str">
        <f>IF(OR(PartBQM9[[#This Row],[Format (hide)]]="HEAD",PartBQM9[[#This Row],[Format (hide)]]="LIST"),"BLANK CELL","")</f>
        <v/>
      </c>
      <c r="R104" s="295" t="str">
        <f>IF(OR(PartBQM9[[#This Row],[Format (hide)]]="HEAD",PartBQM9[[#This Row],[Format (hide)]]="LIST"),"BLANK CELL","")</f>
        <v/>
      </c>
    </row>
    <row r="105" spans="1:18" ht="66" x14ac:dyDescent="0.3">
      <c r="A105" s="293">
        <f t="array" aca="1" ref="A105" ca="1">SUM((TRIM(MID(SUBSTITUTE(C105,".",REPT(" ",256)),(ROW(INDIRECT("1:"&amp;LEN(C105)-LEN(SUBSTITUTE(C105,".",""))+1))-1)*256+1,256)))*(10^((10-ROW(INDIRECT("1:"&amp;LEN(C105)-LEN(SUBSTITUTE(C105,".",""))+1)))*2)))</f>
        <v>5.0304E+18</v>
      </c>
      <c r="B105" s="280" t="s">
        <v>2750</v>
      </c>
      <c r="C105" s="280" t="s">
        <v>2851</v>
      </c>
      <c r="D105" s="281"/>
      <c r="E105" s="281"/>
      <c r="F105" s="280" t="s">
        <v>1186</v>
      </c>
      <c r="G105" s="280" t="s">
        <v>127</v>
      </c>
      <c r="H105" s="285"/>
      <c r="I105" s="283" t="s">
        <v>2508</v>
      </c>
      <c r="J105" s="285" t="str">
        <f t="shared" si="4"/>
        <v/>
      </c>
      <c r="K105" s="227" t="str">
        <f>IF(OR(PartBQM9[[#This Row],[Format (hide)]]="HEAD",PartBQM9[[#This Row],[Format (hide)]]="LIST"),"BLANK CELL","")</f>
        <v/>
      </c>
      <c r="L105" s="227" t="str">
        <f>IF(OR(PartBQM9[[#This Row],[Format (hide)]]="HEAD",PartBQM9[[#This Row],[Format (hide)]]="LIST"),"BLANK CELL","")</f>
        <v/>
      </c>
      <c r="M105" s="227" t="str">
        <f>IF(OR(PartBQM9[[#This Row],[Format (hide)]]="HEAD",PartBQM9[[#This Row],[Format (hide)]]="LIST"),"BLANK CELL","")</f>
        <v/>
      </c>
      <c r="N105" s="285" t="str">
        <f>IF(OR(PartBQM9[[#This Row],[Format (hide)]]="HEAD",PartBQM9[[#This Row],[Format (hide)]]="LIST"),"BLANK CELL","")</f>
        <v/>
      </c>
      <c r="O105" s="285" t="str">
        <f>IF(OR(PartBQM9[[#This Row],[Format (hide)]]="HEAD",PartBQM9[[#This Row],[Format (hide)]]="LIST"),"BLANK CELL","")</f>
        <v/>
      </c>
      <c r="P105" s="285" t="str">
        <f>IF(OR(PartBQM9[[#This Row],[Format (hide)]]="HEAD",PartBQM9[[#This Row],[Format (hide)]]="LIST"),"BLANK CELL","")</f>
        <v/>
      </c>
      <c r="Q105" s="285" t="str">
        <f>IF(OR(PartBQM9[[#This Row],[Format (hide)]]="HEAD",PartBQM9[[#This Row],[Format (hide)]]="LIST"),"BLANK CELL","")</f>
        <v/>
      </c>
      <c r="R105" s="295" t="str">
        <f>IF(OR(PartBQM9[[#This Row],[Format (hide)]]="HEAD",PartBQM9[[#This Row],[Format (hide)]]="LIST"),"BLANK CELL","")</f>
        <v/>
      </c>
    </row>
    <row r="106" spans="1:18" ht="66" x14ac:dyDescent="0.3">
      <c r="A106" s="293">
        <f t="array" aca="1" ref="A106" ca="1">SUM((TRIM(MID(SUBSTITUTE(C106,".",REPT(" ",256)),(ROW(INDIRECT("1:"&amp;LEN(C106)-LEN(SUBSTITUTE(C106,".",""))+1))-1)*256+1,256)))*(10^((10-ROW(INDIRECT("1:"&amp;LEN(C106)-LEN(SUBSTITUTE(C106,".",""))+1)))*2)))</f>
        <v>5.0305E+18</v>
      </c>
      <c r="B106" s="280" t="s">
        <v>2750</v>
      </c>
      <c r="C106" s="280" t="s">
        <v>2852</v>
      </c>
      <c r="D106" s="281"/>
      <c r="E106" s="281"/>
      <c r="F106" s="280" t="s">
        <v>1187</v>
      </c>
      <c r="G106" s="280" t="s">
        <v>128</v>
      </c>
      <c r="H106" s="285"/>
      <c r="I106" s="283" t="s">
        <v>2508</v>
      </c>
      <c r="J106" s="285" t="str">
        <f t="shared" si="4"/>
        <v/>
      </c>
      <c r="K106" s="227" t="str">
        <f>IF(OR(PartBQM9[[#This Row],[Format (hide)]]="HEAD",PartBQM9[[#This Row],[Format (hide)]]="LIST"),"BLANK CELL","")</f>
        <v/>
      </c>
      <c r="L106" s="227" t="str">
        <f>IF(OR(PartBQM9[[#This Row],[Format (hide)]]="HEAD",PartBQM9[[#This Row],[Format (hide)]]="LIST"),"BLANK CELL","")</f>
        <v/>
      </c>
      <c r="M106" s="227" t="str">
        <f>IF(OR(PartBQM9[[#This Row],[Format (hide)]]="HEAD",PartBQM9[[#This Row],[Format (hide)]]="LIST"),"BLANK CELL","")</f>
        <v/>
      </c>
      <c r="N106" s="285" t="str">
        <f>IF(OR(PartBQM9[[#This Row],[Format (hide)]]="HEAD",PartBQM9[[#This Row],[Format (hide)]]="LIST"),"BLANK CELL","")</f>
        <v/>
      </c>
      <c r="O106" s="285" t="str">
        <f>IF(OR(PartBQM9[[#This Row],[Format (hide)]]="HEAD",PartBQM9[[#This Row],[Format (hide)]]="LIST"),"BLANK CELL","")</f>
        <v/>
      </c>
      <c r="P106" s="285" t="str">
        <f>IF(OR(PartBQM9[[#This Row],[Format (hide)]]="HEAD",PartBQM9[[#This Row],[Format (hide)]]="LIST"),"BLANK CELL","")</f>
        <v/>
      </c>
      <c r="Q106" s="285" t="str">
        <f>IF(OR(PartBQM9[[#This Row],[Format (hide)]]="HEAD",PartBQM9[[#This Row],[Format (hide)]]="LIST"),"BLANK CELL","")</f>
        <v/>
      </c>
      <c r="R106" s="295" t="str">
        <f>IF(OR(PartBQM9[[#This Row],[Format (hide)]]="HEAD",PartBQM9[[#This Row],[Format (hide)]]="LIST"),"BLANK CELL","")</f>
        <v/>
      </c>
    </row>
    <row r="107" spans="1:18" ht="66" x14ac:dyDescent="0.3">
      <c r="A107" s="293">
        <f t="array" aca="1" ref="A107" ca="1">SUM((TRIM(MID(SUBSTITUTE(C107,".",REPT(" ",256)),(ROW(INDIRECT("1:"&amp;LEN(C107)-LEN(SUBSTITUTE(C107,".",""))+1))-1)*256+1,256)))*(10^((10-ROW(INDIRECT("1:"&amp;LEN(C107)-LEN(SUBSTITUTE(C107,".",""))+1)))*2)))</f>
        <v>5.0306E+18</v>
      </c>
      <c r="B107" s="280" t="s">
        <v>2750</v>
      </c>
      <c r="C107" s="280" t="s">
        <v>2853</v>
      </c>
      <c r="D107" s="281"/>
      <c r="E107" s="281"/>
      <c r="F107" s="280" t="s">
        <v>1188</v>
      </c>
      <c r="G107" s="280" t="s">
        <v>548</v>
      </c>
      <c r="H107" s="285"/>
      <c r="I107" s="283" t="s">
        <v>2508</v>
      </c>
      <c r="J107" s="285" t="str">
        <f t="shared" si="4"/>
        <v/>
      </c>
      <c r="K107" s="227" t="str">
        <f>IF(OR(PartBQM9[[#This Row],[Format (hide)]]="HEAD",PartBQM9[[#This Row],[Format (hide)]]="LIST"),"BLANK CELL","")</f>
        <v/>
      </c>
      <c r="L107" s="227" t="str">
        <f>IF(OR(PartBQM9[[#This Row],[Format (hide)]]="HEAD",PartBQM9[[#This Row],[Format (hide)]]="LIST"),"BLANK CELL","")</f>
        <v/>
      </c>
      <c r="M107" s="227" t="str">
        <f>IF(OR(PartBQM9[[#This Row],[Format (hide)]]="HEAD",PartBQM9[[#This Row],[Format (hide)]]="LIST"),"BLANK CELL","")</f>
        <v/>
      </c>
      <c r="N107" s="285" t="str">
        <f>IF(OR(PartBQM9[[#This Row],[Format (hide)]]="HEAD",PartBQM9[[#This Row],[Format (hide)]]="LIST"),"BLANK CELL","")</f>
        <v/>
      </c>
      <c r="O107" s="285" t="str">
        <f>IF(OR(PartBQM9[[#This Row],[Format (hide)]]="HEAD",PartBQM9[[#This Row],[Format (hide)]]="LIST"),"BLANK CELL","")</f>
        <v/>
      </c>
      <c r="P107" s="285" t="str">
        <f>IF(OR(PartBQM9[[#This Row],[Format (hide)]]="HEAD",PartBQM9[[#This Row],[Format (hide)]]="LIST"),"BLANK CELL","")</f>
        <v/>
      </c>
      <c r="Q107" s="285" t="str">
        <f>IF(OR(PartBQM9[[#This Row],[Format (hide)]]="HEAD",PartBQM9[[#This Row],[Format (hide)]]="LIST"),"BLANK CELL","")</f>
        <v/>
      </c>
      <c r="R107" s="295" t="str">
        <f>IF(OR(PartBQM9[[#This Row],[Format (hide)]]="HEAD",PartBQM9[[#This Row],[Format (hide)]]="LIST"),"BLANK CELL","")</f>
        <v/>
      </c>
    </row>
    <row r="108" spans="1:18" ht="66" x14ac:dyDescent="0.3">
      <c r="A108" s="293">
        <f t="array" aca="1" ref="A108" ca="1">SUM((TRIM(MID(SUBSTITUTE(C108,".",REPT(" ",256)),(ROW(INDIRECT("1:"&amp;LEN(C108)-LEN(SUBSTITUTE(C108,".",""))+1))-1)*256+1,256)))*(10^((10-ROW(INDIRECT("1:"&amp;LEN(C108)-LEN(SUBSTITUTE(C108,".",""))+1)))*2)))</f>
        <v>5.0307E+18</v>
      </c>
      <c r="B108" s="280" t="s">
        <v>2750</v>
      </c>
      <c r="C108" s="280" t="s">
        <v>2854</v>
      </c>
      <c r="D108" s="281"/>
      <c r="E108" s="281"/>
      <c r="F108" s="280" t="s">
        <v>1189</v>
      </c>
      <c r="G108" s="280" t="s">
        <v>1190</v>
      </c>
      <c r="H108" s="281"/>
      <c r="I108" s="283" t="s">
        <v>2508</v>
      </c>
      <c r="J108" s="281" t="str">
        <f t="shared" si="4"/>
        <v/>
      </c>
      <c r="K108" s="227" t="str">
        <f>IF(OR(PartBQM9[[#This Row],[Format (hide)]]="HEAD",PartBQM9[[#This Row],[Format (hide)]]="LIST"),"BLANK CELL","")</f>
        <v/>
      </c>
      <c r="L108" s="227" t="str">
        <f>IF(OR(PartBQM9[[#This Row],[Format (hide)]]="HEAD",PartBQM9[[#This Row],[Format (hide)]]="LIST"),"BLANK CELL","")</f>
        <v/>
      </c>
      <c r="M108" s="227" t="str">
        <f>IF(OR(PartBQM9[[#This Row],[Format (hide)]]="HEAD",PartBQM9[[#This Row],[Format (hide)]]="LIST"),"BLANK CELL","")</f>
        <v/>
      </c>
      <c r="N108" s="281" t="str">
        <f>IF(OR(PartBQM9[[#This Row],[Format (hide)]]="HEAD",PartBQM9[[#This Row],[Format (hide)]]="LIST"),"BLANK CELL","")</f>
        <v/>
      </c>
      <c r="O108" s="281" t="str">
        <f>IF(OR(PartBQM9[[#This Row],[Format (hide)]]="HEAD",PartBQM9[[#This Row],[Format (hide)]]="LIST"),"BLANK CELL","")</f>
        <v/>
      </c>
      <c r="P108" s="281" t="str">
        <f>IF(OR(PartBQM9[[#This Row],[Format (hide)]]="HEAD",PartBQM9[[#This Row],[Format (hide)]]="LIST"),"BLANK CELL","")</f>
        <v/>
      </c>
      <c r="Q108" s="281" t="str">
        <f>IF(OR(PartBQM9[[#This Row],[Format (hide)]]="HEAD",PartBQM9[[#This Row],[Format (hide)]]="LIST"),"BLANK CELL","")</f>
        <v/>
      </c>
      <c r="R108" s="294" t="str">
        <f>IF(OR(PartBQM9[[#This Row],[Format (hide)]]="HEAD",PartBQM9[[#This Row],[Format (hide)]]="LIST"),"BLANK CELL","")</f>
        <v/>
      </c>
    </row>
    <row r="109" spans="1:18" ht="99" x14ac:dyDescent="0.3">
      <c r="A109" s="293">
        <f t="array" aca="1" ref="A109" ca="1">SUM((TRIM(MID(SUBSTITUTE(C109,".",REPT(" ",256)),(ROW(INDIRECT("1:"&amp;LEN(C109)-LEN(SUBSTITUTE(C109,".",""))+1))-1)*256+1,256)))*(10^((10-ROW(INDIRECT("1:"&amp;LEN(C109)-LEN(SUBSTITUTE(C109,".",""))+1)))*2)))</f>
        <v>5.0308E+18</v>
      </c>
      <c r="B109" s="280" t="s">
        <v>2750</v>
      </c>
      <c r="C109" s="280" t="s">
        <v>2855</v>
      </c>
      <c r="D109" s="281"/>
      <c r="E109" s="281"/>
      <c r="F109" s="280" t="s">
        <v>1191</v>
      </c>
      <c r="G109" s="280" t="s">
        <v>1192</v>
      </c>
      <c r="H109" s="285"/>
      <c r="I109" s="283" t="s">
        <v>2508</v>
      </c>
      <c r="J109" s="285" t="str">
        <f t="shared" si="4"/>
        <v/>
      </c>
      <c r="K109" s="227" t="str">
        <f>IF(OR(PartBQM9[[#This Row],[Format (hide)]]="HEAD",PartBQM9[[#This Row],[Format (hide)]]="LIST"),"BLANK CELL","")</f>
        <v/>
      </c>
      <c r="L109" s="227" t="str">
        <f>IF(OR(PartBQM9[[#This Row],[Format (hide)]]="HEAD",PartBQM9[[#This Row],[Format (hide)]]="LIST"),"BLANK CELL","")</f>
        <v/>
      </c>
      <c r="M109" s="227" t="str">
        <f>IF(OR(PartBQM9[[#This Row],[Format (hide)]]="HEAD",PartBQM9[[#This Row],[Format (hide)]]="LIST"),"BLANK CELL","")</f>
        <v/>
      </c>
      <c r="N109" s="285" t="str">
        <f>IF(OR(PartBQM9[[#This Row],[Format (hide)]]="HEAD",PartBQM9[[#This Row],[Format (hide)]]="LIST"),"BLANK CELL","")</f>
        <v/>
      </c>
      <c r="O109" s="285" t="str">
        <f>IF(OR(PartBQM9[[#This Row],[Format (hide)]]="HEAD",PartBQM9[[#This Row],[Format (hide)]]="LIST"),"BLANK CELL","")</f>
        <v/>
      </c>
      <c r="P109" s="285" t="str">
        <f>IF(OR(PartBQM9[[#This Row],[Format (hide)]]="HEAD",PartBQM9[[#This Row],[Format (hide)]]="LIST"),"BLANK CELL","")</f>
        <v/>
      </c>
      <c r="Q109" s="285" t="str">
        <f>IF(OR(PartBQM9[[#This Row],[Format (hide)]]="HEAD",PartBQM9[[#This Row],[Format (hide)]]="LIST"),"BLANK CELL","")</f>
        <v/>
      </c>
      <c r="R109" s="295" t="str">
        <f>IF(OR(PartBQM9[[#This Row],[Format (hide)]]="HEAD",PartBQM9[[#This Row],[Format (hide)]]="LIST"),"BLANK CELL","")</f>
        <v/>
      </c>
    </row>
    <row r="110" spans="1:18" ht="82.5" x14ac:dyDescent="0.3">
      <c r="A110" s="293">
        <f t="array" aca="1" ref="A110" ca="1">SUM((TRIM(MID(SUBSTITUTE(C110,".",REPT(" ",256)),(ROW(INDIRECT("1:"&amp;LEN(C110)-LEN(SUBSTITUTE(C110,".",""))+1))-1)*256+1,256)))*(10^((10-ROW(INDIRECT("1:"&amp;LEN(C110)-LEN(SUBSTITUTE(C110,".",""))+1)))*2)))</f>
        <v>5.0309E+18</v>
      </c>
      <c r="B110" s="280" t="s">
        <v>2750</v>
      </c>
      <c r="C110" s="280" t="s">
        <v>2856</v>
      </c>
      <c r="D110" s="281"/>
      <c r="E110" s="281"/>
      <c r="F110" s="280" t="s">
        <v>1193</v>
      </c>
      <c r="G110" s="280" t="s">
        <v>129</v>
      </c>
      <c r="H110" s="285"/>
      <c r="I110" s="283" t="s">
        <v>2508</v>
      </c>
      <c r="J110" s="285" t="str">
        <f t="shared" si="4"/>
        <v/>
      </c>
      <c r="K110" s="227" t="str">
        <f>IF(OR(PartBQM9[[#This Row],[Format (hide)]]="HEAD",PartBQM9[[#This Row],[Format (hide)]]="LIST"),"BLANK CELL","")</f>
        <v/>
      </c>
      <c r="L110" s="227" t="str">
        <f>IF(OR(PartBQM9[[#This Row],[Format (hide)]]="HEAD",PartBQM9[[#This Row],[Format (hide)]]="LIST"),"BLANK CELL","")</f>
        <v/>
      </c>
      <c r="M110" s="227" t="str">
        <f>IF(OR(PartBQM9[[#This Row],[Format (hide)]]="HEAD",PartBQM9[[#This Row],[Format (hide)]]="LIST"),"BLANK CELL","")</f>
        <v/>
      </c>
      <c r="N110" s="285" t="str">
        <f>IF(OR(PartBQM9[[#This Row],[Format (hide)]]="HEAD",PartBQM9[[#This Row],[Format (hide)]]="LIST"),"BLANK CELL","")</f>
        <v/>
      </c>
      <c r="O110" s="285" t="str">
        <f>IF(OR(PartBQM9[[#This Row],[Format (hide)]]="HEAD",PartBQM9[[#This Row],[Format (hide)]]="LIST"),"BLANK CELL","")</f>
        <v/>
      </c>
      <c r="P110" s="285" t="str">
        <f>IF(OR(PartBQM9[[#This Row],[Format (hide)]]="HEAD",PartBQM9[[#This Row],[Format (hide)]]="LIST"),"BLANK CELL","")</f>
        <v/>
      </c>
      <c r="Q110" s="285" t="str">
        <f>IF(OR(PartBQM9[[#This Row],[Format (hide)]]="HEAD",PartBQM9[[#This Row],[Format (hide)]]="LIST"),"BLANK CELL","")</f>
        <v/>
      </c>
      <c r="R110" s="295" t="str">
        <f>IF(OR(PartBQM9[[#This Row],[Format (hide)]]="HEAD",PartBQM9[[#This Row],[Format (hide)]]="LIST"),"BLANK CELL","")</f>
        <v/>
      </c>
    </row>
    <row r="111" spans="1:18" ht="66" x14ac:dyDescent="0.3">
      <c r="A111" s="293">
        <f t="array" aca="1" ref="A111" ca="1">SUM((TRIM(MID(SUBSTITUTE(C111,".",REPT(" ",256)),(ROW(INDIRECT("1:"&amp;LEN(C111)-LEN(SUBSTITUTE(C111,".",""))+1))-1)*256+1,256)))*(10^((10-ROW(INDIRECT("1:"&amp;LEN(C111)-LEN(SUBSTITUTE(C111,".",""))+1)))*2)))</f>
        <v>5.031E+18</v>
      </c>
      <c r="B111" s="280" t="s">
        <v>2750</v>
      </c>
      <c r="C111" s="280" t="s">
        <v>2857</v>
      </c>
      <c r="D111" s="281"/>
      <c r="E111" s="281"/>
      <c r="F111" s="280" t="s">
        <v>1194</v>
      </c>
      <c r="G111" s="280" t="s">
        <v>130</v>
      </c>
      <c r="H111" s="285"/>
      <c r="I111" s="283" t="s">
        <v>2508</v>
      </c>
      <c r="J111" s="285" t="str">
        <f t="shared" si="4"/>
        <v/>
      </c>
      <c r="K111" s="227" t="str">
        <f>IF(OR(PartBQM9[[#This Row],[Format (hide)]]="HEAD",PartBQM9[[#This Row],[Format (hide)]]="LIST"),"BLANK CELL","")</f>
        <v/>
      </c>
      <c r="L111" s="227" t="str">
        <f>IF(OR(PartBQM9[[#This Row],[Format (hide)]]="HEAD",PartBQM9[[#This Row],[Format (hide)]]="LIST"),"BLANK CELL","")</f>
        <v/>
      </c>
      <c r="M111" s="227" t="str">
        <f>IF(OR(PartBQM9[[#This Row],[Format (hide)]]="HEAD",PartBQM9[[#This Row],[Format (hide)]]="LIST"),"BLANK CELL","")</f>
        <v/>
      </c>
      <c r="N111" s="285" t="str">
        <f>IF(OR(PartBQM9[[#This Row],[Format (hide)]]="HEAD",PartBQM9[[#This Row],[Format (hide)]]="LIST"),"BLANK CELL","")</f>
        <v/>
      </c>
      <c r="O111" s="285" t="str">
        <f>IF(OR(PartBQM9[[#This Row],[Format (hide)]]="HEAD",PartBQM9[[#This Row],[Format (hide)]]="LIST"),"BLANK CELL","")</f>
        <v/>
      </c>
      <c r="P111" s="285" t="str">
        <f>IF(OR(PartBQM9[[#This Row],[Format (hide)]]="HEAD",PartBQM9[[#This Row],[Format (hide)]]="LIST"),"BLANK CELL","")</f>
        <v/>
      </c>
      <c r="Q111" s="285" t="str">
        <f>IF(OR(PartBQM9[[#This Row],[Format (hide)]]="HEAD",PartBQM9[[#This Row],[Format (hide)]]="LIST"),"BLANK CELL","")</f>
        <v/>
      </c>
      <c r="R111" s="295" t="str">
        <f>IF(OR(PartBQM9[[#This Row],[Format (hide)]]="HEAD",PartBQM9[[#This Row],[Format (hide)]]="LIST"),"BLANK CELL","")</f>
        <v/>
      </c>
    </row>
    <row r="112" spans="1:18" ht="66" x14ac:dyDescent="0.3">
      <c r="A112" s="293">
        <f t="array" aca="1" ref="A112" ca="1">SUM((TRIM(MID(SUBSTITUTE(C112,".",REPT(" ",256)),(ROW(INDIRECT("1:"&amp;LEN(C112)-LEN(SUBSTITUTE(C112,".",""))+1))-1)*256+1,256)))*(10^((10-ROW(INDIRECT("1:"&amp;LEN(C112)-LEN(SUBSTITUTE(C112,".",""))+1)))*2)))</f>
        <v>5.04E+18</v>
      </c>
      <c r="B112" s="280" t="s">
        <v>2750</v>
      </c>
      <c r="C112" s="280" t="s">
        <v>2858</v>
      </c>
      <c r="D112" s="281"/>
      <c r="E112" s="281"/>
      <c r="F112" s="280" t="s">
        <v>1195</v>
      </c>
      <c r="G112" s="280" t="s">
        <v>1196</v>
      </c>
      <c r="H112" s="285"/>
      <c r="I112" s="283" t="s">
        <v>2508</v>
      </c>
      <c r="J112" s="285" t="str">
        <f t="shared" si="4"/>
        <v/>
      </c>
      <c r="K112" s="227" t="str">
        <f>IF(OR(PartBQM9[[#This Row],[Format (hide)]]="HEAD",PartBQM9[[#This Row],[Format (hide)]]="LIST"),"BLANK CELL","")</f>
        <v/>
      </c>
      <c r="L112" s="227" t="str">
        <f>IF(OR(PartBQM9[[#This Row],[Format (hide)]]="HEAD",PartBQM9[[#This Row],[Format (hide)]]="LIST"),"BLANK CELL","")</f>
        <v/>
      </c>
      <c r="M112" s="227" t="str">
        <f>IF(OR(PartBQM9[[#This Row],[Format (hide)]]="HEAD",PartBQM9[[#This Row],[Format (hide)]]="LIST"),"BLANK CELL","")</f>
        <v/>
      </c>
      <c r="N112" s="285" t="str">
        <f>IF(OR(PartBQM9[[#This Row],[Format (hide)]]="HEAD",PartBQM9[[#This Row],[Format (hide)]]="LIST"),"BLANK CELL","")</f>
        <v/>
      </c>
      <c r="O112" s="285" t="str">
        <f>IF(OR(PartBQM9[[#This Row],[Format (hide)]]="HEAD",PartBQM9[[#This Row],[Format (hide)]]="LIST"),"BLANK CELL","")</f>
        <v/>
      </c>
      <c r="P112" s="285" t="str">
        <f>IF(OR(PartBQM9[[#This Row],[Format (hide)]]="HEAD",PartBQM9[[#This Row],[Format (hide)]]="LIST"),"BLANK CELL","")</f>
        <v/>
      </c>
      <c r="Q112" s="285" t="str">
        <f>IF(OR(PartBQM9[[#This Row],[Format (hide)]]="HEAD",PartBQM9[[#This Row],[Format (hide)]]="LIST"),"BLANK CELL","")</f>
        <v/>
      </c>
      <c r="R112" s="295" t="str">
        <f>IF(OR(PartBQM9[[#This Row],[Format (hide)]]="HEAD",PartBQM9[[#This Row],[Format (hide)]]="LIST"),"BLANK CELL","")</f>
        <v/>
      </c>
    </row>
    <row r="113" spans="1:18" ht="99" x14ac:dyDescent="0.3">
      <c r="A113" s="293">
        <f t="array" aca="1" ref="A113" ca="1">SUM((TRIM(MID(SUBSTITUTE(C113,".",REPT(" ",256)),(ROW(INDIRECT("1:"&amp;LEN(C113)-LEN(SUBSTITUTE(C113,".",""))+1))-1)*256+1,256)))*(10^((10-ROW(INDIRECT("1:"&amp;LEN(C113)-LEN(SUBSTITUTE(C113,".",""))+1)))*2)))</f>
        <v>5.05E+18</v>
      </c>
      <c r="B113" s="280" t="s">
        <v>2750</v>
      </c>
      <c r="C113" s="280" t="s">
        <v>2859</v>
      </c>
      <c r="D113" s="281"/>
      <c r="E113" s="281"/>
      <c r="F113" s="280" t="s">
        <v>1197</v>
      </c>
      <c r="G113" s="280" t="s">
        <v>1198</v>
      </c>
      <c r="H113" s="285"/>
      <c r="I113" s="283" t="s">
        <v>2508</v>
      </c>
      <c r="J113" s="285" t="str">
        <f t="shared" si="4"/>
        <v/>
      </c>
      <c r="K113" s="227" t="str">
        <f>IF(OR(PartBQM9[[#This Row],[Format (hide)]]="HEAD",PartBQM9[[#This Row],[Format (hide)]]="LIST"),"BLANK CELL","")</f>
        <v/>
      </c>
      <c r="L113" s="227" t="str">
        <f>IF(OR(PartBQM9[[#This Row],[Format (hide)]]="HEAD",PartBQM9[[#This Row],[Format (hide)]]="LIST"),"BLANK CELL","")</f>
        <v/>
      </c>
      <c r="M113" s="227" t="str">
        <f>IF(OR(PartBQM9[[#This Row],[Format (hide)]]="HEAD",PartBQM9[[#This Row],[Format (hide)]]="LIST"),"BLANK CELL","")</f>
        <v/>
      </c>
      <c r="N113" s="285" t="str">
        <f>IF(OR(PartBQM9[[#This Row],[Format (hide)]]="HEAD",PartBQM9[[#This Row],[Format (hide)]]="LIST"),"BLANK CELL","")</f>
        <v/>
      </c>
      <c r="O113" s="285" t="str">
        <f>IF(OR(PartBQM9[[#This Row],[Format (hide)]]="HEAD",PartBQM9[[#This Row],[Format (hide)]]="LIST"),"BLANK CELL","")</f>
        <v/>
      </c>
      <c r="P113" s="285" t="str">
        <f>IF(OR(PartBQM9[[#This Row],[Format (hide)]]="HEAD",PartBQM9[[#This Row],[Format (hide)]]="LIST"),"BLANK CELL","")</f>
        <v/>
      </c>
      <c r="Q113" s="285" t="str">
        <f>IF(OR(PartBQM9[[#This Row],[Format (hide)]]="HEAD",PartBQM9[[#This Row],[Format (hide)]]="LIST"),"BLANK CELL","")</f>
        <v/>
      </c>
      <c r="R113" s="295" t="str">
        <f>IF(OR(PartBQM9[[#This Row],[Format (hide)]]="HEAD",PartBQM9[[#This Row],[Format (hide)]]="LIST"),"BLANK CELL","")</f>
        <v/>
      </c>
    </row>
    <row r="114" spans="1:18" ht="66" x14ac:dyDescent="0.3">
      <c r="A114" s="293">
        <f t="array" aca="1" ref="A114" ca="1">SUM((TRIM(MID(SUBSTITUTE(C114,".",REPT(" ",256)),(ROW(INDIRECT("1:"&amp;LEN(C114)-LEN(SUBSTITUTE(C114,".",""))+1))-1)*256+1,256)))*(10^((10-ROW(INDIRECT("1:"&amp;LEN(C114)-LEN(SUBSTITUTE(C114,".",""))+1)))*2)))</f>
        <v>5.06E+18</v>
      </c>
      <c r="B114" s="280" t="s">
        <v>2750</v>
      </c>
      <c r="C114" s="280" t="s">
        <v>2860</v>
      </c>
      <c r="D114" s="281"/>
      <c r="E114" s="281"/>
      <c r="F114" s="280" t="s">
        <v>1199</v>
      </c>
      <c r="G114" s="280" t="s">
        <v>1200</v>
      </c>
      <c r="H114" s="285"/>
      <c r="I114" s="283" t="s">
        <v>2508</v>
      </c>
      <c r="J114" s="285" t="str">
        <f t="shared" si="4"/>
        <v/>
      </c>
      <c r="K114" s="227" t="str">
        <f>IF(OR(PartBQM9[[#This Row],[Format (hide)]]="HEAD",PartBQM9[[#This Row],[Format (hide)]]="LIST"),"BLANK CELL","")</f>
        <v/>
      </c>
      <c r="L114" s="227" t="str">
        <f>IF(OR(PartBQM9[[#This Row],[Format (hide)]]="HEAD",PartBQM9[[#This Row],[Format (hide)]]="LIST"),"BLANK CELL","")</f>
        <v/>
      </c>
      <c r="M114" s="227" t="str">
        <f>IF(OR(PartBQM9[[#This Row],[Format (hide)]]="HEAD",PartBQM9[[#This Row],[Format (hide)]]="LIST"),"BLANK CELL","")</f>
        <v/>
      </c>
      <c r="N114" s="285" t="str">
        <f>IF(OR(PartBQM9[[#This Row],[Format (hide)]]="HEAD",PartBQM9[[#This Row],[Format (hide)]]="LIST"),"BLANK CELL","")</f>
        <v/>
      </c>
      <c r="O114" s="285" t="str">
        <f>IF(OR(PartBQM9[[#This Row],[Format (hide)]]="HEAD",PartBQM9[[#This Row],[Format (hide)]]="LIST"),"BLANK CELL","")</f>
        <v/>
      </c>
      <c r="P114" s="285" t="str">
        <f>IF(OR(PartBQM9[[#This Row],[Format (hide)]]="HEAD",PartBQM9[[#This Row],[Format (hide)]]="LIST"),"BLANK CELL","")</f>
        <v/>
      </c>
      <c r="Q114" s="285" t="str">
        <f>IF(OR(PartBQM9[[#This Row],[Format (hide)]]="HEAD",PartBQM9[[#This Row],[Format (hide)]]="LIST"),"BLANK CELL","")</f>
        <v/>
      </c>
      <c r="R114" s="295" t="str">
        <f>IF(OR(PartBQM9[[#This Row],[Format (hide)]]="HEAD",PartBQM9[[#This Row],[Format (hide)]]="LIST"),"BLANK CELL","")</f>
        <v/>
      </c>
    </row>
    <row r="115" spans="1:18" ht="66" x14ac:dyDescent="0.3">
      <c r="A115" s="296">
        <f t="array" aca="1" ref="A115" ca="1">SUM((TRIM(MID(SUBSTITUTE(C115,".",REPT(" ",256)),(ROW(INDIRECT("1:"&amp;LEN(C115)-LEN(SUBSTITUTE(C115,".",""))+1))-1)*256+1,256)))*(10^((10-ROW(INDIRECT("1:"&amp;LEN(C115)-LEN(SUBSTITUTE(C115,".",""))+1)))*2)))</f>
        <v>5.07E+18</v>
      </c>
      <c r="B115" s="297" t="s">
        <v>2750</v>
      </c>
      <c r="C115" s="297" t="s">
        <v>2861</v>
      </c>
      <c r="D115" s="298"/>
      <c r="E115" s="281"/>
      <c r="F115" s="280" t="s">
        <v>1201</v>
      </c>
      <c r="G115" s="280" t="s">
        <v>1202</v>
      </c>
      <c r="H115" s="299"/>
      <c r="I115" s="300" t="s">
        <v>2508</v>
      </c>
      <c r="J115" s="299" t="str">
        <f t="shared" si="4"/>
        <v/>
      </c>
      <c r="K115" s="227" t="str">
        <f>IF(OR(PartBQM9[[#This Row],[Format (hide)]]="HEAD",PartBQM9[[#This Row],[Format (hide)]]="LIST"),"BLANK CELL","")</f>
        <v/>
      </c>
      <c r="L115" s="227" t="str">
        <f>IF(OR(PartBQM9[[#This Row],[Format (hide)]]="HEAD",PartBQM9[[#This Row],[Format (hide)]]="LIST"),"BLANK CELL","")</f>
        <v/>
      </c>
      <c r="M115" s="227" t="str">
        <f>IF(OR(PartBQM9[[#This Row],[Format (hide)]]="HEAD",PartBQM9[[#This Row],[Format (hide)]]="LIST"),"BLANK CELL","")</f>
        <v/>
      </c>
      <c r="N115" s="299" t="str">
        <f>IF(OR(PartBQM9[[#This Row],[Format (hide)]]="HEAD",PartBQM9[[#This Row],[Format (hide)]]="LIST"),"BLANK CELL","")</f>
        <v/>
      </c>
      <c r="O115" s="299" t="str">
        <f>IF(OR(PartBQM9[[#This Row],[Format (hide)]]="HEAD",PartBQM9[[#This Row],[Format (hide)]]="LIST"),"BLANK CELL","")</f>
        <v/>
      </c>
      <c r="P115" s="299" t="str">
        <f>IF(OR(PartBQM9[[#This Row],[Format (hide)]]="HEAD",PartBQM9[[#This Row],[Format (hide)]]="LIST"),"BLANK CELL","")</f>
        <v/>
      </c>
      <c r="Q115" s="299" t="str">
        <f>IF(OR(PartBQM9[[#This Row],[Format (hide)]]="HEAD",PartBQM9[[#This Row],[Format (hide)]]="LIST"),"BLANK CELL","")</f>
        <v/>
      </c>
      <c r="R115" s="301" t="str">
        <f>IF(OR(PartBQM9[[#This Row],[Format (hide)]]="HEAD",PartBQM9[[#This Row],[Format (hide)]]="LIST"),"BLANK CELL","")</f>
        <v/>
      </c>
    </row>
    <row r="116" spans="1:18" x14ac:dyDescent="0.3">
      <c r="A116" s="279"/>
      <c r="B116" s="280"/>
      <c r="C116" s="280"/>
      <c r="D116" s="302">
        <f>COUNTA(F3:F115)</f>
        <v>113</v>
      </c>
      <c r="E116" s="303">
        <f>COUNTA(E3:E115)</f>
        <v>9</v>
      </c>
      <c r="F116" s="303">
        <f>COUNTA(G3:G115)</f>
        <v>113</v>
      </c>
      <c r="G116" s="280"/>
      <c r="H116" s="285"/>
      <c r="I116" s="283"/>
      <c r="J116" s="285"/>
      <c r="K116" s="285"/>
      <c r="L116" s="285"/>
      <c r="M116" s="285"/>
      <c r="N116" s="285"/>
      <c r="O116" s="285"/>
      <c r="P116" s="285"/>
      <c r="Q116" s="285"/>
      <c r="R116" s="285"/>
    </row>
    <row r="117" spans="1:18" x14ac:dyDescent="0.3">
      <c r="A117" s="279"/>
      <c r="B117" s="280"/>
      <c r="C117" s="280"/>
      <c r="D117" s="281"/>
      <c r="E117" s="281"/>
      <c r="F117" s="280"/>
      <c r="G117" s="280"/>
      <c r="H117" s="285"/>
      <c r="I117" s="283"/>
      <c r="J117" s="285"/>
      <c r="K117" s="285"/>
      <c r="L117" s="285"/>
      <c r="M117" s="285"/>
      <c r="N117" s="285"/>
      <c r="O117" s="285"/>
      <c r="P117" s="285"/>
      <c r="Q117" s="285"/>
      <c r="R117" s="285"/>
    </row>
    <row r="118" spans="1:18" x14ac:dyDescent="0.3">
      <c r="A118" s="279"/>
      <c r="B118" s="280"/>
      <c r="C118" s="280"/>
      <c r="D118" s="281"/>
      <c r="E118" s="281"/>
      <c r="F118" s="280"/>
      <c r="G118" s="280"/>
      <c r="H118" s="281"/>
      <c r="I118" s="281"/>
      <c r="J118" s="281"/>
      <c r="K118" s="281"/>
      <c r="L118" s="281"/>
      <c r="M118" s="281"/>
      <c r="N118" s="281"/>
      <c r="O118" s="281"/>
      <c r="P118" s="281"/>
      <c r="Q118" s="281"/>
      <c r="R118" s="281"/>
    </row>
    <row r="119" spans="1:18" x14ac:dyDescent="0.3">
      <c r="A119" s="279"/>
      <c r="B119" s="280"/>
      <c r="C119" s="280"/>
      <c r="D119" s="281"/>
      <c r="E119" s="281"/>
      <c r="F119" s="280"/>
      <c r="G119" s="280"/>
      <c r="H119" s="285"/>
      <c r="I119" s="283"/>
      <c r="J119" s="285"/>
      <c r="K119" s="285"/>
      <c r="L119" s="285"/>
      <c r="M119" s="285"/>
      <c r="N119" s="285"/>
      <c r="O119" s="285"/>
      <c r="P119" s="285"/>
      <c r="Q119" s="285"/>
      <c r="R119" s="285"/>
    </row>
    <row r="120" spans="1:18" x14ac:dyDescent="0.3">
      <c r="A120" s="279"/>
      <c r="B120" s="280"/>
      <c r="C120" s="280"/>
      <c r="D120" s="281"/>
      <c r="E120" s="281"/>
      <c r="F120" s="280"/>
      <c r="G120" s="280"/>
      <c r="H120" s="285"/>
      <c r="I120" s="283"/>
      <c r="J120" s="285"/>
      <c r="K120" s="285"/>
      <c r="L120" s="285"/>
      <c r="M120" s="285"/>
      <c r="N120" s="285"/>
      <c r="O120" s="285"/>
      <c r="P120" s="285"/>
      <c r="Q120" s="285"/>
      <c r="R120" s="285"/>
    </row>
    <row r="121" spans="1:18" x14ac:dyDescent="0.3">
      <c r="A121" s="279"/>
      <c r="B121" s="280"/>
      <c r="C121" s="280"/>
      <c r="D121" s="281"/>
      <c r="E121" s="281"/>
      <c r="F121" s="280"/>
      <c r="G121" s="280"/>
      <c r="H121" s="285"/>
      <c r="I121" s="283"/>
      <c r="J121" s="285"/>
      <c r="K121" s="285"/>
      <c r="L121" s="285"/>
      <c r="M121" s="285"/>
      <c r="N121" s="285"/>
      <c r="O121" s="285"/>
      <c r="P121" s="285"/>
      <c r="Q121" s="285"/>
      <c r="R121" s="285"/>
    </row>
    <row r="122" spans="1:18" x14ac:dyDescent="0.3">
      <c r="A122" s="279"/>
      <c r="B122" s="280"/>
      <c r="C122" s="280"/>
      <c r="D122" s="281"/>
      <c r="E122" s="281"/>
      <c r="F122" s="280"/>
      <c r="G122" s="280"/>
      <c r="H122" s="285"/>
      <c r="I122" s="283"/>
      <c r="J122" s="285"/>
      <c r="K122" s="285"/>
      <c r="L122" s="285"/>
      <c r="M122" s="285"/>
      <c r="N122" s="285"/>
      <c r="O122" s="285"/>
      <c r="P122" s="285"/>
      <c r="Q122" s="285"/>
      <c r="R122" s="285"/>
    </row>
    <row r="123" spans="1:18" x14ac:dyDescent="0.3">
      <c r="A123" s="279"/>
      <c r="B123" s="280"/>
      <c r="C123" s="280"/>
      <c r="D123" s="281"/>
      <c r="E123" s="281"/>
      <c r="F123" s="280"/>
      <c r="G123" s="280"/>
      <c r="H123" s="285"/>
      <c r="I123" s="283"/>
      <c r="J123" s="285"/>
      <c r="K123" s="285"/>
      <c r="L123" s="285"/>
      <c r="M123" s="285"/>
      <c r="N123" s="285"/>
      <c r="O123" s="285"/>
      <c r="P123" s="285"/>
      <c r="Q123" s="285"/>
      <c r="R123" s="285"/>
    </row>
    <row r="124" spans="1:18" x14ac:dyDescent="0.3">
      <c r="A124" s="279"/>
      <c r="B124" s="280"/>
      <c r="C124" s="280"/>
      <c r="D124" s="281"/>
      <c r="E124" s="281"/>
      <c r="F124" s="280"/>
      <c r="G124" s="280"/>
      <c r="H124" s="285"/>
      <c r="I124" s="283"/>
      <c r="J124" s="285"/>
      <c r="K124" s="285"/>
      <c r="L124" s="285"/>
      <c r="M124" s="285"/>
      <c r="N124" s="285"/>
      <c r="O124" s="285"/>
      <c r="P124" s="285"/>
      <c r="Q124" s="285"/>
      <c r="R124" s="285"/>
    </row>
    <row r="125" spans="1:18" x14ac:dyDescent="0.3">
      <c r="A125" s="279"/>
      <c r="B125" s="280"/>
      <c r="C125" s="280"/>
      <c r="D125" s="281"/>
      <c r="E125" s="281"/>
      <c r="F125" s="280"/>
      <c r="G125" s="280"/>
      <c r="H125" s="285"/>
      <c r="I125" s="283"/>
      <c r="J125" s="285"/>
      <c r="K125" s="285"/>
      <c r="L125" s="285"/>
      <c r="M125" s="285"/>
      <c r="N125" s="285"/>
      <c r="O125" s="285"/>
      <c r="P125" s="285"/>
      <c r="Q125" s="285"/>
      <c r="R125" s="285"/>
    </row>
    <row r="126" spans="1:18" x14ac:dyDescent="0.3">
      <c r="A126" s="279"/>
      <c r="B126" s="280"/>
      <c r="C126" s="280"/>
      <c r="D126" s="281"/>
      <c r="E126" s="281"/>
      <c r="F126" s="280"/>
      <c r="G126" s="280"/>
      <c r="H126" s="285"/>
      <c r="I126" s="283"/>
      <c r="J126" s="285"/>
      <c r="K126" s="285"/>
      <c r="L126" s="285"/>
      <c r="M126" s="285"/>
      <c r="N126" s="285"/>
      <c r="O126" s="285"/>
      <c r="P126" s="285"/>
      <c r="Q126" s="285"/>
      <c r="R126" s="285"/>
    </row>
    <row r="127" spans="1:18" x14ac:dyDescent="0.3">
      <c r="A127" s="279"/>
      <c r="B127" s="280"/>
      <c r="C127" s="280"/>
      <c r="D127" s="281"/>
      <c r="E127" s="281"/>
      <c r="F127" s="280"/>
      <c r="G127" s="280"/>
      <c r="H127" s="285"/>
      <c r="I127" s="283"/>
      <c r="J127" s="285"/>
      <c r="K127" s="285"/>
      <c r="L127" s="285"/>
      <c r="M127" s="285"/>
      <c r="N127" s="285"/>
      <c r="O127" s="285"/>
      <c r="P127" s="285"/>
      <c r="Q127" s="285"/>
      <c r="R127" s="285"/>
    </row>
    <row r="128" spans="1:18" x14ac:dyDescent="0.3">
      <c r="A128" s="279"/>
      <c r="B128" s="280"/>
      <c r="C128" s="280"/>
      <c r="D128" s="281"/>
      <c r="E128" s="281"/>
      <c r="F128" s="280"/>
      <c r="G128" s="280"/>
      <c r="H128" s="285"/>
      <c r="I128" s="283"/>
      <c r="J128" s="285"/>
      <c r="K128" s="285"/>
      <c r="L128" s="285"/>
      <c r="M128" s="285"/>
      <c r="N128" s="285"/>
      <c r="O128" s="285"/>
      <c r="P128" s="285"/>
      <c r="Q128" s="285"/>
      <c r="R128" s="285"/>
    </row>
    <row r="129" spans="1:18" x14ac:dyDescent="0.3">
      <c r="A129" s="279"/>
      <c r="B129" s="280"/>
      <c r="C129" s="280"/>
      <c r="D129" s="281"/>
      <c r="E129" s="281"/>
      <c r="F129" s="280"/>
      <c r="G129" s="280"/>
      <c r="H129" s="281"/>
      <c r="I129" s="281"/>
      <c r="J129" s="281"/>
      <c r="K129" s="281"/>
      <c r="L129" s="281"/>
      <c r="M129" s="281"/>
      <c r="N129" s="281"/>
      <c r="O129" s="281"/>
      <c r="P129" s="281"/>
      <c r="Q129" s="281"/>
      <c r="R129" s="281"/>
    </row>
    <row r="130" spans="1:18" x14ac:dyDescent="0.3">
      <c r="A130" s="279"/>
      <c r="B130" s="280"/>
      <c r="C130" s="280"/>
      <c r="D130" s="281"/>
      <c r="E130" s="281"/>
      <c r="F130" s="280"/>
      <c r="G130" s="280"/>
      <c r="H130" s="285"/>
      <c r="I130" s="283"/>
      <c r="J130" s="285"/>
      <c r="K130" s="285"/>
      <c r="L130" s="285"/>
      <c r="M130" s="285"/>
      <c r="N130" s="285"/>
      <c r="O130" s="285"/>
      <c r="P130" s="285"/>
      <c r="Q130" s="285"/>
      <c r="R130" s="285"/>
    </row>
    <row r="131" spans="1:18" x14ac:dyDescent="0.3">
      <c r="A131" s="279"/>
      <c r="B131" s="280"/>
      <c r="C131" s="280"/>
      <c r="D131" s="281"/>
      <c r="E131" s="281"/>
      <c r="F131" s="280"/>
      <c r="G131" s="280"/>
      <c r="H131" s="285"/>
      <c r="I131" s="283"/>
      <c r="J131" s="285"/>
      <c r="K131" s="285"/>
      <c r="L131" s="285"/>
      <c r="M131" s="285"/>
      <c r="N131" s="285"/>
      <c r="O131" s="285"/>
      <c r="P131" s="285"/>
      <c r="Q131" s="285"/>
      <c r="R131" s="285"/>
    </row>
    <row r="132" spans="1:18" x14ac:dyDescent="0.3">
      <c r="A132" s="279"/>
      <c r="B132" s="280"/>
      <c r="C132" s="280"/>
      <c r="D132" s="281"/>
      <c r="E132" s="281"/>
      <c r="F132" s="280"/>
      <c r="G132" s="280"/>
      <c r="H132" s="285"/>
      <c r="I132" s="283"/>
      <c r="J132" s="285"/>
      <c r="K132" s="285"/>
      <c r="L132" s="285"/>
      <c r="M132" s="285"/>
      <c r="N132" s="285"/>
      <c r="O132" s="285"/>
      <c r="P132" s="285"/>
      <c r="Q132" s="285"/>
      <c r="R132" s="285"/>
    </row>
    <row r="133" spans="1:18" x14ac:dyDescent="0.3">
      <c r="A133" s="279"/>
      <c r="B133" s="280"/>
      <c r="C133" s="280"/>
      <c r="D133" s="281"/>
      <c r="E133" s="281"/>
      <c r="F133" s="280"/>
      <c r="G133" s="280"/>
      <c r="H133" s="285"/>
      <c r="I133" s="283"/>
      <c r="J133" s="285"/>
      <c r="K133" s="285"/>
      <c r="L133" s="285"/>
      <c r="M133" s="285"/>
      <c r="N133" s="285"/>
      <c r="O133" s="285"/>
      <c r="P133" s="285"/>
      <c r="Q133" s="285"/>
      <c r="R133" s="285"/>
    </row>
    <row r="134" spans="1:18" x14ac:dyDescent="0.3">
      <c r="A134" s="279"/>
      <c r="B134" s="280"/>
      <c r="C134" s="280"/>
      <c r="D134" s="281"/>
      <c r="E134" s="281"/>
      <c r="F134" s="280"/>
      <c r="G134" s="280"/>
      <c r="H134" s="285"/>
      <c r="I134" s="283"/>
      <c r="J134" s="285"/>
      <c r="K134" s="285"/>
      <c r="L134" s="285"/>
      <c r="M134" s="285"/>
      <c r="N134" s="285"/>
      <c r="O134" s="285"/>
      <c r="P134" s="285"/>
      <c r="Q134" s="285"/>
      <c r="R134" s="285"/>
    </row>
    <row r="135" spans="1:18" x14ac:dyDescent="0.3">
      <c r="A135" s="279"/>
      <c r="B135" s="280"/>
      <c r="C135" s="280"/>
      <c r="D135" s="281"/>
      <c r="E135" s="281"/>
      <c r="F135" s="280"/>
      <c r="G135" s="280"/>
      <c r="H135" s="285"/>
      <c r="I135" s="283"/>
      <c r="J135" s="285"/>
      <c r="K135" s="285"/>
      <c r="L135" s="285"/>
      <c r="M135" s="285"/>
      <c r="N135" s="285"/>
      <c r="O135" s="285"/>
      <c r="P135" s="285"/>
      <c r="Q135" s="285"/>
      <c r="R135" s="285"/>
    </row>
    <row r="136" spans="1:18" x14ac:dyDescent="0.3">
      <c r="A136" s="279"/>
      <c r="B136" s="280"/>
      <c r="C136" s="280"/>
      <c r="D136" s="281"/>
      <c r="E136" s="281"/>
      <c r="F136" s="280"/>
      <c r="G136" s="280"/>
      <c r="H136" s="285"/>
      <c r="I136" s="283"/>
      <c r="J136" s="285"/>
      <c r="K136" s="285"/>
      <c r="L136" s="285"/>
      <c r="M136" s="285"/>
      <c r="N136" s="285"/>
      <c r="O136" s="285"/>
      <c r="P136" s="285"/>
      <c r="Q136" s="285"/>
      <c r="R136" s="285"/>
    </row>
    <row r="137" spans="1:18" x14ac:dyDescent="0.3">
      <c r="A137" s="279"/>
      <c r="B137" s="280"/>
      <c r="C137" s="280"/>
      <c r="D137" s="281"/>
      <c r="E137" s="281"/>
      <c r="F137" s="280"/>
      <c r="G137" s="280"/>
      <c r="H137" s="285"/>
      <c r="I137" s="283"/>
      <c r="J137" s="285"/>
      <c r="K137" s="285"/>
      <c r="L137" s="285"/>
      <c r="M137" s="285"/>
      <c r="N137" s="285"/>
      <c r="O137" s="285"/>
      <c r="P137" s="285"/>
      <c r="Q137" s="285"/>
      <c r="R137" s="285"/>
    </row>
    <row r="138" spans="1:18" x14ac:dyDescent="0.3">
      <c r="A138" s="279"/>
      <c r="B138" s="280"/>
      <c r="C138" s="280"/>
      <c r="D138" s="281"/>
      <c r="E138" s="281"/>
      <c r="F138" s="280"/>
      <c r="G138" s="280"/>
      <c r="H138" s="285"/>
      <c r="I138" s="283"/>
      <c r="J138" s="285"/>
      <c r="K138" s="285"/>
      <c r="L138" s="285"/>
      <c r="M138" s="285"/>
      <c r="N138" s="285"/>
      <c r="O138" s="285"/>
      <c r="P138" s="285"/>
      <c r="Q138" s="285"/>
      <c r="R138" s="285"/>
    </row>
    <row r="139" spans="1:18" x14ac:dyDescent="0.3">
      <c r="A139" s="279"/>
      <c r="B139" s="280"/>
      <c r="C139" s="280"/>
      <c r="D139" s="281"/>
      <c r="E139" s="281"/>
      <c r="F139" s="280"/>
      <c r="G139" s="280"/>
      <c r="H139" s="285"/>
      <c r="I139" s="283"/>
      <c r="J139" s="285"/>
      <c r="K139" s="285"/>
      <c r="L139" s="285"/>
      <c r="M139" s="285"/>
      <c r="N139" s="285"/>
      <c r="O139" s="285"/>
      <c r="P139" s="285"/>
      <c r="Q139" s="285"/>
      <c r="R139" s="285"/>
    </row>
    <row r="140" spans="1:18" x14ac:dyDescent="0.3">
      <c r="A140" s="279"/>
      <c r="B140" s="280"/>
      <c r="C140" s="280"/>
      <c r="D140" s="281"/>
      <c r="E140" s="281"/>
      <c r="F140" s="280"/>
      <c r="G140" s="280"/>
      <c r="H140" s="285"/>
      <c r="I140" s="283"/>
      <c r="J140" s="285"/>
      <c r="K140" s="285"/>
      <c r="L140" s="285"/>
      <c r="M140" s="285"/>
      <c r="N140" s="285"/>
      <c r="O140" s="285"/>
      <c r="P140" s="285"/>
      <c r="Q140" s="285"/>
      <c r="R140" s="285"/>
    </row>
    <row r="141" spans="1:18" x14ac:dyDescent="0.3">
      <c r="A141" s="279"/>
      <c r="B141" s="280"/>
      <c r="C141" s="280"/>
      <c r="D141" s="281"/>
      <c r="E141" s="281"/>
      <c r="F141" s="280"/>
      <c r="G141" s="280"/>
      <c r="H141" s="285"/>
      <c r="I141" s="283"/>
      <c r="J141" s="285"/>
      <c r="K141" s="285"/>
      <c r="L141" s="285"/>
      <c r="M141" s="285"/>
      <c r="N141" s="285"/>
      <c r="O141" s="285"/>
      <c r="P141" s="285"/>
      <c r="Q141" s="285"/>
      <c r="R141" s="285"/>
    </row>
    <row r="142" spans="1:18" x14ac:dyDescent="0.3">
      <c r="A142" s="279"/>
      <c r="B142" s="280"/>
      <c r="C142" s="280"/>
      <c r="D142" s="281"/>
      <c r="E142" s="281"/>
      <c r="F142" s="280"/>
      <c r="G142" s="280"/>
      <c r="H142" s="285"/>
      <c r="I142" s="283"/>
      <c r="J142" s="285"/>
      <c r="K142" s="285"/>
      <c r="L142" s="285"/>
      <c r="M142" s="285"/>
      <c r="N142" s="285"/>
      <c r="O142" s="285"/>
      <c r="P142" s="285"/>
      <c r="Q142" s="285"/>
      <c r="R142" s="285"/>
    </row>
    <row r="143" spans="1:18" x14ac:dyDescent="0.3">
      <c r="A143" s="279"/>
      <c r="B143" s="280"/>
      <c r="C143" s="280"/>
      <c r="D143" s="281"/>
      <c r="E143" s="281"/>
      <c r="F143" s="280"/>
      <c r="G143" s="280"/>
      <c r="H143" s="285"/>
      <c r="I143" s="283"/>
      <c r="J143" s="285"/>
      <c r="K143" s="285"/>
      <c r="L143" s="285"/>
      <c r="M143" s="285"/>
      <c r="N143" s="285"/>
      <c r="O143" s="285"/>
      <c r="P143" s="285"/>
      <c r="Q143" s="285"/>
      <c r="R143" s="285"/>
    </row>
    <row r="144" spans="1:18" x14ac:dyDescent="0.3">
      <c r="A144" s="279"/>
      <c r="B144" s="280"/>
      <c r="C144" s="280"/>
      <c r="D144" s="281"/>
      <c r="E144" s="281"/>
      <c r="F144" s="280"/>
      <c r="G144" s="280"/>
      <c r="H144" s="285"/>
      <c r="I144" s="283"/>
      <c r="J144" s="285"/>
      <c r="K144" s="285"/>
      <c r="L144" s="285"/>
      <c r="M144" s="285"/>
      <c r="N144" s="285"/>
      <c r="O144" s="285"/>
      <c r="P144" s="285"/>
      <c r="Q144" s="285"/>
      <c r="R144" s="285"/>
    </row>
    <row r="145" spans="1:18" x14ac:dyDescent="0.3">
      <c r="A145" s="279"/>
      <c r="B145" s="280"/>
      <c r="C145" s="280"/>
      <c r="D145" s="281"/>
      <c r="E145" s="281"/>
      <c r="F145" s="280"/>
      <c r="G145" s="280"/>
      <c r="H145" s="285"/>
      <c r="I145" s="283"/>
      <c r="J145" s="285"/>
      <c r="K145" s="285"/>
      <c r="L145" s="285"/>
      <c r="M145" s="285"/>
      <c r="N145" s="285"/>
      <c r="O145" s="285"/>
      <c r="P145" s="285"/>
      <c r="Q145" s="285"/>
      <c r="R145" s="285"/>
    </row>
    <row r="146" spans="1:18" x14ac:dyDescent="0.3">
      <c r="A146" s="279"/>
      <c r="B146" s="280"/>
      <c r="C146" s="280"/>
      <c r="D146" s="281"/>
      <c r="E146" s="281"/>
      <c r="F146" s="280"/>
      <c r="G146" s="280"/>
      <c r="H146" s="285"/>
      <c r="I146" s="283"/>
      <c r="J146" s="285"/>
      <c r="K146" s="285"/>
      <c r="L146" s="285"/>
      <c r="M146" s="285"/>
      <c r="N146" s="285"/>
      <c r="O146" s="285"/>
      <c r="P146" s="285"/>
      <c r="Q146" s="285"/>
      <c r="R146" s="285"/>
    </row>
    <row r="147" spans="1:18" x14ac:dyDescent="0.3">
      <c r="A147" s="279"/>
      <c r="B147" s="280"/>
      <c r="C147" s="280"/>
      <c r="D147" s="281"/>
      <c r="E147" s="281"/>
      <c r="F147" s="280"/>
      <c r="G147" s="280"/>
      <c r="H147" s="285"/>
      <c r="I147" s="283"/>
      <c r="J147" s="285"/>
      <c r="K147" s="285"/>
      <c r="L147" s="285"/>
      <c r="M147" s="285"/>
      <c r="N147" s="285"/>
      <c r="O147" s="285"/>
      <c r="P147" s="285"/>
      <c r="Q147" s="285"/>
      <c r="R147" s="285"/>
    </row>
    <row r="148" spans="1:18" x14ac:dyDescent="0.3">
      <c r="A148" s="279"/>
      <c r="B148" s="280"/>
      <c r="C148" s="280"/>
      <c r="D148" s="281"/>
      <c r="E148" s="281"/>
      <c r="F148" s="280"/>
      <c r="G148" s="280"/>
      <c r="H148" s="285"/>
      <c r="I148" s="283"/>
      <c r="J148" s="285"/>
      <c r="K148" s="285"/>
      <c r="L148" s="285"/>
      <c r="M148" s="285"/>
      <c r="N148" s="285"/>
      <c r="O148" s="285"/>
      <c r="P148" s="285"/>
      <c r="Q148" s="285"/>
      <c r="R148" s="285"/>
    </row>
    <row r="149" spans="1:18" x14ac:dyDescent="0.3">
      <c r="A149" s="279"/>
      <c r="B149" s="280"/>
      <c r="C149" s="280"/>
      <c r="D149" s="281"/>
      <c r="E149" s="281"/>
      <c r="F149" s="280"/>
      <c r="G149" s="280"/>
      <c r="H149" s="285"/>
      <c r="I149" s="283"/>
      <c r="J149" s="285"/>
      <c r="K149" s="285"/>
      <c r="L149" s="285"/>
      <c r="M149" s="285"/>
      <c r="N149" s="285"/>
      <c r="O149" s="285"/>
      <c r="P149" s="285"/>
      <c r="Q149" s="285"/>
      <c r="R149" s="285"/>
    </row>
    <row r="150" spans="1:18" x14ac:dyDescent="0.3">
      <c r="A150" s="279"/>
      <c r="B150" s="280"/>
      <c r="C150" s="280"/>
      <c r="D150" s="281"/>
      <c r="E150" s="281"/>
      <c r="F150" s="280"/>
      <c r="G150" s="280"/>
      <c r="H150" s="285"/>
      <c r="I150" s="283"/>
      <c r="J150" s="285"/>
      <c r="K150" s="285"/>
      <c r="L150" s="285"/>
      <c r="M150" s="285"/>
      <c r="N150" s="285"/>
      <c r="O150" s="285"/>
      <c r="P150" s="285"/>
      <c r="Q150" s="285"/>
      <c r="R150" s="285"/>
    </row>
    <row r="151" spans="1:18" x14ac:dyDescent="0.3">
      <c r="A151" s="279"/>
      <c r="B151" s="280"/>
      <c r="C151" s="280"/>
      <c r="D151" s="281"/>
      <c r="E151" s="281"/>
      <c r="F151" s="280"/>
      <c r="G151" s="280"/>
      <c r="H151" s="285"/>
      <c r="I151" s="283"/>
      <c r="J151" s="285"/>
      <c r="K151" s="285"/>
      <c r="L151" s="285"/>
      <c r="M151" s="285"/>
      <c r="N151" s="285"/>
      <c r="O151" s="285"/>
      <c r="P151" s="285"/>
      <c r="Q151" s="285"/>
      <c r="R151" s="285"/>
    </row>
    <row r="152" spans="1:18" x14ac:dyDescent="0.3">
      <c r="A152" s="279"/>
      <c r="B152" s="280"/>
      <c r="C152" s="280"/>
      <c r="D152" s="281"/>
      <c r="E152" s="281"/>
      <c r="F152" s="280"/>
      <c r="G152" s="280"/>
      <c r="H152" s="285"/>
      <c r="I152" s="283"/>
      <c r="J152" s="285"/>
      <c r="K152" s="285"/>
      <c r="L152" s="285"/>
      <c r="M152" s="285"/>
      <c r="N152" s="285"/>
      <c r="O152" s="285"/>
      <c r="P152" s="285"/>
      <c r="Q152" s="285"/>
      <c r="R152" s="285"/>
    </row>
    <row r="153" spans="1:18" x14ac:dyDescent="0.3">
      <c r="A153" s="279"/>
      <c r="B153" s="280"/>
      <c r="C153" s="280"/>
      <c r="D153" s="281"/>
      <c r="E153" s="281"/>
      <c r="F153" s="280"/>
      <c r="G153" s="280"/>
      <c r="H153" s="285"/>
      <c r="I153" s="283"/>
      <c r="J153" s="285"/>
      <c r="K153" s="285"/>
      <c r="L153" s="285"/>
      <c r="M153" s="285"/>
      <c r="N153" s="285"/>
      <c r="O153" s="285"/>
      <c r="P153" s="285"/>
      <c r="Q153" s="285"/>
      <c r="R153" s="285"/>
    </row>
    <row r="154" spans="1:18" x14ac:dyDescent="0.3">
      <c r="A154" s="279"/>
      <c r="B154" s="280"/>
      <c r="C154" s="280"/>
      <c r="D154" s="281"/>
      <c r="E154" s="281"/>
      <c r="F154" s="280"/>
      <c r="G154" s="280"/>
      <c r="H154" s="281"/>
      <c r="I154" s="281"/>
      <c r="J154" s="281"/>
      <c r="K154" s="281"/>
      <c r="L154" s="281"/>
      <c r="M154" s="281"/>
      <c r="N154" s="281"/>
      <c r="O154" s="281"/>
      <c r="P154" s="281"/>
      <c r="Q154" s="281"/>
      <c r="R154" s="281"/>
    </row>
    <row r="155" spans="1:18" x14ac:dyDescent="0.3">
      <c r="A155" s="279"/>
      <c r="B155" s="280"/>
      <c r="C155" s="280"/>
      <c r="D155" s="281"/>
      <c r="E155" s="281"/>
      <c r="F155" s="280"/>
      <c r="G155" s="280"/>
      <c r="H155" s="285"/>
      <c r="I155" s="283"/>
      <c r="J155" s="285"/>
      <c r="K155" s="285"/>
      <c r="L155" s="285"/>
      <c r="M155" s="285"/>
      <c r="N155" s="285"/>
      <c r="O155" s="285"/>
      <c r="P155" s="285"/>
      <c r="Q155" s="285"/>
      <c r="R155" s="285"/>
    </row>
    <row r="156" spans="1:18" x14ac:dyDescent="0.3">
      <c r="A156" s="279"/>
      <c r="B156" s="280"/>
      <c r="C156" s="280"/>
      <c r="D156" s="281"/>
      <c r="E156" s="281"/>
      <c r="F156" s="280"/>
      <c r="G156" s="280"/>
      <c r="H156" s="285"/>
      <c r="I156" s="283"/>
      <c r="J156" s="285"/>
      <c r="K156" s="285"/>
      <c r="L156" s="285"/>
      <c r="M156" s="285"/>
      <c r="N156" s="285"/>
      <c r="O156" s="285"/>
      <c r="P156" s="285"/>
      <c r="Q156" s="285"/>
      <c r="R156" s="285"/>
    </row>
    <row r="157" spans="1:18" x14ac:dyDescent="0.3">
      <c r="A157" s="279"/>
      <c r="B157" s="280"/>
      <c r="C157" s="280"/>
      <c r="D157" s="281"/>
      <c r="E157" s="281"/>
      <c r="F157" s="280"/>
      <c r="G157" s="280"/>
      <c r="H157" s="285"/>
      <c r="I157" s="283"/>
      <c r="J157" s="285"/>
      <c r="K157" s="285"/>
      <c r="L157" s="285"/>
      <c r="M157" s="285"/>
      <c r="N157" s="285"/>
      <c r="O157" s="285"/>
      <c r="P157" s="285"/>
      <c r="Q157" s="285"/>
      <c r="R157" s="285"/>
    </row>
    <row r="158" spans="1:18" x14ac:dyDescent="0.3">
      <c r="A158" s="279"/>
      <c r="B158" s="280"/>
      <c r="C158" s="280"/>
      <c r="D158" s="281"/>
      <c r="E158" s="281"/>
      <c r="F158" s="280"/>
      <c r="G158" s="280"/>
      <c r="H158" s="285"/>
      <c r="I158" s="283"/>
      <c r="J158" s="285"/>
      <c r="K158" s="285"/>
      <c r="L158" s="285"/>
      <c r="M158" s="285"/>
      <c r="N158" s="285"/>
      <c r="O158" s="285"/>
      <c r="P158" s="285"/>
      <c r="Q158" s="285"/>
      <c r="R158" s="285"/>
    </row>
    <row r="159" spans="1:18" x14ac:dyDescent="0.3">
      <c r="A159" s="279"/>
      <c r="B159" s="280"/>
      <c r="C159" s="280"/>
      <c r="D159" s="281"/>
      <c r="E159" s="281"/>
      <c r="F159" s="280"/>
      <c r="G159" s="280"/>
      <c r="H159" s="285"/>
      <c r="I159" s="283"/>
      <c r="J159" s="285"/>
      <c r="K159" s="285"/>
      <c r="L159" s="285"/>
      <c r="M159" s="285"/>
      <c r="N159" s="285"/>
      <c r="O159" s="285"/>
      <c r="P159" s="285"/>
      <c r="Q159" s="285"/>
      <c r="R159" s="285"/>
    </row>
    <row r="160" spans="1:18" x14ac:dyDescent="0.3">
      <c r="A160" s="279"/>
      <c r="B160" s="280"/>
      <c r="C160" s="280"/>
      <c r="D160" s="281"/>
      <c r="E160" s="281"/>
      <c r="F160" s="280"/>
      <c r="G160" s="280"/>
      <c r="H160" s="285"/>
      <c r="I160" s="283"/>
      <c r="J160" s="285"/>
      <c r="K160" s="285"/>
      <c r="L160" s="285"/>
      <c r="M160" s="285"/>
      <c r="N160" s="285"/>
      <c r="O160" s="285"/>
      <c r="P160" s="285"/>
      <c r="Q160" s="285"/>
      <c r="R160" s="285"/>
    </row>
    <row r="161" spans="1:18" x14ac:dyDescent="0.3">
      <c r="A161" s="279"/>
      <c r="B161" s="280"/>
      <c r="C161" s="280"/>
      <c r="D161" s="281"/>
      <c r="E161" s="281"/>
      <c r="F161" s="282"/>
      <c r="G161" s="282"/>
      <c r="H161" s="281"/>
      <c r="I161" s="281"/>
      <c r="J161" s="281"/>
      <c r="K161" s="281"/>
      <c r="L161" s="281"/>
      <c r="M161" s="281"/>
      <c r="N161" s="281"/>
      <c r="O161" s="281"/>
      <c r="P161" s="281"/>
      <c r="Q161" s="281"/>
      <c r="R161" s="281"/>
    </row>
    <row r="162" spans="1:18" x14ac:dyDescent="0.3">
      <c r="A162" s="279"/>
      <c r="B162" s="280"/>
      <c r="C162" s="280"/>
      <c r="D162" s="281"/>
      <c r="E162" s="281"/>
      <c r="F162" s="280"/>
      <c r="G162" s="280"/>
      <c r="H162" s="285"/>
      <c r="I162" s="283"/>
      <c r="J162" s="285"/>
      <c r="K162" s="285"/>
      <c r="L162" s="285"/>
      <c r="M162" s="285"/>
      <c r="N162" s="285"/>
      <c r="O162" s="285"/>
      <c r="P162" s="285"/>
      <c r="Q162" s="285"/>
      <c r="R162" s="285"/>
    </row>
    <row r="163" spans="1:18" x14ac:dyDescent="0.3">
      <c r="A163" s="279"/>
      <c r="B163" s="280"/>
      <c r="C163" s="280"/>
      <c r="D163" s="281"/>
      <c r="E163" s="281"/>
      <c r="F163" s="282"/>
      <c r="G163" s="282"/>
      <c r="H163" s="281"/>
      <c r="I163" s="281"/>
      <c r="J163" s="281"/>
      <c r="K163" s="281"/>
      <c r="L163" s="281"/>
      <c r="M163" s="281"/>
      <c r="N163" s="281"/>
      <c r="O163" s="281"/>
      <c r="P163" s="281"/>
      <c r="Q163" s="281"/>
      <c r="R163" s="281"/>
    </row>
    <row r="164" spans="1:18" x14ac:dyDescent="0.3">
      <c r="A164" s="279"/>
      <c r="B164" s="280"/>
      <c r="C164" s="280"/>
      <c r="D164" s="281"/>
      <c r="E164" s="281"/>
      <c r="F164" s="280"/>
      <c r="G164" s="280"/>
      <c r="H164" s="285"/>
      <c r="I164" s="283"/>
      <c r="J164" s="285"/>
      <c r="K164" s="285"/>
      <c r="L164" s="285"/>
      <c r="M164" s="285"/>
      <c r="N164" s="285"/>
      <c r="O164" s="285"/>
      <c r="P164" s="285"/>
      <c r="Q164" s="285"/>
      <c r="R164" s="285"/>
    </row>
    <row r="165" spans="1:18" x14ac:dyDescent="0.3">
      <c r="A165" s="279"/>
      <c r="B165" s="280"/>
      <c r="C165" s="280"/>
      <c r="D165" s="281"/>
      <c r="E165" s="281"/>
      <c r="F165" s="280"/>
      <c r="G165" s="280"/>
      <c r="H165" s="285"/>
      <c r="I165" s="283"/>
      <c r="J165" s="285"/>
      <c r="K165" s="285"/>
      <c r="L165" s="285"/>
      <c r="M165" s="285"/>
      <c r="N165" s="285"/>
      <c r="O165" s="285"/>
      <c r="P165" s="285"/>
      <c r="Q165" s="285"/>
      <c r="R165" s="285"/>
    </row>
    <row r="166" spans="1:18" x14ac:dyDescent="0.3">
      <c r="A166" s="279"/>
      <c r="B166" s="280"/>
      <c r="C166" s="280"/>
      <c r="D166" s="281"/>
      <c r="E166" s="281"/>
      <c r="F166" s="282"/>
      <c r="G166" s="282"/>
      <c r="H166" s="281"/>
      <c r="I166" s="281"/>
      <c r="J166" s="281"/>
      <c r="K166" s="281"/>
      <c r="L166" s="281"/>
      <c r="M166" s="281"/>
      <c r="N166" s="281"/>
      <c r="O166" s="281"/>
      <c r="P166" s="281"/>
      <c r="Q166" s="281"/>
      <c r="R166" s="281"/>
    </row>
    <row r="167" spans="1:18" x14ac:dyDescent="0.3">
      <c r="A167" s="279"/>
      <c r="B167" s="280"/>
      <c r="C167" s="280"/>
      <c r="D167" s="281"/>
      <c r="E167" s="281"/>
      <c r="F167" s="280"/>
      <c r="G167" s="280"/>
      <c r="H167" s="285"/>
      <c r="I167" s="283"/>
      <c r="J167" s="285"/>
      <c r="K167" s="285"/>
      <c r="L167" s="285"/>
      <c r="M167" s="285"/>
      <c r="N167" s="285"/>
      <c r="O167" s="285"/>
      <c r="P167" s="285"/>
      <c r="Q167" s="285"/>
      <c r="R167" s="285"/>
    </row>
    <row r="168" spans="1:18" x14ac:dyDescent="0.3">
      <c r="A168" s="279"/>
      <c r="B168" s="280"/>
      <c r="C168" s="280"/>
      <c r="D168" s="281"/>
      <c r="E168" s="281"/>
      <c r="F168" s="280"/>
      <c r="G168" s="280"/>
      <c r="H168" s="285"/>
      <c r="I168" s="283"/>
      <c r="J168" s="285"/>
      <c r="K168" s="285"/>
      <c r="L168" s="285"/>
      <c r="M168" s="285"/>
      <c r="N168" s="285"/>
      <c r="O168" s="285"/>
      <c r="P168" s="285"/>
      <c r="Q168" s="285"/>
      <c r="R168" s="285"/>
    </row>
    <row r="169" spans="1:18" x14ac:dyDescent="0.3">
      <c r="A169" s="279"/>
      <c r="B169" s="280"/>
      <c r="C169" s="280"/>
      <c r="D169" s="281"/>
      <c r="E169" s="281"/>
      <c r="F169" s="280"/>
      <c r="G169" s="280"/>
      <c r="H169" s="285"/>
      <c r="I169" s="283"/>
      <c r="J169" s="285"/>
      <c r="K169" s="285"/>
      <c r="L169" s="285"/>
      <c r="M169" s="285"/>
      <c r="N169" s="285"/>
      <c r="O169" s="285"/>
      <c r="P169" s="285"/>
      <c r="Q169" s="285"/>
      <c r="R169" s="285"/>
    </row>
    <row r="170" spans="1:18" x14ac:dyDescent="0.3">
      <c r="A170" s="279"/>
      <c r="B170" s="280"/>
      <c r="C170" s="280"/>
      <c r="D170" s="281"/>
      <c r="E170" s="281"/>
      <c r="F170" s="280"/>
      <c r="G170" s="280"/>
      <c r="H170" s="285"/>
      <c r="I170" s="283"/>
      <c r="J170" s="285"/>
      <c r="K170" s="285"/>
      <c r="L170" s="285"/>
      <c r="M170" s="285"/>
      <c r="N170" s="285"/>
      <c r="O170" s="285"/>
      <c r="P170" s="285"/>
      <c r="Q170" s="285"/>
      <c r="R170" s="285"/>
    </row>
    <row r="171" spans="1:18" x14ac:dyDescent="0.3">
      <c r="A171" s="279"/>
      <c r="B171" s="280"/>
      <c r="C171" s="280"/>
      <c r="D171" s="281"/>
      <c r="E171" s="281"/>
      <c r="F171" s="282"/>
      <c r="G171" s="282"/>
      <c r="H171" s="281"/>
      <c r="I171" s="281"/>
      <c r="J171" s="281"/>
      <c r="K171" s="281"/>
      <c r="L171" s="281"/>
      <c r="M171" s="281"/>
      <c r="N171" s="281"/>
      <c r="O171" s="281"/>
      <c r="P171" s="281"/>
      <c r="Q171" s="281"/>
      <c r="R171" s="281"/>
    </row>
    <row r="172" spans="1:18" x14ac:dyDescent="0.3">
      <c r="A172" s="279"/>
      <c r="B172" s="280"/>
      <c r="C172" s="280"/>
      <c r="D172" s="281"/>
      <c r="E172" s="281"/>
      <c r="F172" s="280"/>
      <c r="G172" s="280"/>
      <c r="H172" s="285"/>
      <c r="I172" s="283"/>
      <c r="J172" s="285"/>
      <c r="K172" s="285"/>
      <c r="L172" s="285"/>
      <c r="M172" s="285"/>
      <c r="N172" s="285"/>
      <c r="O172" s="285"/>
      <c r="P172" s="285"/>
      <c r="Q172" s="285"/>
      <c r="R172" s="285"/>
    </row>
    <row r="173" spans="1:18" x14ac:dyDescent="0.3">
      <c r="A173" s="279"/>
      <c r="B173" s="280"/>
      <c r="C173" s="280"/>
      <c r="D173" s="281"/>
      <c r="E173" s="281"/>
      <c r="F173" s="280"/>
      <c r="G173" s="280"/>
      <c r="H173" s="285"/>
      <c r="I173" s="283"/>
      <c r="J173" s="285"/>
      <c r="K173" s="285"/>
      <c r="L173" s="285"/>
      <c r="M173" s="285"/>
      <c r="N173" s="285"/>
      <c r="O173" s="285"/>
      <c r="P173" s="285"/>
      <c r="Q173" s="285"/>
      <c r="R173" s="285"/>
    </row>
    <row r="174" spans="1:18" x14ac:dyDescent="0.3">
      <c r="A174" s="279"/>
      <c r="B174" s="280"/>
      <c r="C174" s="280"/>
      <c r="D174" s="281"/>
      <c r="E174" s="281"/>
      <c r="F174" s="280"/>
      <c r="G174" s="280"/>
      <c r="H174" s="285"/>
      <c r="I174" s="283"/>
      <c r="J174" s="285"/>
      <c r="K174" s="285"/>
      <c r="L174" s="285"/>
      <c r="M174" s="285"/>
      <c r="N174" s="285"/>
      <c r="O174" s="285"/>
      <c r="P174" s="285"/>
      <c r="Q174" s="285"/>
      <c r="R174" s="285"/>
    </row>
    <row r="175" spans="1:18" x14ac:dyDescent="0.3">
      <c r="A175" s="279"/>
      <c r="B175" s="280"/>
      <c r="C175" s="280"/>
      <c r="D175" s="281"/>
      <c r="E175" s="281"/>
      <c r="F175" s="280"/>
      <c r="G175" s="280"/>
      <c r="H175" s="285"/>
      <c r="I175" s="283"/>
      <c r="J175" s="285"/>
      <c r="K175" s="285"/>
      <c r="L175" s="285"/>
      <c r="M175" s="285"/>
      <c r="N175" s="285"/>
      <c r="O175" s="285"/>
      <c r="P175" s="285"/>
      <c r="Q175" s="285"/>
      <c r="R175" s="285"/>
    </row>
    <row r="176" spans="1:18" x14ac:dyDescent="0.3">
      <c r="A176" s="279"/>
      <c r="B176" s="280"/>
      <c r="C176" s="280"/>
      <c r="D176" s="281"/>
      <c r="E176" s="281"/>
      <c r="F176" s="280"/>
      <c r="G176" s="280"/>
      <c r="H176" s="285"/>
      <c r="I176" s="283"/>
      <c r="J176" s="285"/>
      <c r="K176" s="285"/>
      <c r="L176" s="285"/>
      <c r="M176" s="285"/>
      <c r="N176" s="285"/>
      <c r="O176" s="285"/>
      <c r="P176" s="285"/>
      <c r="Q176" s="285"/>
      <c r="R176" s="285"/>
    </row>
    <row r="177" spans="1:18" x14ac:dyDescent="0.3">
      <c r="A177" s="279"/>
      <c r="B177" s="280"/>
      <c r="C177" s="280"/>
      <c r="D177" s="281"/>
      <c r="E177" s="281"/>
      <c r="F177" s="280"/>
      <c r="G177" s="280"/>
      <c r="H177" s="285"/>
      <c r="I177" s="283"/>
      <c r="J177" s="285"/>
      <c r="K177" s="285"/>
      <c r="L177" s="285"/>
      <c r="M177" s="285"/>
      <c r="N177" s="285"/>
      <c r="O177" s="285"/>
      <c r="P177" s="285"/>
      <c r="Q177" s="285"/>
      <c r="R177" s="285"/>
    </row>
    <row r="178" spans="1:18" x14ac:dyDescent="0.3">
      <c r="A178" s="279"/>
      <c r="B178" s="280"/>
      <c r="C178" s="280"/>
      <c r="D178" s="281"/>
      <c r="E178" s="281"/>
      <c r="F178" s="282"/>
      <c r="G178" s="282"/>
      <c r="H178" s="281"/>
      <c r="I178" s="281"/>
      <c r="J178" s="281"/>
      <c r="K178" s="281"/>
      <c r="L178" s="281"/>
      <c r="M178" s="281"/>
      <c r="N178" s="281"/>
      <c r="O178" s="281"/>
      <c r="P178" s="281"/>
      <c r="Q178" s="281"/>
      <c r="R178" s="281"/>
    </row>
    <row r="179" spans="1:18" x14ac:dyDescent="0.3">
      <c r="A179" s="279"/>
      <c r="B179" s="280"/>
      <c r="C179" s="280"/>
      <c r="D179" s="281"/>
      <c r="E179" s="281"/>
      <c r="F179" s="280"/>
      <c r="G179" s="280"/>
      <c r="H179" s="285"/>
      <c r="I179" s="283"/>
      <c r="J179" s="285"/>
      <c r="K179" s="285"/>
      <c r="L179" s="285"/>
      <c r="M179" s="285"/>
      <c r="N179" s="285"/>
      <c r="O179" s="285"/>
      <c r="P179" s="285"/>
      <c r="Q179" s="285"/>
      <c r="R179" s="285"/>
    </row>
    <row r="180" spans="1:18" x14ac:dyDescent="0.3">
      <c r="A180" s="279"/>
      <c r="B180" s="280"/>
      <c r="C180" s="280"/>
      <c r="D180" s="281"/>
      <c r="E180" s="281"/>
      <c r="F180" s="280"/>
      <c r="G180" s="280"/>
      <c r="H180" s="285"/>
      <c r="I180" s="283"/>
      <c r="J180" s="285"/>
      <c r="K180" s="285"/>
      <c r="L180" s="285"/>
      <c r="M180" s="285"/>
      <c r="N180" s="285"/>
      <c r="O180" s="285"/>
      <c r="P180" s="285"/>
      <c r="Q180" s="285"/>
      <c r="R180" s="285"/>
    </row>
    <row r="181" spans="1:18" x14ac:dyDescent="0.3">
      <c r="A181" s="279"/>
      <c r="B181" s="280"/>
      <c r="C181" s="280"/>
      <c r="D181" s="281"/>
      <c r="E181" s="281"/>
      <c r="F181" s="282"/>
      <c r="G181" s="282"/>
      <c r="H181" s="281"/>
      <c r="I181" s="281"/>
      <c r="J181" s="281"/>
      <c r="K181" s="281"/>
      <c r="L181" s="281"/>
      <c r="M181" s="281"/>
      <c r="N181" s="281"/>
      <c r="O181" s="281"/>
      <c r="P181" s="281"/>
      <c r="Q181" s="281"/>
      <c r="R181" s="281"/>
    </row>
    <row r="182" spans="1:18" x14ac:dyDescent="0.3">
      <c r="A182" s="279"/>
      <c r="B182" s="280"/>
      <c r="C182" s="280"/>
      <c r="D182" s="281"/>
      <c r="E182" s="281"/>
      <c r="F182" s="280"/>
      <c r="G182" s="280"/>
      <c r="H182" s="285"/>
      <c r="I182" s="283"/>
      <c r="J182" s="285"/>
      <c r="K182" s="285"/>
      <c r="L182" s="285"/>
      <c r="M182" s="285"/>
      <c r="N182" s="285"/>
      <c r="O182" s="285"/>
      <c r="P182" s="285"/>
      <c r="Q182" s="285"/>
      <c r="R182" s="285"/>
    </row>
    <row r="183" spans="1:18" x14ac:dyDescent="0.3">
      <c r="A183" s="279"/>
      <c r="B183" s="280"/>
      <c r="C183" s="280"/>
      <c r="D183" s="281"/>
      <c r="E183" s="281"/>
      <c r="F183" s="280"/>
      <c r="G183" s="280"/>
      <c r="H183" s="285"/>
      <c r="I183" s="283"/>
      <c r="J183" s="285"/>
      <c r="K183" s="285"/>
      <c r="L183" s="285"/>
      <c r="M183" s="285"/>
      <c r="N183" s="285"/>
      <c r="O183" s="285"/>
      <c r="P183" s="285"/>
      <c r="Q183" s="285"/>
      <c r="R183" s="285"/>
    </row>
    <row r="184" spans="1:18" x14ac:dyDescent="0.3">
      <c r="A184" s="279"/>
      <c r="B184" s="280"/>
      <c r="C184" s="280"/>
      <c r="D184" s="281"/>
      <c r="E184" s="281"/>
      <c r="F184" s="280"/>
      <c r="G184" s="280"/>
      <c r="H184" s="285"/>
      <c r="I184" s="283"/>
      <c r="J184" s="285"/>
      <c r="K184" s="285"/>
      <c r="L184" s="285"/>
      <c r="M184" s="285"/>
      <c r="N184" s="285"/>
      <c r="O184" s="285"/>
      <c r="P184" s="285"/>
      <c r="Q184" s="285"/>
      <c r="R184" s="285"/>
    </row>
    <row r="185" spans="1:18" x14ac:dyDescent="0.3">
      <c r="A185" s="279"/>
      <c r="B185" s="280"/>
      <c r="C185" s="280"/>
      <c r="D185" s="281"/>
      <c r="E185" s="281"/>
      <c r="F185" s="280"/>
      <c r="G185" s="280"/>
      <c r="H185" s="285"/>
      <c r="I185" s="283"/>
      <c r="J185" s="285"/>
      <c r="K185" s="285"/>
      <c r="L185" s="285"/>
      <c r="M185" s="285"/>
      <c r="N185" s="285"/>
      <c r="O185" s="285"/>
      <c r="P185" s="285"/>
      <c r="Q185" s="285"/>
      <c r="R185" s="285"/>
    </row>
    <row r="186" spans="1:18" x14ac:dyDescent="0.3">
      <c r="A186" s="279"/>
      <c r="B186" s="280"/>
      <c r="C186" s="280"/>
      <c r="D186" s="281"/>
      <c r="E186" s="281"/>
      <c r="F186" s="280"/>
      <c r="G186" s="280"/>
      <c r="H186" s="285"/>
      <c r="I186" s="283"/>
      <c r="J186" s="285"/>
      <c r="K186" s="285"/>
      <c r="L186" s="285"/>
      <c r="M186" s="285"/>
      <c r="N186" s="285"/>
      <c r="O186" s="285"/>
      <c r="P186" s="285"/>
      <c r="Q186" s="285"/>
      <c r="R186" s="285"/>
    </row>
    <row r="187" spans="1:18" x14ac:dyDescent="0.3">
      <c r="A187" s="279"/>
      <c r="B187" s="280"/>
      <c r="C187" s="280"/>
      <c r="D187" s="281"/>
      <c r="E187" s="281"/>
      <c r="F187" s="280"/>
      <c r="G187" s="280"/>
      <c r="H187" s="285"/>
      <c r="I187" s="283"/>
      <c r="J187" s="285"/>
      <c r="K187" s="285"/>
      <c r="L187" s="285"/>
      <c r="M187" s="285"/>
      <c r="N187" s="285"/>
      <c r="O187" s="285"/>
      <c r="P187" s="285"/>
      <c r="Q187" s="285"/>
      <c r="R187" s="285"/>
    </row>
    <row r="188" spans="1:18" x14ac:dyDescent="0.3">
      <c r="A188" s="279"/>
      <c r="B188" s="280"/>
      <c r="C188" s="280"/>
      <c r="D188" s="281"/>
      <c r="E188" s="281"/>
      <c r="F188" s="280"/>
      <c r="G188" s="280"/>
      <c r="H188" s="285"/>
      <c r="I188" s="283"/>
      <c r="J188" s="285"/>
      <c r="K188" s="285"/>
      <c r="L188" s="285"/>
      <c r="M188" s="285"/>
      <c r="N188" s="285"/>
      <c r="O188" s="285"/>
      <c r="P188" s="285"/>
      <c r="Q188" s="285"/>
      <c r="R188" s="285"/>
    </row>
    <row r="189" spans="1:18" x14ac:dyDescent="0.3">
      <c r="A189" s="279"/>
      <c r="B189" s="280"/>
      <c r="C189" s="280"/>
      <c r="D189" s="281"/>
      <c r="E189" s="281"/>
      <c r="F189" s="280"/>
      <c r="G189" s="280"/>
      <c r="H189" s="285"/>
      <c r="I189" s="283"/>
      <c r="J189" s="285"/>
      <c r="K189" s="285"/>
      <c r="L189" s="285"/>
      <c r="M189" s="285"/>
      <c r="N189" s="285"/>
      <c r="O189" s="285"/>
      <c r="P189" s="285"/>
      <c r="Q189" s="285"/>
      <c r="R189" s="285"/>
    </row>
    <row r="190" spans="1:18" x14ac:dyDescent="0.3">
      <c r="A190" s="279"/>
      <c r="B190" s="280"/>
      <c r="C190" s="280"/>
      <c r="D190" s="281"/>
      <c r="E190" s="281"/>
      <c r="F190" s="280"/>
      <c r="G190" s="280"/>
      <c r="H190" s="285"/>
      <c r="I190" s="283"/>
      <c r="J190" s="285"/>
      <c r="K190" s="285"/>
      <c r="L190" s="285"/>
      <c r="M190" s="285"/>
      <c r="N190" s="285"/>
      <c r="O190" s="285"/>
      <c r="P190" s="285"/>
      <c r="Q190" s="285"/>
      <c r="R190" s="285"/>
    </row>
    <row r="191" spans="1:18" x14ac:dyDescent="0.3">
      <c r="A191" s="279"/>
      <c r="B191" s="280"/>
      <c r="C191" s="280"/>
      <c r="D191" s="281"/>
      <c r="E191" s="281"/>
      <c r="F191" s="280"/>
      <c r="G191" s="280"/>
      <c r="H191" s="285"/>
      <c r="I191" s="283"/>
      <c r="J191" s="285"/>
      <c r="K191" s="285"/>
      <c r="L191" s="285"/>
      <c r="M191" s="285"/>
      <c r="N191" s="285"/>
      <c r="O191" s="285"/>
      <c r="P191" s="285"/>
      <c r="Q191" s="285"/>
      <c r="R191" s="285"/>
    </row>
    <row r="192" spans="1:18" x14ac:dyDescent="0.3">
      <c r="A192" s="279"/>
      <c r="B192" s="280"/>
      <c r="C192" s="280"/>
      <c r="D192" s="281"/>
      <c r="E192" s="281"/>
      <c r="F192" s="280"/>
      <c r="G192" s="280"/>
      <c r="H192" s="285"/>
      <c r="I192" s="283"/>
      <c r="J192" s="285"/>
      <c r="K192" s="285"/>
      <c r="L192" s="285"/>
      <c r="M192" s="285"/>
      <c r="N192" s="285"/>
      <c r="O192" s="285"/>
      <c r="P192" s="285"/>
      <c r="Q192" s="285"/>
      <c r="R192" s="285"/>
    </row>
    <row r="193" spans="1:18" x14ac:dyDescent="0.3">
      <c r="A193" s="279"/>
      <c r="B193" s="280"/>
      <c r="C193" s="280"/>
      <c r="D193" s="281"/>
      <c r="E193" s="281"/>
      <c r="F193" s="280"/>
      <c r="G193" s="280"/>
      <c r="H193" s="285"/>
      <c r="I193" s="283"/>
      <c r="J193" s="285"/>
      <c r="K193" s="285"/>
      <c r="L193" s="285"/>
      <c r="M193" s="285"/>
      <c r="N193" s="285"/>
      <c r="O193" s="285"/>
      <c r="P193" s="285"/>
      <c r="Q193" s="285"/>
      <c r="R193" s="285"/>
    </row>
    <row r="194" spans="1:18" x14ac:dyDescent="0.3">
      <c r="A194" s="279"/>
      <c r="B194" s="280"/>
      <c r="C194" s="280"/>
      <c r="D194" s="281"/>
      <c r="E194" s="281"/>
      <c r="F194" s="280"/>
      <c r="G194" s="280"/>
      <c r="H194" s="285"/>
      <c r="I194" s="283"/>
      <c r="J194" s="285"/>
      <c r="K194" s="285"/>
      <c r="L194" s="285"/>
      <c r="M194" s="285"/>
      <c r="N194" s="285"/>
      <c r="O194" s="285"/>
      <c r="P194" s="285"/>
      <c r="Q194" s="285"/>
      <c r="R194" s="285"/>
    </row>
    <row r="195" spans="1:18" x14ac:dyDescent="0.3">
      <c r="A195" s="279"/>
      <c r="B195" s="280"/>
      <c r="C195" s="280"/>
      <c r="D195" s="281"/>
      <c r="E195" s="281"/>
      <c r="F195" s="280"/>
      <c r="G195" s="280"/>
      <c r="H195" s="285"/>
      <c r="I195" s="283"/>
      <c r="J195" s="285"/>
      <c r="K195" s="285"/>
      <c r="L195" s="285"/>
      <c r="M195" s="285"/>
      <c r="N195" s="285"/>
      <c r="O195" s="285"/>
      <c r="P195" s="285"/>
      <c r="Q195" s="285"/>
      <c r="R195" s="285"/>
    </row>
    <row r="196" spans="1:18" x14ac:dyDescent="0.3">
      <c r="A196" s="279"/>
      <c r="B196" s="280"/>
      <c r="C196" s="280"/>
      <c r="D196" s="281"/>
      <c r="E196" s="281"/>
      <c r="F196" s="282"/>
      <c r="G196" s="282"/>
      <c r="H196" s="281"/>
      <c r="I196" s="281"/>
      <c r="J196" s="281"/>
      <c r="K196" s="281"/>
      <c r="L196" s="281"/>
      <c r="M196" s="281"/>
      <c r="N196" s="281"/>
      <c r="O196" s="281"/>
      <c r="P196" s="281"/>
      <c r="Q196" s="281"/>
      <c r="R196" s="281"/>
    </row>
    <row r="197" spans="1:18" x14ac:dyDescent="0.3">
      <c r="A197" s="279"/>
      <c r="B197" s="280"/>
      <c r="C197" s="280"/>
      <c r="D197" s="281"/>
      <c r="E197" s="281"/>
      <c r="F197" s="280"/>
      <c r="G197" s="280"/>
      <c r="H197" s="285"/>
      <c r="I197" s="283"/>
      <c r="J197" s="285"/>
      <c r="K197" s="285"/>
      <c r="L197" s="285"/>
      <c r="M197" s="285"/>
      <c r="N197" s="285"/>
      <c r="O197" s="285"/>
      <c r="P197" s="285"/>
      <c r="Q197" s="285"/>
      <c r="R197" s="285"/>
    </row>
    <row r="198" spans="1:18" x14ac:dyDescent="0.3">
      <c r="A198" s="279"/>
      <c r="B198" s="280"/>
      <c r="C198" s="280"/>
      <c r="D198" s="281"/>
      <c r="E198" s="281"/>
      <c r="F198" s="280"/>
      <c r="G198" s="280"/>
      <c r="H198" s="285"/>
      <c r="I198" s="283"/>
      <c r="J198" s="285"/>
      <c r="K198" s="285"/>
      <c r="L198" s="285"/>
      <c r="M198" s="285"/>
      <c r="N198" s="285"/>
      <c r="O198" s="285"/>
      <c r="P198" s="285"/>
      <c r="Q198" s="285"/>
      <c r="R198" s="285"/>
    </row>
    <row r="199" spans="1:18" x14ac:dyDescent="0.3">
      <c r="A199" s="279"/>
      <c r="B199" s="280"/>
      <c r="C199" s="280"/>
      <c r="D199" s="281"/>
      <c r="E199" s="281"/>
      <c r="F199" s="280"/>
      <c r="G199" s="280"/>
      <c r="H199" s="285"/>
      <c r="I199" s="283"/>
      <c r="J199" s="285"/>
      <c r="K199" s="285"/>
      <c r="L199" s="285"/>
      <c r="M199" s="285"/>
      <c r="N199" s="285"/>
      <c r="O199" s="285"/>
      <c r="P199" s="285"/>
      <c r="Q199" s="285"/>
      <c r="R199" s="285"/>
    </row>
    <row r="200" spans="1:18" x14ac:dyDescent="0.3">
      <c r="A200" s="279"/>
      <c r="B200" s="280"/>
      <c r="C200" s="280"/>
      <c r="D200" s="281"/>
      <c r="E200" s="281"/>
      <c r="F200" s="280"/>
      <c r="G200" s="280"/>
      <c r="H200" s="285"/>
      <c r="I200" s="283"/>
      <c r="J200" s="285"/>
      <c r="K200" s="285"/>
      <c r="L200" s="285"/>
      <c r="M200" s="285"/>
      <c r="N200" s="285"/>
      <c r="O200" s="285"/>
      <c r="P200" s="285"/>
      <c r="Q200" s="285"/>
      <c r="R200" s="285"/>
    </row>
    <row r="201" spans="1:18" x14ac:dyDescent="0.3">
      <c r="A201" s="279"/>
      <c r="B201" s="280"/>
      <c r="C201" s="280"/>
      <c r="D201" s="281"/>
      <c r="E201" s="281"/>
      <c r="F201" s="280"/>
      <c r="G201" s="280"/>
      <c r="H201" s="285"/>
      <c r="I201" s="283"/>
      <c r="J201" s="285"/>
      <c r="K201" s="285"/>
      <c r="L201" s="285"/>
      <c r="M201" s="285"/>
      <c r="N201" s="285"/>
      <c r="O201" s="285"/>
      <c r="P201" s="285"/>
      <c r="Q201" s="285"/>
      <c r="R201" s="285"/>
    </row>
    <row r="202" spans="1:18" x14ac:dyDescent="0.3">
      <c r="A202" s="279"/>
      <c r="B202" s="280"/>
      <c r="C202" s="280"/>
      <c r="D202" s="281"/>
      <c r="E202" s="281"/>
      <c r="F202" s="280"/>
      <c r="G202" s="280"/>
      <c r="H202" s="285"/>
      <c r="I202" s="283"/>
      <c r="J202" s="285"/>
      <c r="K202" s="285"/>
      <c r="L202" s="285"/>
      <c r="M202" s="285"/>
      <c r="N202" s="285"/>
      <c r="O202" s="285"/>
      <c r="P202" s="285"/>
      <c r="Q202" s="285"/>
      <c r="R202" s="285"/>
    </row>
    <row r="203" spans="1:18" x14ac:dyDescent="0.3">
      <c r="A203" s="279"/>
      <c r="B203" s="280"/>
      <c r="C203" s="280"/>
      <c r="D203" s="281"/>
      <c r="E203" s="281"/>
      <c r="F203" s="280"/>
      <c r="G203" s="280"/>
      <c r="H203" s="285"/>
      <c r="I203" s="283"/>
      <c r="J203" s="285"/>
      <c r="K203" s="285"/>
      <c r="L203" s="285"/>
      <c r="M203" s="285"/>
      <c r="N203" s="285"/>
      <c r="O203" s="285"/>
      <c r="P203" s="285"/>
      <c r="Q203" s="285"/>
      <c r="R203" s="285"/>
    </row>
    <row r="204" spans="1:18" x14ac:dyDescent="0.3">
      <c r="A204" s="279"/>
      <c r="B204" s="280"/>
      <c r="C204" s="280"/>
      <c r="D204" s="281"/>
      <c r="E204" s="281"/>
      <c r="F204" s="280"/>
      <c r="G204" s="280"/>
      <c r="H204" s="285"/>
      <c r="I204" s="283"/>
      <c r="J204" s="285"/>
      <c r="K204" s="285"/>
      <c r="L204" s="285"/>
      <c r="M204" s="285"/>
      <c r="N204" s="285"/>
      <c r="O204" s="285"/>
      <c r="P204" s="285"/>
      <c r="Q204" s="285"/>
      <c r="R204" s="285"/>
    </row>
    <row r="205" spans="1:18" x14ac:dyDescent="0.3">
      <c r="A205" s="279"/>
      <c r="B205" s="280"/>
      <c r="C205" s="280"/>
      <c r="D205" s="281"/>
      <c r="E205" s="281"/>
      <c r="F205" s="280"/>
      <c r="G205" s="280"/>
      <c r="H205" s="285"/>
      <c r="I205" s="283"/>
      <c r="J205" s="285"/>
      <c r="K205" s="285"/>
      <c r="L205" s="285"/>
      <c r="M205" s="285"/>
      <c r="N205" s="285"/>
      <c r="O205" s="285"/>
      <c r="P205" s="285"/>
      <c r="Q205" s="285"/>
      <c r="R205" s="285"/>
    </row>
    <row r="206" spans="1:18" x14ac:dyDescent="0.3">
      <c r="A206" s="279"/>
      <c r="B206" s="280"/>
      <c r="C206" s="280"/>
      <c r="D206" s="281"/>
      <c r="E206" s="281"/>
      <c r="F206" s="280"/>
      <c r="G206" s="280"/>
      <c r="H206" s="285"/>
      <c r="I206" s="283"/>
      <c r="J206" s="285"/>
      <c r="K206" s="285"/>
      <c r="L206" s="285"/>
      <c r="M206" s="285"/>
      <c r="N206" s="285"/>
      <c r="O206" s="285"/>
      <c r="P206" s="285"/>
      <c r="Q206" s="285"/>
      <c r="R206" s="285"/>
    </row>
    <row r="207" spans="1:18" x14ac:dyDescent="0.3">
      <c r="A207" s="279"/>
      <c r="B207" s="280"/>
      <c r="C207" s="280"/>
      <c r="D207" s="281"/>
      <c r="E207" s="281"/>
      <c r="F207" s="280"/>
      <c r="G207" s="280"/>
      <c r="H207" s="285"/>
      <c r="I207" s="283"/>
      <c r="J207" s="285"/>
      <c r="K207" s="285"/>
      <c r="L207" s="285"/>
      <c r="M207" s="285"/>
      <c r="N207" s="285"/>
      <c r="O207" s="285"/>
      <c r="P207" s="285"/>
      <c r="Q207" s="285"/>
      <c r="R207" s="285"/>
    </row>
    <row r="208" spans="1:18" x14ac:dyDescent="0.3">
      <c r="A208" s="279"/>
      <c r="B208" s="280"/>
      <c r="C208" s="280"/>
      <c r="D208" s="281"/>
      <c r="E208" s="281"/>
      <c r="F208" s="280"/>
      <c r="G208" s="280"/>
      <c r="H208" s="285"/>
      <c r="I208" s="283"/>
      <c r="J208" s="285"/>
      <c r="K208" s="285"/>
      <c r="L208" s="285"/>
      <c r="M208" s="285"/>
      <c r="N208" s="285"/>
      <c r="O208" s="285"/>
      <c r="P208" s="285"/>
      <c r="Q208" s="285"/>
      <c r="R208" s="285"/>
    </row>
    <row r="209" spans="1:18" x14ac:dyDescent="0.3">
      <c r="A209" s="279"/>
      <c r="B209" s="280"/>
      <c r="C209" s="280"/>
      <c r="D209" s="281"/>
      <c r="E209" s="281"/>
      <c r="F209" s="280"/>
      <c r="G209" s="280"/>
      <c r="H209" s="285"/>
      <c r="I209" s="283"/>
      <c r="J209" s="285"/>
      <c r="K209" s="285"/>
      <c r="L209" s="285"/>
      <c r="M209" s="285"/>
      <c r="N209" s="285"/>
      <c r="O209" s="285"/>
      <c r="P209" s="285"/>
      <c r="Q209" s="285"/>
      <c r="R209" s="285"/>
    </row>
    <row r="210" spans="1:18" x14ac:dyDescent="0.3">
      <c r="A210" s="279"/>
      <c r="B210" s="280"/>
      <c r="C210" s="280"/>
      <c r="D210" s="281"/>
      <c r="E210" s="281"/>
      <c r="F210" s="280"/>
      <c r="G210" s="280"/>
      <c r="H210" s="285"/>
      <c r="I210" s="283"/>
      <c r="J210" s="285"/>
      <c r="K210" s="285"/>
      <c r="L210" s="285"/>
      <c r="M210" s="285"/>
      <c r="N210" s="285"/>
      <c r="O210" s="285"/>
      <c r="P210" s="285"/>
      <c r="Q210" s="285"/>
      <c r="R210" s="285"/>
    </row>
    <row r="211" spans="1:18" x14ac:dyDescent="0.3">
      <c r="A211" s="279"/>
      <c r="B211" s="280"/>
      <c r="C211" s="280"/>
      <c r="D211" s="281"/>
      <c r="E211" s="281"/>
      <c r="F211" s="280"/>
      <c r="G211" s="280"/>
      <c r="H211" s="285"/>
      <c r="I211" s="283"/>
      <c r="J211" s="285"/>
      <c r="K211" s="285"/>
      <c r="L211" s="285"/>
      <c r="M211" s="285"/>
      <c r="N211" s="285"/>
      <c r="O211" s="285"/>
      <c r="P211" s="285"/>
      <c r="Q211" s="285"/>
      <c r="R211" s="285"/>
    </row>
    <row r="212" spans="1:18" x14ac:dyDescent="0.3">
      <c r="A212" s="279"/>
      <c r="B212" s="280"/>
      <c r="C212" s="280"/>
      <c r="D212" s="281"/>
      <c r="E212" s="281"/>
      <c r="F212" s="280"/>
      <c r="G212" s="280"/>
      <c r="H212" s="285"/>
      <c r="I212" s="283"/>
      <c r="J212" s="285"/>
      <c r="K212" s="285"/>
      <c r="L212" s="285"/>
      <c r="M212" s="285"/>
      <c r="N212" s="285"/>
      <c r="O212" s="285"/>
      <c r="P212" s="285"/>
      <c r="Q212" s="285"/>
      <c r="R212" s="285"/>
    </row>
    <row r="213" spans="1:18" x14ac:dyDescent="0.3">
      <c r="A213" s="279"/>
      <c r="B213" s="280"/>
      <c r="C213" s="280"/>
      <c r="D213" s="281"/>
      <c r="E213" s="281"/>
      <c r="F213" s="280"/>
      <c r="G213" s="280"/>
      <c r="H213" s="285"/>
      <c r="I213" s="283"/>
      <c r="J213" s="285"/>
      <c r="K213" s="285"/>
      <c r="L213" s="285"/>
      <c r="M213" s="285"/>
      <c r="N213" s="285"/>
      <c r="O213" s="285"/>
      <c r="P213" s="285"/>
      <c r="Q213" s="285"/>
      <c r="R213" s="285"/>
    </row>
    <row r="214" spans="1:18" x14ac:dyDescent="0.3">
      <c r="A214" s="279"/>
      <c r="B214" s="280"/>
      <c r="C214" s="280"/>
      <c r="D214" s="281"/>
      <c r="E214" s="281"/>
      <c r="F214" s="282"/>
      <c r="G214" s="282"/>
      <c r="H214" s="281"/>
      <c r="I214" s="281"/>
      <c r="J214" s="281"/>
      <c r="K214" s="281"/>
      <c r="L214" s="281"/>
      <c r="M214" s="281"/>
      <c r="N214" s="281"/>
      <c r="O214" s="281"/>
      <c r="P214" s="281"/>
      <c r="Q214" s="281"/>
      <c r="R214" s="281"/>
    </row>
    <row r="215" spans="1:18" x14ac:dyDescent="0.3">
      <c r="A215" s="279"/>
      <c r="B215" s="280"/>
      <c r="C215" s="280"/>
      <c r="D215" s="281"/>
      <c r="E215" s="281"/>
      <c r="F215" s="282"/>
      <c r="G215" s="282"/>
      <c r="H215" s="281"/>
      <c r="I215" s="281"/>
      <c r="J215" s="281"/>
      <c r="K215" s="281"/>
      <c r="L215" s="281"/>
      <c r="M215" s="281"/>
      <c r="N215" s="281"/>
      <c r="O215" s="281"/>
      <c r="P215" s="281"/>
      <c r="Q215" s="281"/>
      <c r="R215" s="281"/>
    </row>
    <row r="216" spans="1:18" x14ac:dyDescent="0.3">
      <c r="A216" s="279"/>
      <c r="B216" s="280"/>
      <c r="C216" s="280"/>
      <c r="D216" s="281"/>
      <c r="E216" s="281"/>
      <c r="F216" s="280"/>
      <c r="G216" s="280"/>
      <c r="H216" s="285"/>
      <c r="I216" s="283"/>
      <c r="J216" s="285"/>
      <c r="K216" s="285"/>
      <c r="L216" s="285"/>
      <c r="M216" s="285"/>
      <c r="N216" s="285"/>
      <c r="O216" s="285"/>
      <c r="P216" s="285"/>
      <c r="Q216" s="285"/>
      <c r="R216" s="285"/>
    </row>
    <row r="217" spans="1:18" x14ac:dyDescent="0.3">
      <c r="A217" s="279"/>
      <c r="B217" s="280"/>
      <c r="C217" s="280"/>
      <c r="D217" s="281"/>
      <c r="E217" s="281"/>
      <c r="F217" s="280"/>
      <c r="G217" s="280"/>
      <c r="H217" s="285"/>
      <c r="I217" s="283"/>
      <c r="J217" s="285"/>
      <c r="K217" s="285"/>
      <c r="L217" s="285"/>
      <c r="M217" s="285"/>
      <c r="N217" s="285"/>
      <c r="O217" s="285"/>
      <c r="P217" s="285"/>
      <c r="Q217" s="285"/>
      <c r="R217" s="285"/>
    </row>
    <row r="218" spans="1:18" x14ac:dyDescent="0.3">
      <c r="A218" s="279"/>
      <c r="B218" s="280"/>
      <c r="C218" s="280"/>
      <c r="D218" s="281"/>
      <c r="E218" s="281"/>
      <c r="F218" s="280"/>
      <c r="G218" s="280"/>
      <c r="H218" s="285"/>
      <c r="I218" s="283"/>
      <c r="J218" s="285"/>
      <c r="K218" s="285"/>
      <c r="L218" s="285"/>
      <c r="M218" s="285"/>
      <c r="N218" s="285"/>
      <c r="O218" s="285"/>
      <c r="P218" s="285"/>
      <c r="Q218" s="285"/>
      <c r="R218" s="285"/>
    </row>
    <row r="219" spans="1:18" x14ac:dyDescent="0.3">
      <c r="A219" s="279"/>
      <c r="B219" s="280"/>
      <c r="C219" s="280"/>
      <c r="D219" s="281"/>
      <c r="E219" s="281"/>
      <c r="F219" s="280"/>
      <c r="G219" s="280"/>
      <c r="H219" s="285"/>
      <c r="I219" s="283"/>
      <c r="J219" s="285"/>
      <c r="K219" s="285"/>
      <c r="L219" s="285"/>
      <c r="M219" s="285"/>
      <c r="N219" s="285"/>
      <c r="O219" s="285"/>
      <c r="P219" s="285"/>
      <c r="Q219" s="285"/>
      <c r="R219" s="285"/>
    </row>
    <row r="220" spans="1:18" x14ac:dyDescent="0.3">
      <c r="A220" s="279"/>
      <c r="B220" s="280"/>
      <c r="C220" s="280"/>
      <c r="D220" s="281"/>
      <c r="E220" s="281"/>
      <c r="F220" s="280"/>
      <c r="G220" s="280"/>
      <c r="H220" s="285"/>
      <c r="I220" s="283"/>
      <c r="J220" s="285"/>
      <c r="K220" s="285"/>
      <c r="L220" s="285"/>
      <c r="M220" s="285"/>
      <c r="N220" s="285"/>
      <c r="O220" s="285"/>
      <c r="P220" s="285"/>
      <c r="Q220" s="285"/>
      <c r="R220" s="285"/>
    </row>
    <row r="221" spans="1:18" x14ac:dyDescent="0.3">
      <c r="A221" s="279"/>
      <c r="B221" s="280"/>
      <c r="C221" s="280"/>
      <c r="D221" s="281"/>
      <c r="E221" s="281"/>
      <c r="F221" s="280"/>
      <c r="G221" s="280"/>
      <c r="H221" s="285"/>
      <c r="I221" s="283"/>
      <c r="J221" s="285"/>
      <c r="K221" s="285"/>
      <c r="L221" s="285"/>
      <c r="M221" s="285"/>
      <c r="N221" s="285"/>
      <c r="O221" s="285"/>
      <c r="P221" s="285"/>
      <c r="Q221" s="285"/>
      <c r="R221" s="285"/>
    </row>
    <row r="222" spans="1:18" x14ac:dyDescent="0.3">
      <c r="A222" s="279"/>
      <c r="B222" s="280"/>
      <c r="C222" s="280"/>
      <c r="D222" s="281"/>
      <c r="E222" s="281"/>
      <c r="F222" s="280"/>
      <c r="G222" s="280"/>
      <c r="H222" s="285"/>
      <c r="I222" s="283"/>
      <c r="J222" s="285"/>
      <c r="K222" s="285"/>
      <c r="L222" s="285"/>
      <c r="M222" s="285"/>
      <c r="N222" s="285"/>
      <c r="O222" s="285"/>
      <c r="P222" s="285"/>
      <c r="Q222" s="285"/>
      <c r="R222" s="285"/>
    </row>
    <row r="223" spans="1:18" x14ac:dyDescent="0.3">
      <c r="A223" s="279"/>
      <c r="B223" s="280"/>
      <c r="C223" s="280"/>
      <c r="D223" s="281"/>
      <c r="E223" s="281"/>
      <c r="F223" s="280"/>
      <c r="G223" s="280"/>
      <c r="H223" s="285"/>
      <c r="I223" s="283"/>
      <c r="J223" s="285"/>
      <c r="K223" s="285"/>
      <c r="L223" s="285"/>
      <c r="M223" s="285"/>
      <c r="N223" s="285"/>
      <c r="O223" s="285"/>
      <c r="P223" s="285"/>
      <c r="Q223" s="285"/>
      <c r="R223" s="285"/>
    </row>
    <row r="224" spans="1:18" x14ac:dyDescent="0.3">
      <c r="A224" s="279"/>
      <c r="B224" s="280"/>
      <c r="C224" s="280"/>
      <c r="D224" s="281"/>
      <c r="E224" s="281"/>
      <c r="F224" s="280"/>
      <c r="G224" s="280"/>
      <c r="H224" s="281"/>
      <c r="I224" s="281"/>
      <c r="J224" s="281"/>
      <c r="K224" s="281"/>
      <c r="L224" s="281"/>
      <c r="M224" s="281"/>
      <c r="N224" s="281"/>
      <c r="O224" s="281"/>
      <c r="P224" s="281"/>
      <c r="Q224" s="281"/>
      <c r="R224" s="281"/>
    </row>
    <row r="225" spans="1:18" x14ac:dyDescent="0.3">
      <c r="A225" s="279"/>
      <c r="B225" s="280"/>
      <c r="C225" s="280"/>
      <c r="D225" s="281"/>
      <c r="E225" s="281"/>
      <c r="F225" s="280"/>
      <c r="G225" s="280"/>
      <c r="H225" s="285"/>
      <c r="I225" s="283"/>
      <c r="J225" s="285"/>
      <c r="K225" s="285"/>
      <c r="L225" s="285"/>
      <c r="M225" s="285"/>
      <c r="N225" s="285"/>
      <c r="O225" s="285"/>
      <c r="P225" s="285"/>
      <c r="Q225" s="285"/>
      <c r="R225" s="285"/>
    </row>
    <row r="226" spans="1:18" x14ac:dyDescent="0.3">
      <c r="A226" s="279"/>
      <c r="B226" s="280"/>
      <c r="C226" s="280"/>
      <c r="D226" s="281"/>
      <c r="E226" s="281"/>
      <c r="F226" s="280"/>
      <c r="G226" s="280"/>
      <c r="H226" s="285"/>
      <c r="I226" s="283"/>
      <c r="J226" s="285"/>
      <c r="K226" s="285"/>
      <c r="L226" s="285"/>
      <c r="M226" s="285"/>
      <c r="N226" s="285"/>
      <c r="O226" s="285"/>
      <c r="P226" s="285"/>
      <c r="Q226" s="285"/>
      <c r="R226" s="285"/>
    </row>
    <row r="227" spans="1:18" x14ac:dyDescent="0.3">
      <c r="A227" s="279"/>
      <c r="B227" s="280"/>
      <c r="C227" s="280"/>
      <c r="D227" s="281"/>
      <c r="E227" s="281"/>
      <c r="F227" s="280"/>
      <c r="G227" s="280"/>
      <c r="H227" s="285"/>
      <c r="I227" s="283"/>
      <c r="J227" s="285"/>
      <c r="K227" s="285"/>
      <c r="L227" s="285"/>
      <c r="M227" s="285"/>
      <c r="N227" s="285"/>
      <c r="O227" s="285"/>
      <c r="P227" s="285"/>
      <c r="Q227" s="285"/>
      <c r="R227" s="285"/>
    </row>
    <row r="228" spans="1:18" x14ac:dyDescent="0.3">
      <c r="A228" s="279"/>
      <c r="B228" s="280"/>
      <c r="C228" s="280"/>
      <c r="D228" s="281"/>
      <c r="E228" s="281"/>
      <c r="F228" s="282"/>
      <c r="G228" s="282"/>
      <c r="H228" s="281"/>
      <c r="I228" s="281"/>
      <c r="J228" s="281"/>
      <c r="K228" s="281"/>
      <c r="L228" s="281"/>
      <c r="M228" s="281"/>
      <c r="N228" s="281"/>
      <c r="O228" s="281"/>
      <c r="P228" s="281"/>
      <c r="Q228" s="281"/>
      <c r="R228" s="281"/>
    </row>
    <row r="229" spans="1:18" x14ac:dyDescent="0.3">
      <c r="A229" s="279"/>
      <c r="B229" s="280"/>
      <c r="C229" s="280"/>
      <c r="D229" s="281"/>
      <c r="E229" s="281"/>
      <c r="F229" s="280"/>
      <c r="G229" s="280"/>
      <c r="H229" s="285"/>
      <c r="I229" s="283"/>
      <c r="J229" s="285"/>
      <c r="K229" s="285"/>
      <c r="L229" s="285"/>
      <c r="M229" s="285"/>
      <c r="N229" s="285"/>
      <c r="O229" s="285"/>
      <c r="P229" s="285"/>
      <c r="Q229" s="285"/>
      <c r="R229" s="285"/>
    </row>
    <row r="230" spans="1:18" x14ac:dyDescent="0.3">
      <c r="A230" s="279"/>
      <c r="B230" s="280"/>
      <c r="C230" s="280"/>
      <c r="D230" s="281"/>
      <c r="E230" s="281"/>
      <c r="F230" s="280"/>
      <c r="G230" s="280"/>
      <c r="H230" s="285"/>
      <c r="I230" s="283"/>
      <c r="J230" s="285"/>
      <c r="K230" s="285"/>
      <c r="L230" s="285"/>
      <c r="M230" s="285"/>
      <c r="N230" s="285"/>
      <c r="O230" s="285"/>
      <c r="P230" s="285"/>
      <c r="Q230" s="285"/>
      <c r="R230" s="285"/>
    </row>
    <row r="231" spans="1:18" x14ac:dyDescent="0.3">
      <c r="A231" s="279"/>
      <c r="B231" s="280"/>
      <c r="C231" s="280"/>
      <c r="D231" s="281"/>
      <c r="E231" s="281"/>
      <c r="F231" s="280"/>
      <c r="G231" s="280"/>
      <c r="H231" s="285"/>
      <c r="I231" s="283"/>
      <c r="J231" s="285"/>
      <c r="K231" s="285"/>
      <c r="L231" s="285"/>
      <c r="M231" s="285"/>
      <c r="N231" s="285"/>
      <c r="O231" s="285"/>
      <c r="P231" s="285"/>
      <c r="Q231" s="285"/>
      <c r="R231" s="285"/>
    </row>
    <row r="232" spans="1:18" x14ac:dyDescent="0.3">
      <c r="A232" s="279"/>
      <c r="B232" s="280"/>
      <c r="C232" s="280"/>
      <c r="D232" s="281"/>
      <c r="E232" s="281"/>
      <c r="F232" s="280"/>
      <c r="G232" s="280"/>
      <c r="H232" s="285"/>
      <c r="I232" s="283"/>
      <c r="J232" s="285"/>
      <c r="K232" s="285"/>
      <c r="L232" s="285"/>
      <c r="M232" s="285"/>
      <c r="N232" s="285"/>
      <c r="O232" s="285"/>
      <c r="P232" s="285"/>
      <c r="Q232" s="285"/>
      <c r="R232" s="285"/>
    </row>
    <row r="233" spans="1:18" x14ac:dyDescent="0.3">
      <c r="A233" s="279"/>
      <c r="B233" s="280"/>
      <c r="C233" s="280"/>
      <c r="D233" s="281"/>
      <c r="E233" s="281"/>
      <c r="F233" s="280"/>
      <c r="G233" s="280"/>
      <c r="H233" s="285"/>
      <c r="I233" s="283"/>
      <c r="J233" s="285"/>
      <c r="K233" s="285"/>
      <c r="L233" s="285"/>
      <c r="M233" s="285"/>
      <c r="N233" s="285"/>
      <c r="O233" s="285"/>
      <c r="P233" s="285"/>
      <c r="Q233" s="285"/>
      <c r="R233" s="285"/>
    </row>
    <row r="234" spans="1:18" x14ac:dyDescent="0.3">
      <c r="A234" s="279"/>
      <c r="B234" s="280"/>
      <c r="C234" s="280"/>
      <c r="D234" s="281"/>
      <c r="E234" s="281"/>
      <c r="F234" s="280"/>
      <c r="G234" s="280"/>
      <c r="H234" s="285"/>
      <c r="I234" s="283"/>
      <c r="J234" s="285"/>
      <c r="K234" s="285"/>
      <c r="L234" s="285"/>
      <c r="M234" s="285"/>
      <c r="N234" s="285"/>
      <c r="O234" s="285"/>
      <c r="P234" s="285"/>
      <c r="Q234" s="285"/>
      <c r="R234" s="285"/>
    </row>
    <row r="235" spans="1:18" x14ac:dyDescent="0.3">
      <c r="A235" s="279"/>
      <c r="B235" s="280"/>
      <c r="C235" s="280"/>
      <c r="D235" s="281"/>
      <c r="E235" s="281"/>
      <c r="F235" s="280"/>
      <c r="G235" s="280"/>
      <c r="H235" s="285"/>
      <c r="I235" s="283"/>
      <c r="J235" s="285"/>
      <c r="K235" s="285"/>
      <c r="L235" s="285"/>
      <c r="M235" s="285"/>
      <c r="N235" s="285"/>
      <c r="O235" s="285"/>
      <c r="P235" s="285"/>
      <c r="Q235" s="285"/>
      <c r="R235" s="285"/>
    </row>
    <row r="236" spans="1:18" x14ac:dyDescent="0.3">
      <c r="A236" s="279"/>
      <c r="B236" s="280"/>
      <c r="C236" s="280"/>
      <c r="D236" s="281"/>
      <c r="E236" s="281"/>
      <c r="F236" s="280"/>
      <c r="G236" s="280"/>
      <c r="H236" s="285"/>
      <c r="I236" s="283"/>
      <c r="J236" s="285"/>
      <c r="K236" s="285"/>
      <c r="L236" s="285"/>
      <c r="M236" s="285"/>
      <c r="N236" s="285"/>
      <c r="O236" s="285"/>
      <c r="P236" s="285"/>
      <c r="Q236" s="285"/>
      <c r="R236" s="285"/>
    </row>
    <row r="237" spans="1:18" x14ac:dyDescent="0.3">
      <c r="A237" s="279"/>
      <c r="B237" s="280"/>
      <c r="C237" s="280"/>
      <c r="D237" s="281"/>
      <c r="E237" s="281"/>
      <c r="F237" s="280"/>
      <c r="G237" s="280"/>
      <c r="H237" s="285"/>
      <c r="I237" s="283"/>
      <c r="J237" s="285"/>
      <c r="K237" s="285"/>
      <c r="L237" s="285"/>
      <c r="M237" s="285"/>
      <c r="N237" s="285"/>
      <c r="O237" s="285"/>
      <c r="P237" s="285"/>
      <c r="Q237" s="285"/>
      <c r="R237" s="285"/>
    </row>
    <row r="238" spans="1:18" x14ac:dyDescent="0.3">
      <c r="A238" s="279"/>
      <c r="B238" s="280"/>
      <c r="C238" s="280"/>
      <c r="D238" s="281"/>
      <c r="E238" s="281"/>
      <c r="F238" s="280"/>
      <c r="G238" s="280"/>
      <c r="H238" s="285"/>
      <c r="I238" s="283"/>
      <c r="J238" s="285"/>
      <c r="K238" s="285"/>
      <c r="L238" s="285"/>
      <c r="M238" s="285"/>
      <c r="N238" s="285"/>
      <c r="O238" s="285"/>
      <c r="P238" s="285"/>
      <c r="Q238" s="285"/>
      <c r="R238" s="285"/>
    </row>
    <row r="239" spans="1:18" x14ac:dyDescent="0.3">
      <c r="A239" s="279"/>
      <c r="B239" s="280"/>
      <c r="C239" s="280"/>
      <c r="D239" s="281"/>
      <c r="E239" s="281"/>
      <c r="F239" s="280"/>
      <c r="G239" s="280"/>
      <c r="H239" s="285"/>
      <c r="I239" s="283"/>
      <c r="J239" s="285"/>
      <c r="K239" s="285"/>
      <c r="L239" s="285"/>
      <c r="M239" s="285"/>
      <c r="N239" s="285"/>
      <c r="O239" s="285"/>
      <c r="P239" s="285"/>
      <c r="Q239" s="285"/>
      <c r="R239" s="285"/>
    </row>
    <row r="240" spans="1:18" x14ac:dyDescent="0.3">
      <c r="A240" s="279"/>
      <c r="B240" s="280"/>
      <c r="C240" s="280"/>
      <c r="D240" s="281"/>
      <c r="E240" s="281"/>
      <c r="F240" s="280"/>
      <c r="G240" s="280"/>
      <c r="H240" s="285"/>
      <c r="I240" s="283"/>
      <c r="J240" s="285"/>
      <c r="K240" s="285"/>
      <c r="L240" s="285"/>
      <c r="M240" s="285"/>
      <c r="N240" s="285"/>
      <c r="O240" s="285"/>
      <c r="P240" s="285"/>
      <c r="Q240" s="285"/>
      <c r="R240" s="285"/>
    </row>
    <row r="241" spans="1:18" x14ac:dyDescent="0.3">
      <c r="A241" s="279"/>
      <c r="B241" s="280"/>
      <c r="C241" s="280"/>
      <c r="D241" s="281"/>
      <c r="E241" s="281"/>
      <c r="F241" s="282"/>
      <c r="G241" s="282"/>
      <c r="H241" s="281"/>
      <c r="I241" s="281"/>
      <c r="J241" s="281"/>
      <c r="K241" s="281"/>
      <c r="L241" s="281"/>
      <c r="M241" s="281"/>
      <c r="N241" s="281"/>
      <c r="O241" s="281"/>
      <c r="P241" s="281"/>
      <c r="Q241" s="281"/>
      <c r="R241" s="281"/>
    </row>
    <row r="242" spans="1:18" x14ac:dyDescent="0.3">
      <c r="A242" s="279"/>
      <c r="B242" s="280"/>
      <c r="C242" s="280"/>
      <c r="D242" s="281"/>
      <c r="E242" s="281"/>
      <c r="F242" s="280"/>
      <c r="G242" s="280"/>
      <c r="H242" s="285"/>
      <c r="I242" s="283"/>
      <c r="J242" s="285"/>
      <c r="K242" s="285"/>
      <c r="L242" s="285"/>
      <c r="M242" s="285"/>
      <c r="N242" s="285"/>
      <c r="O242" s="285"/>
      <c r="P242" s="285"/>
      <c r="Q242" s="285"/>
      <c r="R242" s="285"/>
    </row>
    <row r="243" spans="1:18" x14ac:dyDescent="0.3">
      <c r="A243" s="279"/>
      <c r="B243" s="280"/>
      <c r="C243" s="280"/>
      <c r="D243" s="281"/>
      <c r="E243" s="281"/>
      <c r="F243" s="280"/>
      <c r="G243" s="280"/>
      <c r="H243" s="281"/>
      <c r="I243" s="281"/>
      <c r="J243" s="281"/>
      <c r="K243" s="281"/>
      <c r="L243" s="281"/>
      <c r="M243" s="281"/>
      <c r="N243" s="281"/>
      <c r="O243" s="281"/>
      <c r="P243" s="281"/>
      <c r="Q243" s="281"/>
      <c r="R243" s="281"/>
    </row>
    <row r="244" spans="1:18" x14ac:dyDescent="0.3">
      <c r="A244" s="279"/>
      <c r="B244" s="280"/>
      <c r="C244" s="280"/>
      <c r="D244" s="281"/>
      <c r="E244" s="281"/>
      <c r="F244" s="280"/>
      <c r="G244" s="280"/>
      <c r="H244" s="285"/>
      <c r="I244" s="283"/>
      <c r="J244" s="285"/>
      <c r="K244" s="285"/>
      <c r="L244" s="285"/>
      <c r="M244" s="285"/>
      <c r="N244" s="285"/>
      <c r="O244" s="285"/>
      <c r="P244" s="285"/>
      <c r="Q244" s="285"/>
      <c r="R244" s="285"/>
    </row>
    <row r="245" spans="1:18" x14ac:dyDescent="0.3">
      <c r="A245" s="279"/>
      <c r="B245" s="280"/>
      <c r="C245" s="280"/>
      <c r="D245" s="281"/>
      <c r="E245" s="281"/>
      <c r="F245" s="280"/>
      <c r="G245" s="280"/>
      <c r="H245" s="285"/>
      <c r="I245" s="283"/>
      <c r="J245" s="285"/>
      <c r="K245" s="285"/>
      <c r="L245" s="285"/>
      <c r="M245" s="285"/>
      <c r="N245" s="285"/>
      <c r="O245" s="285"/>
      <c r="P245" s="285"/>
      <c r="Q245" s="285"/>
      <c r="R245" s="285"/>
    </row>
    <row r="246" spans="1:18" x14ac:dyDescent="0.3">
      <c r="A246" s="279"/>
      <c r="B246" s="280"/>
      <c r="C246" s="280"/>
      <c r="D246" s="281"/>
      <c r="E246" s="281"/>
      <c r="F246" s="280"/>
      <c r="G246" s="280"/>
      <c r="H246" s="285"/>
      <c r="I246" s="283"/>
      <c r="J246" s="285"/>
      <c r="K246" s="285"/>
      <c r="L246" s="285"/>
      <c r="M246" s="285"/>
      <c r="N246" s="285"/>
      <c r="O246" s="285"/>
      <c r="P246" s="285"/>
      <c r="Q246" s="285"/>
      <c r="R246" s="285"/>
    </row>
    <row r="247" spans="1:18" x14ac:dyDescent="0.3">
      <c r="A247" s="279"/>
      <c r="B247" s="280"/>
      <c r="C247" s="280"/>
      <c r="D247" s="281"/>
      <c r="E247" s="281"/>
      <c r="F247" s="280"/>
      <c r="G247" s="280"/>
      <c r="H247" s="285"/>
      <c r="I247" s="283"/>
      <c r="J247" s="285"/>
      <c r="K247" s="285"/>
      <c r="L247" s="285"/>
      <c r="M247" s="285"/>
      <c r="N247" s="285"/>
      <c r="O247" s="285"/>
      <c r="P247" s="285"/>
      <c r="Q247" s="285"/>
      <c r="R247" s="285"/>
    </row>
    <row r="248" spans="1:18" x14ac:dyDescent="0.3">
      <c r="A248" s="279"/>
      <c r="B248" s="280"/>
      <c r="C248" s="280"/>
      <c r="D248" s="281"/>
      <c r="E248" s="281"/>
      <c r="F248" s="280"/>
      <c r="G248" s="280"/>
      <c r="H248" s="285"/>
      <c r="I248" s="283"/>
      <c r="J248" s="285"/>
      <c r="K248" s="285"/>
      <c r="L248" s="285"/>
      <c r="M248" s="285"/>
      <c r="N248" s="285"/>
      <c r="O248" s="285"/>
      <c r="P248" s="285"/>
      <c r="Q248" s="285"/>
      <c r="R248" s="285"/>
    </row>
    <row r="249" spans="1:18" x14ac:dyDescent="0.3">
      <c r="A249" s="279"/>
      <c r="B249" s="280"/>
      <c r="C249" s="280"/>
      <c r="D249" s="281"/>
      <c r="E249" s="281"/>
      <c r="F249" s="280"/>
      <c r="G249" s="280"/>
      <c r="H249" s="285"/>
      <c r="I249" s="283"/>
      <c r="J249" s="285"/>
      <c r="K249" s="285"/>
      <c r="L249" s="285"/>
      <c r="M249" s="285"/>
      <c r="N249" s="285"/>
      <c r="O249" s="285"/>
      <c r="P249" s="285"/>
      <c r="Q249" s="285"/>
      <c r="R249" s="285"/>
    </row>
    <row r="250" spans="1:18" x14ac:dyDescent="0.3">
      <c r="A250" s="279"/>
      <c r="B250" s="280"/>
      <c r="C250" s="280"/>
      <c r="D250" s="281"/>
      <c r="E250" s="281"/>
      <c r="F250" s="280"/>
      <c r="G250" s="280"/>
      <c r="H250" s="285"/>
      <c r="I250" s="283"/>
      <c r="J250" s="285"/>
      <c r="K250" s="285"/>
      <c r="L250" s="285"/>
      <c r="M250" s="285"/>
      <c r="N250" s="285"/>
      <c r="O250" s="285"/>
      <c r="P250" s="285"/>
      <c r="Q250" s="285"/>
      <c r="R250" s="285"/>
    </row>
    <row r="251" spans="1:18" x14ac:dyDescent="0.3">
      <c r="A251" s="279"/>
      <c r="B251" s="280"/>
      <c r="C251" s="280"/>
      <c r="D251" s="281"/>
      <c r="E251" s="281"/>
      <c r="F251" s="280"/>
      <c r="G251" s="280"/>
      <c r="H251" s="285"/>
      <c r="I251" s="283"/>
      <c r="J251" s="285"/>
      <c r="K251" s="285"/>
      <c r="L251" s="285"/>
      <c r="M251" s="285"/>
      <c r="N251" s="285"/>
      <c r="O251" s="285"/>
      <c r="P251" s="285"/>
      <c r="Q251" s="285"/>
      <c r="R251" s="285"/>
    </row>
    <row r="252" spans="1:18" x14ac:dyDescent="0.3">
      <c r="A252" s="279"/>
      <c r="B252" s="280"/>
      <c r="C252" s="280"/>
      <c r="D252" s="281"/>
      <c r="E252" s="281"/>
      <c r="F252" s="280"/>
      <c r="G252" s="280"/>
      <c r="H252" s="285"/>
      <c r="I252" s="283"/>
      <c r="J252" s="285"/>
      <c r="K252" s="285"/>
      <c r="L252" s="285"/>
      <c r="M252" s="285"/>
      <c r="N252" s="285"/>
      <c r="O252" s="285"/>
      <c r="P252" s="285"/>
      <c r="Q252" s="285"/>
      <c r="R252" s="285"/>
    </row>
    <row r="253" spans="1:18" x14ac:dyDescent="0.3">
      <c r="A253" s="279"/>
      <c r="B253" s="280"/>
      <c r="C253" s="280"/>
      <c r="D253" s="281"/>
      <c r="E253" s="281"/>
      <c r="F253" s="280"/>
      <c r="G253" s="280"/>
      <c r="H253" s="285"/>
      <c r="I253" s="283"/>
      <c r="J253" s="285"/>
      <c r="K253" s="285"/>
      <c r="L253" s="285"/>
      <c r="M253" s="285"/>
      <c r="N253" s="285"/>
      <c r="O253" s="285"/>
      <c r="P253" s="285"/>
      <c r="Q253" s="285"/>
      <c r="R253" s="285"/>
    </row>
    <row r="254" spans="1:18" x14ac:dyDescent="0.3">
      <c r="A254" s="279"/>
      <c r="B254" s="280"/>
      <c r="C254" s="280"/>
      <c r="D254" s="281"/>
      <c r="E254" s="281"/>
      <c r="F254" s="280"/>
      <c r="G254" s="280"/>
      <c r="H254" s="285"/>
      <c r="I254" s="283"/>
      <c r="J254" s="285"/>
      <c r="K254" s="285"/>
      <c r="L254" s="285"/>
      <c r="M254" s="285"/>
      <c r="N254" s="285"/>
      <c r="O254" s="285"/>
      <c r="P254" s="285"/>
      <c r="Q254" s="285"/>
      <c r="R254" s="285"/>
    </row>
    <row r="255" spans="1:18" x14ac:dyDescent="0.3">
      <c r="A255" s="279"/>
      <c r="B255" s="280"/>
      <c r="C255" s="280"/>
      <c r="D255" s="281"/>
      <c r="E255" s="281"/>
      <c r="F255" s="280"/>
      <c r="G255" s="280"/>
      <c r="H255" s="285"/>
      <c r="I255" s="283"/>
      <c r="J255" s="285"/>
      <c r="K255" s="285"/>
      <c r="L255" s="285"/>
      <c r="M255" s="285"/>
      <c r="N255" s="285"/>
      <c r="O255" s="285"/>
      <c r="P255" s="285"/>
      <c r="Q255" s="285"/>
      <c r="R255" s="285"/>
    </row>
    <row r="256" spans="1:18" x14ac:dyDescent="0.3">
      <c r="A256" s="279"/>
      <c r="B256" s="280"/>
      <c r="C256" s="280"/>
      <c r="D256" s="281"/>
      <c r="E256" s="281"/>
      <c r="F256" s="280"/>
      <c r="G256" s="280"/>
      <c r="H256" s="285"/>
      <c r="I256" s="283"/>
      <c r="J256" s="285"/>
      <c r="K256" s="285"/>
      <c r="L256" s="285"/>
      <c r="M256" s="285"/>
      <c r="N256" s="285"/>
      <c r="O256" s="285"/>
      <c r="P256" s="285"/>
      <c r="Q256" s="285"/>
      <c r="R256" s="285"/>
    </row>
    <row r="257" spans="1:18" x14ac:dyDescent="0.3">
      <c r="A257" s="279"/>
      <c r="B257" s="280"/>
      <c r="C257" s="280"/>
      <c r="D257" s="281"/>
      <c r="E257" s="281"/>
      <c r="F257" s="282"/>
      <c r="G257" s="282"/>
      <c r="H257" s="281"/>
      <c r="I257" s="281"/>
      <c r="J257" s="281"/>
      <c r="K257" s="281"/>
      <c r="L257" s="281"/>
      <c r="M257" s="281"/>
      <c r="N257" s="281"/>
      <c r="O257" s="281"/>
      <c r="P257" s="281"/>
      <c r="Q257" s="281"/>
      <c r="R257" s="281"/>
    </row>
    <row r="258" spans="1:18" x14ac:dyDescent="0.3">
      <c r="A258" s="279"/>
      <c r="B258" s="280"/>
      <c r="C258" s="280"/>
      <c r="D258" s="281"/>
      <c r="E258" s="281"/>
      <c r="F258" s="280"/>
      <c r="G258" s="280"/>
      <c r="H258" s="281"/>
      <c r="I258" s="281"/>
      <c r="J258" s="281"/>
      <c r="K258" s="281"/>
      <c r="L258" s="281"/>
      <c r="M258" s="281"/>
      <c r="N258" s="281"/>
      <c r="O258" s="281"/>
      <c r="P258" s="281"/>
      <c r="Q258" s="281"/>
      <c r="R258" s="281"/>
    </row>
    <row r="259" spans="1:18" x14ac:dyDescent="0.3">
      <c r="A259" s="279"/>
      <c r="B259" s="280"/>
      <c r="C259" s="280"/>
      <c r="D259" s="281"/>
      <c r="E259" s="281"/>
      <c r="F259" s="280"/>
      <c r="G259" s="280"/>
      <c r="H259" s="285"/>
      <c r="I259" s="283"/>
      <c r="J259" s="285"/>
      <c r="K259" s="285"/>
      <c r="L259" s="285"/>
      <c r="M259" s="285"/>
      <c r="N259" s="285"/>
      <c r="O259" s="285"/>
      <c r="P259" s="285"/>
      <c r="Q259" s="285"/>
      <c r="R259" s="285"/>
    </row>
    <row r="260" spans="1:18" x14ac:dyDescent="0.3">
      <c r="A260" s="279"/>
      <c r="B260" s="280"/>
      <c r="C260" s="280"/>
      <c r="D260" s="281"/>
      <c r="E260" s="281"/>
      <c r="F260" s="280"/>
      <c r="G260" s="280"/>
      <c r="H260" s="285"/>
      <c r="I260" s="283"/>
      <c r="J260" s="285"/>
      <c r="K260" s="285"/>
      <c r="L260" s="285"/>
      <c r="M260" s="285"/>
      <c r="N260" s="285"/>
      <c r="O260" s="285"/>
      <c r="P260" s="285"/>
      <c r="Q260" s="285"/>
      <c r="R260" s="285"/>
    </row>
    <row r="261" spans="1:18" x14ac:dyDescent="0.3">
      <c r="A261" s="279"/>
      <c r="B261" s="280"/>
      <c r="C261" s="280"/>
      <c r="D261" s="281"/>
      <c r="E261" s="281"/>
      <c r="F261" s="280"/>
      <c r="G261" s="280"/>
      <c r="H261" s="285"/>
      <c r="I261" s="283"/>
      <c r="J261" s="285"/>
      <c r="K261" s="285"/>
      <c r="L261" s="285"/>
      <c r="M261" s="285"/>
      <c r="N261" s="285"/>
      <c r="O261" s="285"/>
      <c r="P261" s="285"/>
      <c r="Q261" s="285"/>
      <c r="R261" s="285"/>
    </row>
    <row r="262" spans="1:18" x14ac:dyDescent="0.3">
      <c r="A262" s="279"/>
      <c r="B262" s="280"/>
      <c r="C262" s="280"/>
      <c r="D262" s="281"/>
      <c r="E262" s="281"/>
      <c r="F262" s="280"/>
      <c r="G262" s="280"/>
      <c r="H262" s="285"/>
      <c r="I262" s="283"/>
      <c r="J262" s="285"/>
      <c r="K262" s="285"/>
      <c r="L262" s="285"/>
      <c r="M262" s="285"/>
      <c r="N262" s="285"/>
      <c r="O262" s="285"/>
      <c r="P262" s="285"/>
      <c r="Q262" s="285"/>
      <c r="R262" s="285"/>
    </row>
    <row r="263" spans="1:18" x14ac:dyDescent="0.3">
      <c r="A263" s="279"/>
      <c r="B263" s="280"/>
      <c r="C263" s="280"/>
      <c r="D263" s="281"/>
      <c r="E263" s="281"/>
      <c r="F263" s="280"/>
      <c r="G263" s="280"/>
      <c r="H263" s="285"/>
      <c r="I263" s="283"/>
      <c r="J263" s="285"/>
      <c r="K263" s="285"/>
      <c r="L263" s="285"/>
      <c r="M263" s="285"/>
      <c r="N263" s="285"/>
      <c r="O263" s="285"/>
      <c r="P263" s="285"/>
      <c r="Q263" s="285"/>
      <c r="R263" s="285"/>
    </row>
    <row r="264" spans="1:18" x14ac:dyDescent="0.3">
      <c r="A264" s="279"/>
      <c r="B264" s="280"/>
      <c r="C264" s="280"/>
      <c r="D264" s="281"/>
      <c r="E264" s="281"/>
      <c r="F264" s="280"/>
      <c r="G264" s="280"/>
      <c r="H264" s="285"/>
      <c r="I264" s="283"/>
      <c r="J264" s="285"/>
      <c r="K264" s="285"/>
      <c r="L264" s="285"/>
      <c r="M264" s="285"/>
      <c r="N264" s="285"/>
      <c r="O264" s="285"/>
      <c r="P264" s="285"/>
      <c r="Q264" s="285"/>
      <c r="R264" s="285"/>
    </row>
    <row r="265" spans="1:18" x14ac:dyDescent="0.3">
      <c r="A265" s="279"/>
      <c r="B265" s="280"/>
      <c r="C265" s="280"/>
      <c r="D265" s="281"/>
      <c r="E265" s="281"/>
      <c r="F265" s="280"/>
      <c r="G265" s="280"/>
      <c r="H265" s="285"/>
      <c r="I265" s="283"/>
      <c r="J265" s="285"/>
      <c r="K265" s="285"/>
      <c r="L265" s="285"/>
      <c r="M265" s="285"/>
      <c r="N265" s="285"/>
      <c r="O265" s="285"/>
      <c r="P265" s="285"/>
      <c r="Q265" s="285"/>
      <c r="R265" s="285"/>
    </row>
    <row r="266" spans="1:18" x14ac:dyDescent="0.3">
      <c r="A266" s="279"/>
      <c r="B266" s="280"/>
      <c r="C266" s="280"/>
      <c r="D266" s="281"/>
      <c r="E266" s="281"/>
      <c r="F266" s="280"/>
      <c r="G266" s="280"/>
      <c r="H266" s="285"/>
      <c r="I266" s="283"/>
      <c r="J266" s="285"/>
      <c r="K266" s="285"/>
      <c r="L266" s="285"/>
      <c r="M266" s="285"/>
      <c r="N266" s="285"/>
      <c r="O266" s="285"/>
      <c r="P266" s="285"/>
      <c r="Q266" s="285"/>
      <c r="R266" s="285"/>
    </row>
    <row r="267" spans="1:18" x14ac:dyDescent="0.3">
      <c r="A267" s="279"/>
      <c r="B267" s="280"/>
      <c r="C267" s="280"/>
      <c r="D267" s="281"/>
      <c r="E267" s="281"/>
      <c r="F267" s="280"/>
      <c r="G267" s="280"/>
      <c r="H267" s="285"/>
      <c r="I267" s="283"/>
      <c r="J267" s="285"/>
      <c r="K267" s="285"/>
      <c r="L267" s="285"/>
      <c r="M267" s="285"/>
      <c r="N267" s="285"/>
      <c r="O267" s="285"/>
      <c r="P267" s="285"/>
      <c r="Q267" s="285"/>
      <c r="R267" s="285"/>
    </row>
    <row r="268" spans="1:18" x14ac:dyDescent="0.3">
      <c r="A268" s="279"/>
      <c r="B268" s="280"/>
      <c r="C268" s="280"/>
      <c r="D268" s="281"/>
      <c r="E268" s="281"/>
      <c r="F268" s="280"/>
      <c r="G268" s="280"/>
      <c r="H268" s="285"/>
      <c r="I268" s="283"/>
      <c r="J268" s="285"/>
      <c r="K268" s="285"/>
      <c r="L268" s="285"/>
      <c r="M268" s="285"/>
      <c r="N268" s="285"/>
      <c r="O268" s="285"/>
      <c r="P268" s="285"/>
      <c r="Q268" s="285"/>
      <c r="R268" s="285"/>
    </row>
    <row r="269" spans="1:18" x14ac:dyDescent="0.3">
      <c r="A269" s="279"/>
      <c r="B269" s="280"/>
      <c r="C269" s="280"/>
      <c r="D269" s="281"/>
      <c r="E269" s="281"/>
      <c r="F269" s="282"/>
      <c r="G269" s="282"/>
      <c r="H269" s="281"/>
      <c r="I269" s="281"/>
      <c r="J269" s="281"/>
      <c r="K269" s="281"/>
      <c r="L269" s="281"/>
      <c r="M269" s="281"/>
      <c r="N269" s="281"/>
      <c r="O269" s="281"/>
      <c r="P269" s="281"/>
      <c r="Q269" s="281"/>
      <c r="R269" s="281"/>
    </row>
    <row r="270" spans="1:18" x14ac:dyDescent="0.3">
      <c r="A270" s="279"/>
      <c r="B270" s="280"/>
      <c r="C270" s="280"/>
      <c r="D270" s="281"/>
      <c r="E270" s="281"/>
      <c r="F270" s="280"/>
      <c r="G270" s="280"/>
      <c r="H270" s="285"/>
      <c r="I270" s="283"/>
      <c r="J270" s="285"/>
      <c r="K270" s="285"/>
      <c r="L270" s="285"/>
      <c r="M270" s="285"/>
      <c r="N270" s="285"/>
      <c r="O270" s="285"/>
      <c r="P270" s="285"/>
      <c r="Q270" s="285"/>
      <c r="R270" s="285"/>
    </row>
    <row r="271" spans="1:18" x14ac:dyDescent="0.3">
      <c r="A271" s="279"/>
      <c r="B271" s="280"/>
      <c r="C271" s="280"/>
      <c r="D271" s="281"/>
      <c r="E271" s="281"/>
      <c r="F271" s="280"/>
      <c r="G271" s="280"/>
      <c r="H271" s="285"/>
      <c r="I271" s="283"/>
      <c r="J271" s="285"/>
      <c r="K271" s="285"/>
      <c r="L271" s="285"/>
      <c r="M271" s="285"/>
      <c r="N271" s="285"/>
      <c r="O271" s="285"/>
      <c r="P271" s="285"/>
      <c r="Q271" s="285"/>
      <c r="R271" s="285"/>
    </row>
    <row r="272" spans="1:18" x14ac:dyDescent="0.3">
      <c r="A272" s="279"/>
      <c r="B272" s="280"/>
      <c r="C272" s="280"/>
      <c r="D272" s="281"/>
      <c r="E272" s="281"/>
      <c r="F272" s="280"/>
      <c r="G272" s="280"/>
      <c r="H272" s="285"/>
      <c r="I272" s="283"/>
      <c r="J272" s="285"/>
      <c r="K272" s="285"/>
      <c r="L272" s="285"/>
      <c r="M272" s="285"/>
      <c r="N272" s="285"/>
      <c r="O272" s="285"/>
      <c r="P272" s="285"/>
      <c r="Q272" s="285"/>
      <c r="R272" s="285"/>
    </row>
    <row r="273" spans="1:18" x14ac:dyDescent="0.3">
      <c r="A273" s="279"/>
      <c r="B273" s="280"/>
      <c r="C273" s="280"/>
      <c r="D273" s="281"/>
      <c r="E273" s="281"/>
      <c r="F273" s="280"/>
      <c r="G273" s="280"/>
      <c r="H273" s="285"/>
      <c r="I273" s="283"/>
      <c r="J273" s="285"/>
      <c r="K273" s="285"/>
      <c r="L273" s="285"/>
      <c r="M273" s="285"/>
      <c r="N273" s="285"/>
      <c r="O273" s="285"/>
      <c r="P273" s="285"/>
      <c r="Q273" s="285"/>
      <c r="R273" s="285"/>
    </row>
    <row r="274" spans="1:18" x14ac:dyDescent="0.3">
      <c r="A274" s="279"/>
      <c r="B274" s="280"/>
      <c r="C274" s="280"/>
      <c r="D274" s="281"/>
      <c r="E274" s="281"/>
      <c r="F274" s="280"/>
      <c r="G274" s="280"/>
      <c r="H274" s="285"/>
      <c r="I274" s="283"/>
      <c r="J274" s="285"/>
      <c r="K274" s="285"/>
      <c r="L274" s="285"/>
      <c r="M274" s="285"/>
      <c r="N274" s="285"/>
      <c r="O274" s="285"/>
      <c r="P274" s="285"/>
      <c r="Q274" s="285"/>
      <c r="R274" s="285"/>
    </row>
    <row r="275" spans="1:18" x14ac:dyDescent="0.3">
      <c r="A275" s="279"/>
      <c r="B275" s="280"/>
      <c r="C275" s="280"/>
      <c r="D275" s="281"/>
      <c r="E275" s="281"/>
      <c r="F275" s="280"/>
      <c r="G275" s="280"/>
      <c r="H275" s="285"/>
      <c r="I275" s="283"/>
      <c r="J275" s="285"/>
      <c r="K275" s="285"/>
      <c r="L275" s="285"/>
      <c r="M275" s="285"/>
      <c r="N275" s="285"/>
      <c r="O275" s="285"/>
      <c r="P275" s="285"/>
      <c r="Q275" s="285"/>
      <c r="R275" s="285"/>
    </row>
    <row r="276" spans="1:18" x14ac:dyDescent="0.3">
      <c r="A276" s="279"/>
      <c r="B276" s="280"/>
      <c r="C276" s="280"/>
      <c r="D276" s="281"/>
      <c r="E276" s="281"/>
      <c r="F276" s="280"/>
      <c r="G276" s="280"/>
      <c r="H276" s="285"/>
      <c r="I276" s="283"/>
      <c r="J276" s="285"/>
      <c r="K276" s="285"/>
      <c r="L276" s="285"/>
      <c r="M276" s="285"/>
      <c r="N276" s="285"/>
      <c r="O276" s="285"/>
      <c r="P276" s="285"/>
      <c r="Q276" s="285"/>
      <c r="R276" s="285"/>
    </row>
    <row r="277" spans="1:18" x14ac:dyDescent="0.3">
      <c r="A277" s="279"/>
      <c r="B277" s="280"/>
      <c r="C277" s="280"/>
      <c r="D277" s="281"/>
      <c r="E277" s="281"/>
      <c r="F277" s="280"/>
      <c r="G277" s="280"/>
      <c r="H277" s="285"/>
      <c r="I277" s="283"/>
      <c r="J277" s="285"/>
      <c r="K277" s="285"/>
      <c r="L277" s="285"/>
      <c r="M277" s="285"/>
      <c r="N277" s="285"/>
      <c r="O277" s="285"/>
      <c r="P277" s="285"/>
      <c r="Q277" s="285"/>
      <c r="R277" s="285"/>
    </row>
    <row r="278" spans="1:18" x14ac:dyDescent="0.3">
      <c r="A278" s="279"/>
      <c r="B278" s="280"/>
      <c r="C278" s="280"/>
      <c r="D278" s="281"/>
      <c r="E278" s="281"/>
      <c r="F278" s="282"/>
      <c r="G278" s="282"/>
      <c r="H278" s="281"/>
      <c r="I278" s="281"/>
      <c r="J278" s="281"/>
      <c r="K278" s="281"/>
      <c r="L278" s="281"/>
      <c r="M278" s="281"/>
      <c r="N278" s="281"/>
      <c r="O278" s="281"/>
      <c r="P278" s="281"/>
      <c r="Q278" s="281"/>
      <c r="R278" s="281"/>
    </row>
    <row r="279" spans="1:18" x14ac:dyDescent="0.3">
      <c r="A279" s="279"/>
      <c r="B279" s="280"/>
      <c r="C279" s="280"/>
      <c r="D279" s="281"/>
      <c r="E279" s="281"/>
      <c r="F279" s="280"/>
      <c r="G279" s="280"/>
      <c r="H279" s="285"/>
      <c r="I279" s="283"/>
      <c r="J279" s="285"/>
      <c r="K279" s="285"/>
      <c r="L279" s="285"/>
      <c r="M279" s="285"/>
      <c r="N279" s="285"/>
      <c r="O279" s="285"/>
      <c r="P279" s="285"/>
      <c r="Q279" s="285"/>
      <c r="R279" s="285"/>
    </row>
    <row r="280" spans="1:18" x14ac:dyDescent="0.3">
      <c r="A280" s="279"/>
      <c r="B280" s="280"/>
      <c r="C280" s="280"/>
      <c r="D280" s="281"/>
      <c r="E280" s="281"/>
      <c r="F280" s="280"/>
      <c r="G280" s="280"/>
      <c r="H280" s="285"/>
      <c r="I280" s="283"/>
      <c r="J280" s="285"/>
      <c r="K280" s="285"/>
      <c r="L280" s="285"/>
      <c r="M280" s="285"/>
      <c r="N280" s="285"/>
      <c r="O280" s="285"/>
      <c r="P280" s="285"/>
      <c r="Q280" s="285"/>
      <c r="R280" s="285"/>
    </row>
    <row r="281" spans="1:18" x14ac:dyDescent="0.3">
      <c r="A281" s="279"/>
      <c r="B281" s="280"/>
      <c r="C281" s="280"/>
      <c r="D281" s="281"/>
      <c r="E281" s="281"/>
      <c r="F281" s="280"/>
      <c r="G281" s="280"/>
      <c r="H281" s="285"/>
      <c r="I281" s="283"/>
      <c r="J281" s="285"/>
      <c r="K281" s="285"/>
      <c r="L281" s="285"/>
      <c r="M281" s="285"/>
      <c r="N281" s="285"/>
      <c r="O281" s="285"/>
      <c r="P281" s="285"/>
      <c r="Q281" s="285"/>
      <c r="R281" s="285"/>
    </row>
    <row r="282" spans="1:18" x14ac:dyDescent="0.3">
      <c r="A282" s="279"/>
      <c r="B282" s="280"/>
      <c r="C282" s="280"/>
      <c r="D282" s="281"/>
      <c r="E282" s="281"/>
      <c r="F282" s="280"/>
      <c r="G282" s="280"/>
      <c r="H282" s="285"/>
      <c r="I282" s="283"/>
      <c r="J282" s="285"/>
      <c r="K282" s="285"/>
      <c r="L282" s="285"/>
      <c r="M282" s="285"/>
      <c r="N282" s="285"/>
      <c r="O282" s="285"/>
      <c r="P282" s="285"/>
      <c r="Q282" s="285"/>
      <c r="R282" s="285"/>
    </row>
    <row r="283" spans="1:18" x14ac:dyDescent="0.3">
      <c r="A283" s="279"/>
      <c r="B283" s="280"/>
      <c r="C283" s="280"/>
      <c r="D283" s="281"/>
      <c r="E283" s="281"/>
      <c r="F283" s="280"/>
      <c r="G283" s="280"/>
      <c r="H283" s="285"/>
      <c r="I283" s="283"/>
      <c r="J283" s="285"/>
      <c r="K283" s="285"/>
      <c r="L283" s="285"/>
      <c r="M283" s="285"/>
      <c r="N283" s="285"/>
      <c r="O283" s="285"/>
      <c r="P283" s="285"/>
      <c r="Q283" s="285"/>
      <c r="R283" s="285"/>
    </row>
    <row r="284" spans="1:18" x14ac:dyDescent="0.3">
      <c r="A284" s="279"/>
      <c r="B284" s="280"/>
      <c r="C284" s="280"/>
      <c r="D284" s="281"/>
      <c r="E284" s="281"/>
      <c r="F284" s="280"/>
      <c r="G284" s="280"/>
      <c r="H284" s="285"/>
      <c r="I284" s="283"/>
      <c r="J284" s="285"/>
      <c r="K284" s="285"/>
      <c r="L284" s="285"/>
      <c r="M284" s="285"/>
      <c r="N284" s="285"/>
      <c r="O284" s="285"/>
      <c r="P284" s="285"/>
      <c r="Q284" s="285"/>
      <c r="R284" s="285"/>
    </row>
    <row r="285" spans="1:18" x14ac:dyDescent="0.3">
      <c r="A285" s="279"/>
      <c r="B285" s="280"/>
      <c r="C285" s="280"/>
      <c r="D285" s="281"/>
      <c r="E285" s="281"/>
      <c r="F285" s="280"/>
      <c r="G285" s="280"/>
      <c r="H285" s="285"/>
      <c r="I285" s="283"/>
      <c r="J285" s="285"/>
      <c r="K285" s="285"/>
      <c r="L285" s="285"/>
      <c r="M285" s="285"/>
      <c r="N285" s="285"/>
      <c r="O285" s="285"/>
      <c r="P285" s="285"/>
      <c r="Q285" s="285"/>
      <c r="R285" s="285"/>
    </row>
    <row r="286" spans="1:18" x14ac:dyDescent="0.3">
      <c r="A286" s="279"/>
      <c r="B286" s="280"/>
      <c r="C286" s="280"/>
      <c r="D286" s="281"/>
      <c r="E286" s="281"/>
      <c r="F286" s="280"/>
      <c r="G286" s="280"/>
      <c r="H286" s="285"/>
      <c r="I286" s="283"/>
      <c r="J286" s="285"/>
      <c r="K286" s="285"/>
      <c r="L286" s="285"/>
      <c r="M286" s="285"/>
      <c r="N286" s="285"/>
      <c r="O286" s="285"/>
      <c r="P286" s="285"/>
      <c r="Q286" s="285"/>
      <c r="R286" s="285"/>
    </row>
    <row r="287" spans="1:18" x14ac:dyDescent="0.3">
      <c r="A287" s="279"/>
      <c r="B287" s="280"/>
      <c r="C287" s="280"/>
      <c r="D287" s="281"/>
      <c r="E287" s="281"/>
      <c r="F287" s="280"/>
      <c r="G287" s="280"/>
      <c r="H287" s="285"/>
      <c r="I287" s="283"/>
      <c r="J287" s="285"/>
      <c r="K287" s="285"/>
      <c r="L287" s="285"/>
      <c r="M287" s="285"/>
      <c r="N287" s="285"/>
      <c r="O287" s="285"/>
      <c r="P287" s="285"/>
      <c r="Q287" s="285"/>
      <c r="R287" s="285"/>
    </row>
    <row r="288" spans="1:18" x14ac:dyDescent="0.3">
      <c r="A288" s="279"/>
      <c r="B288" s="280"/>
      <c r="C288" s="280"/>
      <c r="D288" s="281"/>
      <c r="E288" s="281"/>
      <c r="F288" s="280"/>
      <c r="G288" s="280"/>
      <c r="H288" s="285"/>
      <c r="I288" s="283"/>
      <c r="J288" s="285"/>
      <c r="K288" s="285"/>
      <c r="L288" s="285"/>
      <c r="M288" s="285"/>
      <c r="N288" s="285"/>
      <c r="O288" s="285"/>
      <c r="P288" s="285"/>
      <c r="Q288" s="285"/>
      <c r="R288" s="285"/>
    </row>
    <row r="289" spans="1:18" x14ac:dyDescent="0.3">
      <c r="A289" s="279"/>
      <c r="B289" s="280"/>
      <c r="C289" s="280"/>
      <c r="D289" s="281"/>
      <c r="E289" s="281"/>
      <c r="F289" s="280"/>
      <c r="G289" s="280"/>
      <c r="H289" s="281"/>
      <c r="I289" s="281"/>
      <c r="J289" s="281"/>
      <c r="K289" s="281"/>
      <c r="L289" s="281"/>
      <c r="M289" s="281"/>
      <c r="N289" s="281"/>
      <c r="O289" s="281"/>
      <c r="P289" s="281"/>
      <c r="Q289" s="281"/>
      <c r="R289" s="281"/>
    </row>
    <row r="290" spans="1:18" x14ac:dyDescent="0.3">
      <c r="A290" s="279"/>
      <c r="B290" s="280"/>
      <c r="C290" s="280"/>
      <c r="D290" s="281"/>
      <c r="E290" s="281"/>
      <c r="F290" s="280"/>
      <c r="G290" s="280"/>
      <c r="H290" s="285"/>
      <c r="I290" s="283"/>
      <c r="J290" s="285"/>
      <c r="K290" s="285"/>
      <c r="L290" s="285"/>
      <c r="M290" s="285"/>
      <c r="N290" s="285"/>
      <c r="O290" s="285"/>
      <c r="P290" s="285"/>
      <c r="Q290" s="285"/>
      <c r="R290" s="285"/>
    </row>
    <row r="291" spans="1:18" x14ac:dyDescent="0.3">
      <c r="A291" s="279"/>
      <c r="B291" s="280"/>
      <c r="C291" s="280"/>
      <c r="D291" s="281"/>
      <c r="E291" s="281"/>
      <c r="F291" s="280"/>
      <c r="G291" s="280"/>
      <c r="H291" s="285"/>
      <c r="I291" s="283"/>
      <c r="J291" s="285"/>
      <c r="K291" s="285"/>
      <c r="L291" s="285"/>
      <c r="M291" s="285"/>
      <c r="N291" s="285"/>
      <c r="O291" s="285"/>
      <c r="P291" s="285"/>
      <c r="Q291" s="285"/>
      <c r="R291" s="285"/>
    </row>
    <row r="292" spans="1:18" x14ac:dyDescent="0.3">
      <c r="A292" s="279"/>
      <c r="B292" s="280"/>
      <c r="C292" s="280"/>
      <c r="D292" s="281"/>
      <c r="E292" s="281"/>
      <c r="F292" s="280"/>
      <c r="G292" s="280"/>
      <c r="H292" s="285"/>
      <c r="I292" s="283"/>
      <c r="J292" s="285"/>
      <c r="K292" s="285"/>
      <c r="L292" s="285"/>
      <c r="M292" s="285"/>
      <c r="N292" s="285"/>
      <c r="O292" s="285"/>
      <c r="P292" s="285"/>
      <c r="Q292" s="285"/>
      <c r="R292" s="285"/>
    </row>
    <row r="293" spans="1:18" x14ac:dyDescent="0.3">
      <c r="A293" s="279"/>
      <c r="B293" s="280"/>
      <c r="C293" s="280"/>
      <c r="D293" s="281"/>
      <c r="E293" s="281"/>
      <c r="F293" s="280"/>
      <c r="G293" s="280"/>
      <c r="H293" s="285"/>
      <c r="I293" s="283"/>
      <c r="J293" s="285"/>
      <c r="K293" s="285"/>
      <c r="L293" s="285"/>
      <c r="M293" s="285"/>
      <c r="N293" s="285"/>
      <c r="O293" s="285"/>
      <c r="P293" s="285"/>
      <c r="Q293" s="285"/>
      <c r="R293" s="285"/>
    </row>
    <row r="294" spans="1:18" x14ac:dyDescent="0.3">
      <c r="A294" s="279"/>
      <c r="B294" s="280"/>
      <c r="C294" s="280"/>
      <c r="D294" s="281"/>
      <c r="E294" s="281"/>
      <c r="F294" s="280"/>
      <c r="G294" s="280"/>
      <c r="H294" s="285"/>
      <c r="I294" s="283"/>
      <c r="J294" s="285"/>
      <c r="K294" s="285"/>
      <c r="L294" s="285"/>
      <c r="M294" s="285"/>
      <c r="N294" s="285"/>
      <c r="O294" s="285"/>
      <c r="P294" s="285"/>
      <c r="Q294" s="285"/>
      <c r="R294" s="285"/>
    </row>
    <row r="295" spans="1:18" x14ac:dyDescent="0.3">
      <c r="A295" s="279"/>
      <c r="B295" s="280"/>
      <c r="C295" s="280"/>
      <c r="D295" s="281"/>
      <c r="E295" s="281"/>
      <c r="F295" s="280"/>
      <c r="G295" s="280"/>
      <c r="H295" s="285"/>
      <c r="I295" s="283"/>
      <c r="J295" s="285"/>
      <c r="K295" s="285"/>
      <c r="L295" s="285"/>
      <c r="M295" s="285"/>
      <c r="N295" s="285"/>
      <c r="O295" s="285"/>
      <c r="P295" s="285"/>
      <c r="Q295" s="285"/>
      <c r="R295" s="285"/>
    </row>
    <row r="296" spans="1:18" x14ac:dyDescent="0.3">
      <c r="A296" s="279"/>
      <c r="B296" s="280"/>
      <c r="C296" s="280"/>
      <c r="D296" s="281"/>
      <c r="E296" s="281"/>
      <c r="F296" s="280"/>
      <c r="G296" s="280"/>
      <c r="H296" s="285"/>
      <c r="I296" s="283"/>
      <c r="J296" s="285"/>
      <c r="K296" s="285"/>
      <c r="L296" s="285"/>
      <c r="M296" s="285"/>
      <c r="N296" s="285"/>
      <c r="O296" s="285"/>
      <c r="P296" s="285"/>
      <c r="Q296" s="285"/>
      <c r="R296" s="285"/>
    </row>
    <row r="297" spans="1:18" x14ac:dyDescent="0.3">
      <c r="A297" s="279"/>
      <c r="B297" s="280"/>
      <c r="C297" s="280"/>
      <c r="D297" s="281"/>
      <c r="E297" s="281"/>
      <c r="F297" s="280"/>
      <c r="G297" s="280"/>
      <c r="H297" s="285"/>
      <c r="I297" s="283"/>
      <c r="J297" s="285"/>
      <c r="K297" s="285"/>
      <c r="L297" s="285"/>
      <c r="M297" s="285"/>
      <c r="N297" s="285"/>
      <c r="O297" s="285"/>
      <c r="P297" s="285"/>
      <c r="Q297" s="285"/>
      <c r="R297" s="285"/>
    </row>
    <row r="298" spans="1:18" x14ac:dyDescent="0.3">
      <c r="A298" s="279"/>
      <c r="B298" s="280"/>
      <c r="C298" s="280"/>
      <c r="D298" s="281"/>
      <c r="E298" s="281"/>
      <c r="F298" s="280"/>
      <c r="G298" s="280"/>
      <c r="H298" s="285"/>
      <c r="I298" s="283"/>
      <c r="J298" s="285"/>
      <c r="K298" s="285"/>
      <c r="L298" s="285"/>
      <c r="M298" s="285"/>
      <c r="N298" s="285"/>
      <c r="O298" s="285"/>
      <c r="P298" s="285"/>
      <c r="Q298" s="285"/>
      <c r="R298" s="285"/>
    </row>
    <row r="299" spans="1:18" x14ac:dyDescent="0.3">
      <c r="A299" s="279"/>
      <c r="B299" s="280"/>
      <c r="C299" s="280"/>
      <c r="D299" s="281"/>
      <c r="E299" s="281"/>
      <c r="F299" s="280"/>
      <c r="G299" s="280"/>
      <c r="H299" s="285"/>
      <c r="I299" s="283"/>
      <c r="J299" s="285"/>
      <c r="K299" s="285"/>
      <c r="L299" s="285"/>
      <c r="M299" s="285"/>
      <c r="N299" s="285"/>
      <c r="O299" s="285"/>
      <c r="P299" s="285"/>
      <c r="Q299" s="285"/>
      <c r="R299" s="285"/>
    </row>
    <row r="300" spans="1:18" x14ac:dyDescent="0.3">
      <c r="A300" s="279"/>
      <c r="B300" s="280"/>
      <c r="C300" s="280"/>
      <c r="D300" s="281"/>
      <c r="E300" s="281"/>
      <c r="F300" s="282"/>
      <c r="G300" s="282"/>
      <c r="H300" s="281"/>
      <c r="I300" s="281"/>
      <c r="J300" s="281"/>
      <c r="K300" s="281"/>
      <c r="L300" s="281"/>
      <c r="M300" s="281"/>
      <c r="N300" s="281"/>
      <c r="O300" s="281"/>
      <c r="P300" s="281"/>
      <c r="Q300" s="281"/>
      <c r="R300" s="281"/>
    </row>
    <row r="301" spans="1:18" x14ac:dyDescent="0.3">
      <c r="A301" s="279"/>
      <c r="B301" s="280"/>
      <c r="C301" s="280"/>
      <c r="D301" s="281"/>
      <c r="E301" s="281"/>
      <c r="F301" s="280"/>
      <c r="G301" s="280"/>
      <c r="H301" s="285"/>
      <c r="I301" s="283"/>
      <c r="J301" s="285"/>
      <c r="K301" s="285"/>
      <c r="L301" s="285"/>
      <c r="M301" s="285"/>
      <c r="N301" s="285"/>
      <c r="O301" s="285"/>
      <c r="P301" s="285"/>
      <c r="Q301" s="285"/>
      <c r="R301" s="285"/>
    </row>
    <row r="302" spans="1:18" x14ac:dyDescent="0.3">
      <c r="A302" s="279"/>
      <c r="B302" s="280"/>
      <c r="C302" s="280"/>
      <c r="D302" s="281"/>
      <c r="E302" s="281"/>
      <c r="F302" s="280"/>
      <c r="G302" s="280"/>
      <c r="H302" s="285"/>
      <c r="I302" s="283"/>
      <c r="J302" s="285"/>
      <c r="K302" s="285"/>
      <c r="L302" s="285"/>
      <c r="M302" s="285"/>
      <c r="N302" s="285"/>
      <c r="O302" s="285"/>
      <c r="P302" s="285"/>
      <c r="Q302" s="285"/>
      <c r="R302" s="285"/>
    </row>
    <row r="303" spans="1:18" x14ac:dyDescent="0.3">
      <c r="A303" s="279"/>
      <c r="B303" s="280"/>
      <c r="C303" s="280"/>
      <c r="D303" s="281"/>
      <c r="E303" s="281"/>
      <c r="F303" s="280"/>
      <c r="G303" s="280"/>
      <c r="H303" s="285"/>
      <c r="I303" s="283"/>
      <c r="J303" s="285"/>
      <c r="K303" s="285"/>
      <c r="L303" s="285"/>
      <c r="M303" s="285"/>
      <c r="N303" s="285"/>
      <c r="O303" s="285"/>
      <c r="P303" s="285"/>
      <c r="Q303" s="285"/>
      <c r="R303" s="285"/>
    </row>
    <row r="304" spans="1:18" x14ac:dyDescent="0.3">
      <c r="A304" s="279"/>
      <c r="B304" s="280"/>
      <c r="C304" s="280"/>
      <c r="D304" s="281"/>
      <c r="E304" s="281"/>
      <c r="F304" s="280"/>
      <c r="G304" s="280"/>
      <c r="H304" s="285"/>
      <c r="I304" s="283"/>
      <c r="J304" s="285"/>
      <c r="K304" s="285"/>
      <c r="L304" s="285"/>
      <c r="M304" s="285"/>
      <c r="N304" s="285"/>
      <c r="O304" s="285"/>
      <c r="P304" s="285"/>
      <c r="Q304" s="285"/>
      <c r="R304" s="285"/>
    </row>
    <row r="305" spans="1:18" x14ac:dyDescent="0.3">
      <c r="A305" s="279"/>
      <c r="B305" s="280"/>
      <c r="C305" s="280"/>
      <c r="D305" s="281"/>
      <c r="E305" s="281"/>
      <c r="F305" s="280"/>
      <c r="G305" s="280"/>
      <c r="H305" s="285"/>
      <c r="I305" s="283"/>
      <c r="J305" s="285"/>
      <c r="K305" s="285"/>
      <c r="L305" s="285"/>
      <c r="M305" s="285"/>
      <c r="N305" s="285"/>
      <c r="O305" s="285"/>
      <c r="P305" s="285"/>
      <c r="Q305" s="285"/>
      <c r="R305" s="285"/>
    </row>
    <row r="306" spans="1:18" x14ac:dyDescent="0.3">
      <c r="A306" s="279"/>
      <c r="B306" s="280"/>
      <c r="C306" s="280"/>
      <c r="D306" s="281"/>
      <c r="E306" s="281"/>
      <c r="F306" s="280"/>
      <c r="G306" s="280"/>
      <c r="H306" s="285"/>
      <c r="I306" s="283"/>
      <c r="J306" s="285"/>
      <c r="K306" s="285"/>
      <c r="L306" s="285"/>
      <c r="M306" s="285"/>
      <c r="N306" s="285"/>
      <c r="O306" s="285"/>
      <c r="P306" s="285"/>
      <c r="Q306" s="285"/>
      <c r="R306" s="285"/>
    </row>
    <row r="307" spans="1:18" x14ac:dyDescent="0.3">
      <c r="A307" s="279"/>
      <c r="B307" s="280"/>
      <c r="C307" s="280"/>
      <c r="D307" s="281"/>
      <c r="E307" s="281"/>
      <c r="F307" s="282"/>
      <c r="G307" s="282"/>
      <c r="H307" s="281"/>
      <c r="I307" s="281"/>
      <c r="J307" s="281"/>
      <c r="K307" s="281"/>
      <c r="L307" s="281"/>
      <c r="M307" s="281"/>
      <c r="N307" s="281"/>
      <c r="O307" s="281"/>
      <c r="P307" s="281"/>
      <c r="Q307" s="281"/>
      <c r="R307" s="281"/>
    </row>
    <row r="308" spans="1:18" x14ac:dyDescent="0.3">
      <c r="A308" s="279"/>
      <c r="B308" s="280"/>
      <c r="C308" s="280"/>
      <c r="D308" s="281"/>
      <c r="E308" s="281"/>
      <c r="F308" s="280"/>
      <c r="G308" s="280"/>
      <c r="H308" s="285"/>
      <c r="I308" s="283"/>
      <c r="J308" s="285"/>
      <c r="K308" s="285"/>
      <c r="L308" s="285"/>
      <c r="M308" s="285"/>
      <c r="N308" s="285"/>
      <c r="O308" s="285"/>
      <c r="P308" s="285"/>
      <c r="Q308" s="285"/>
      <c r="R308" s="285"/>
    </row>
    <row r="309" spans="1:18" x14ac:dyDescent="0.3">
      <c r="A309" s="279"/>
      <c r="B309" s="280"/>
      <c r="C309" s="280"/>
      <c r="D309" s="281"/>
      <c r="E309" s="281"/>
      <c r="F309" s="280"/>
      <c r="G309" s="280"/>
      <c r="H309" s="285"/>
      <c r="I309" s="283"/>
      <c r="J309" s="285"/>
      <c r="K309" s="285"/>
      <c r="L309" s="285"/>
      <c r="M309" s="285"/>
      <c r="N309" s="285"/>
      <c r="O309" s="285"/>
      <c r="P309" s="285"/>
      <c r="Q309" s="285"/>
      <c r="R309" s="285"/>
    </row>
    <row r="310" spans="1:18" x14ac:dyDescent="0.3">
      <c r="A310" s="304"/>
      <c r="B310" s="297"/>
      <c r="C310" s="297"/>
      <c r="D310" s="298"/>
      <c r="E310" s="298"/>
      <c r="F310" s="297"/>
      <c r="G310" s="297"/>
      <c r="H310" s="299"/>
      <c r="I310" s="300"/>
      <c r="J310" s="299"/>
      <c r="K310" s="285"/>
      <c r="L310" s="285"/>
      <c r="M310" s="285"/>
      <c r="N310" s="285"/>
      <c r="O310" s="285"/>
      <c r="P310" s="285"/>
      <c r="Q310" s="285"/>
      <c r="R310" s="285"/>
    </row>
    <row r="311" spans="1:18" x14ac:dyDescent="0.3">
      <c r="B311" s="284"/>
      <c r="I311" s="284"/>
    </row>
  </sheetData>
  <sheetProtection autoFilter="0" pivotTables="0"/>
  <protectedRanges>
    <protectedRange sqref="H1:K1 M1:R1 H2:R1048576" name="Postinspection_3"/>
    <protectedRange sqref="L1" name="Postinspection_1_2"/>
  </protectedRanges>
  <conditionalFormatting sqref="K25:M25">
    <cfRule type="containsText" dxfId="442" priority="1" operator="containsText" text="BLANK CELL">
      <formula>NOT(ISERROR(SEARCH("BLANK CELL",K25)))</formula>
    </cfRule>
  </conditionalFormatting>
  <conditionalFormatting sqref="A58:I67 A57:E57 H57:I57 A70:I115 A68:E69 H68:I69 A3:I56 N4:R115 K3:R3">
    <cfRule type="containsText" dxfId="441" priority="23" operator="containsText" text="BLANK CELL">
      <formula>NOT(ISERROR(SEARCH("BLANK CELL",A3)))</formula>
    </cfRule>
  </conditionalFormatting>
  <conditionalFormatting sqref="F69:G69">
    <cfRule type="duplicateValues" dxfId="440" priority="22"/>
  </conditionalFormatting>
  <conditionalFormatting sqref="H2:H115">
    <cfRule type="containsText" dxfId="439" priority="27" operator="containsText" text="Compliant">
      <formula>NOT(ISERROR(SEARCH("Compliant",H2)))</formula>
    </cfRule>
  </conditionalFormatting>
  <conditionalFormatting sqref="H3:H115">
    <cfRule type="containsText" dxfId="438" priority="24" operator="containsText" text="Partially compliant">
      <formula>NOT(ISERROR(SEARCH("Partially compliant",H3)))</formula>
    </cfRule>
    <cfRule type="containsText" dxfId="437" priority="25" operator="containsText" text="Not applicable">
      <formula>NOT(ISERROR(SEARCH("Not applicable",H3)))</formula>
    </cfRule>
    <cfRule type="containsText" dxfId="436" priority="26" operator="containsText" text="Non-compliant">
      <formula>NOT(ISERROR(SEARCH("Non-compliant",H3)))</formula>
    </cfRule>
  </conditionalFormatting>
  <conditionalFormatting sqref="J3:J115">
    <cfRule type="containsText" dxfId="435" priority="17" operator="containsText" text="BLANK CELL">
      <formula>NOT(ISERROR(SEARCH("BLANK CELL",J3)))</formula>
    </cfRule>
  </conditionalFormatting>
  <conditionalFormatting sqref="J2:J115">
    <cfRule type="containsText" dxfId="434" priority="21" operator="containsText" text="Compliant">
      <formula>NOT(ISERROR(SEARCH("Compliant",J2)))</formula>
    </cfRule>
  </conditionalFormatting>
  <conditionalFormatting sqref="J3:J115">
    <cfRule type="containsText" dxfId="433" priority="18" operator="containsText" text="Partially compliant">
      <formula>NOT(ISERROR(SEARCH("Partially compliant",J3)))</formula>
    </cfRule>
    <cfRule type="containsText" dxfId="432" priority="19" operator="containsText" text="Not applicable">
      <formula>NOT(ISERROR(SEARCH("Not applicable",J3)))</formula>
    </cfRule>
    <cfRule type="containsText" dxfId="431" priority="20" operator="containsText" text="Non-compliant">
      <formula>NOT(ISERROR(SEARCH("Non-compliant",J3)))</formula>
    </cfRule>
  </conditionalFormatting>
  <conditionalFormatting sqref="E3:E1048576">
    <cfRule type="containsText" dxfId="430" priority="16" operator="containsText" text="IEC">
      <formula>NOT(ISERROR(SEARCH("IEC",E3)))</formula>
    </cfRule>
  </conditionalFormatting>
  <conditionalFormatting sqref="K10:M10">
    <cfRule type="containsText" dxfId="429" priority="11" operator="containsText" text="BLANK CELL">
      <formula>NOT(ISERROR(SEARCH("BLANK CELL",K10)))</formula>
    </cfRule>
  </conditionalFormatting>
  <conditionalFormatting sqref="K10:M10">
    <cfRule type="containsText" dxfId="428" priority="15" operator="containsText" text="Compliant">
      <formula>NOT(ISERROR(SEARCH("Compliant",K10)))</formula>
    </cfRule>
  </conditionalFormatting>
  <conditionalFormatting sqref="K10:M10">
    <cfRule type="containsText" dxfId="427" priority="12" operator="containsText" text="Partially compliant">
      <formula>NOT(ISERROR(SEARCH("Partially compliant",K10)))</formula>
    </cfRule>
    <cfRule type="containsText" dxfId="426" priority="13" operator="containsText" text="Not applicable">
      <formula>NOT(ISERROR(SEARCH("Not applicable",K10)))</formula>
    </cfRule>
    <cfRule type="containsText" dxfId="425" priority="14" operator="containsText" text="Non-compliant">
      <formula>NOT(ISERROR(SEARCH("Non-compliant",K10)))</formula>
    </cfRule>
  </conditionalFormatting>
  <conditionalFormatting sqref="K12:M12">
    <cfRule type="containsText" dxfId="424" priority="6" operator="containsText" text="BLANK CELL">
      <formula>NOT(ISERROR(SEARCH("BLANK CELL",K12)))</formula>
    </cfRule>
  </conditionalFormatting>
  <conditionalFormatting sqref="K12:M12">
    <cfRule type="containsText" dxfId="423" priority="10" operator="containsText" text="Compliant">
      <formula>NOT(ISERROR(SEARCH("Compliant",K12)))</formula>
    </cfRule>
  </conditionalFormatting>
  <conditionalFormatting sqref="K12:M12">
    <cfRule type="containsText" dxfId="422" priority="7" operator="containsText" text="Partially compliant">
      <formula>NOT(ISERROR(SEARCH("Partially compliant",K12)))</formula>
    </cfRule>
    <cfRule type="containsText" dxfId="421" priority="8" operator="containsText" text="Not applicable">
      <formula>NOT(ISERROR(SEARCH("Not applicable",K12)))</formula>
    </cfRule>
    <cfRule type="containsText" dxfId="420" priority="9" operator="containsText" text="Non-compliant">
      <formula>NOT(ISERROR(SEARCH("Non-compliant",K12)))</formula>
    </cfRule>
  </conditionalFormatting>
  <conditionalFormatting sqref="K25:M25">
    <cfRule type="containsText" dxfId="419" priority="5" operator="containsText" text="Compliant">
      <formula>NOT(ISERROR(SEARCH("Compliant",K25)))</formula>
    </cfRule>
  </conditionalFormatting>
  <conditionalFormatting sqref="K25:M25">
    <cfRule type="containsText" dxfId="418" priority="2" operator="containsText" text="Partially compliant">
      <formula>NOT(ISERROR(SEARCH("Partially compliant",K25)))</formula>
    </cfRule>
    <cfRule type="containsText" dxfId="417" priority="3" operator="containsText" text="Not applicable">
      <formula>NOT(ISERROR(SEARCH("Not applicable",K25)))</formula>
    </cfRule>
    <cfRule type="containsText" dxfId="416" priority="4" operator="containsText" text="Non-compliant">
      <formula>NOT(ISERROR(SEARCH("Non-compliant",K25)))</formula>
    </cfRule>
  </conditionalFormatting>
  <dataValidations count="3">
    <dataValidation allowBlank="1" showInputMessage="1" showErrorMessage="1" sqref="J2" xr:uid="{18199FAE-B930-4064-B006-D7540C0705DB}"/>
    <dataValidation type="list" errorStyle="warning" allowBlank="1" showInputMessage="1" showErrorMessage="1" errorTitle="It you select &quot;Yes&quot;" error="Please note that by selecting &quot;Yes&quot; you are confirming that all items on this checklist were found by you to be compliant with the Standards. " promptTitle="Complete all as compliant" prompt="Please note that by selecting &quot;Yes&quot; you are confirming that all items on this checklist were found by you to be compliant with the Standards. " sqref="J1" xr:uid="{496A9D30-C436-41EC-ACB6-7AA5C57A72CE}">
      <formula1>"Yes,No"</formula1>
    </dataValidation>
    <dataValidation type="list" allowBlank="1" showInputMessage="1" showErrorMessage="1" sqref="J3:J115 H3:H115 I3 I10 I12 I25 I41 I84" xr:uid="{3FA54E4E-81BC-4235-B365-F1E9C2DF123D}">
      <formula1>"Compliant,Partially compliant,Non-compliant,Not applicable"</formula1>
    </dataValidation>
  </dataValidations>
  <hyperlinks>
    <hyperlink ref="L1" location="Definitions!Área_de_impresión" display="Definitions" xr:uid="{0928D80E-85B7-43BE-AD67-2095CA88063F}"/>
  </hyperlinks>
  <pageMargins left="0.23622047244094491" right="0.23622047244094491" top="0.74803149606299213" bottom="0.74803149606299213" header="0.31496062992125984" footer="0.31496062992125984"/>
  <pageSetup paperSize="9" orientation="landscape" r:id="rId1"/>
  <headerFooter>
    <oddHeader>&amp;L&amp;10 7th ed FACT-JACIE Standards&amp;C&amp;A&amp;R&amp;10&amp;D &amp;T</oddHeader>
    <oddFooter>&amp;L&amp;F&amp;C&amp;10&amp;P/&amp;N</oddFooter>
  </headerFooter>
  <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rgb="FF00B0F0"/>
  </sheetPr>
  <dimension ref="A1:E303"/>
  <sheetViews>
    <sheetView showGridLines="0" zoomScaleSheetLayoutView="85" workbookViewId="0">
      <selection activeCell="D4" sqref="D4"/>
    </sheetView>
  </sheetViews>
  <sheetFormatPr baseColWidth="10" defaultColWidth="11.375" defaultRowHeight="16.5" x14ac:dyDescent="0.3"/>
  <cols>
    <col min="1" max="1" width="3.875" customWidth="1"/>
    <col min="2" max="2" width="30.625" customWidth="1"/>
    <col min="3" max="3" width="15.375" customWidth="1"/>
    <col min="4" max="4" width="44" customWidth="1"/>
  </cols>
  <sheetData>
    <row r="1" spans="1:4" x14ac:dyDescent="0.3">
      <c r="A1" s="73" t="s">
        <v>707</v>
      </c>
      <c r="D1" s="122" t="s">
        <v>581</v>
      </c>
    </row>
    <row r="2" spans="1:4" x14ac:dyDescent="0.3">
      <c r="A2" s="72" t="s">
        <v>706</v>
      </c>
    </row>
    <row r="5" spans="1:4" x14ac:dyDescent="0.3">
      <c r="A5" s="226" t="s">
        <v>3633</v>
      </c>
      <c r="B5" s="40"/>
      <c r="C5" s="43"/>
      <c r="D5" s="40"/>
    </row>
    <row r="7" spans="1:4" ht="18.75" x14ac:dyDescent="0.3">
      <c r="A7" s="34" t="s">
        <v>680</v>
      </c>
    </row>
    <row r="8" spans="1:4" ht="17.25" thickBot="1" x14ac:dyDescent="0.35">
      <c r="A8" s="40"/>
      <c r="B8" s="40"/>
      <c r="C8" s="43"/>
      <c r="D8" s="40"/>
    </row>
    <row r="9" spans="1:4" ht="40.5" thickBot="1" x14ac:dyDescent="0.35">
      <c r="A9" s="44"/>
      <c r="B9" s="18"/>
      <c r="C9" s="19" t="s">
        <v>631</v>
      </c>
      <c r="D9" s="20"/>
    </row>
    <row r="10" spans="1:4" x14ac:dyDescent="0.3">
      <c r="A10" s="45"/>
      <c r="B10" s="21" t="s">
        <v>632</v>
      </c>
      <c r="C10" s="22" t="s">
        <v>633</v>
      </c>
      <c r="D10" s="21" t="s">
        <v>701</v>
      </c>
    </row>
    <row r="11" spans="1:4" x14ac:dyDescent="0.3">
      <c r="A11" s="46">
        <v>1</v>
      </c>
      <c r="B11" s="46"/>
      <c r="C11" s="47"/>
      <c r="D11" s="46" t="s">
        <v>700</v>
      </c>
    </row>
    <row r="12" spans="1:4" x14ac:dyDescent="0.3">
      <c r="A12" s="46">
        <v>2</v>
      </c>
      <c r="B12" s="46"/>
      <c r="C12" s="47"/>
      <c r="D12" s="46" t="s">
        <v>700</v>
      </c>
    </row>
    <row r="13" spans="1:4" x14ac:dyDescent="0.3">
      <c r="A13" s="46">
        <v>3</v>
      </c>
      <c r="B13" s="46"/>
      <c r="C13" s="47"/>
      <c r="D13" s="46" t="s">
        <v>700</v>
      </c>
    </row>
    <row r="14" spans="1:4" x14ac:dyDescent="0.3">
      <c r="A14" s="46">
        <v>4</v>
      </c>
      <c r="B14" s="46"/>
      <c r="C14" s="47"/>
      <c r="D14" s="46" t="s">
        <v>700</v>
      </c>
    </row>
    <row r="15" spans="1:4" x14ac:dyDescent="0.3">
      <c r="A15" s="46">
        <v>5</v>
      </c>
      <c r="B15" s="46"/>
      <c r="C15" s="47"/>
      <c r="D15" s="46" t="s">
        <v>700</v>
      </c>
    </row>
    <row r="16" spans="1:4" x14ac:dyDescent="0.3">
      <c r="A16" s="46">
        <v>6</v>
      </c>
      <c r="B16" s="46"/>
      <c r="C16" s="47"/>
      <c r="D16" s="46" t="s">
        <v>700</v>
      </c>
    </row>
    <row r="17" spans="1:4" x14ac:dyDescent="0.3">
      <c r="A17" s="46">
        <v>7</v>
      </c>
      <c r="B17" s="46"/>
      <c r="C17" s="48"/>
      <c r="D17" s="46" t="s">
        <v>700</v>
      </c>
    </row>
    <row r="18" spans="1:4" x14ac:dyDescent="0.3">
      <c r="A18" s="46">
        <v>8</v>
      </c>
      <c r="B18" s="46"/>
      <c r="C18" s="48"/>
      <c r="D18" s="46" t="s">
        <v>700</v>
      </c>
    </row>
    <row r="19" spans="1:4" x14ac:dyDescent="0.3">
      <c r="A19" s="46">
        <v>9</v>
      </c>
      <c r="B19" s="46"/>
      <c r="C19" s="48"/>
      <c r="D19" s="46" t="s">
        <v>700</v>
      </c>
    </row>
    <row r="20" spans="1:4" x14ac:dyDescent="0.3">
      <c r="A20" s="46">
        <v>10</v>
      </c>
      <c r="B20" s="46"/>
      <c r="C20" s="48"/>
      <c r="D20" s="46" t="s">
        <v>700</v>
      </c>
    </row>
    <row r="21" spans="1:4" ht="17.25" thickBot="1" x14ac:dyDescent="0.35">
      <c r="A21" s="38"/>
      <c r="B21" s="38"/>
      <c r="C21" s="39"/>
      <c r="D21" s="38"/>
    </row>
    <row r="22" spans="1:4" ht="40.5" thickBot="1" x14ac:dyDescent="0.35">
      <c r="A22" s="44"/>
      <c r="B22" s="21"/>
      <c r="C22" s="22" t="s">
        <v>634</v>
      </c>
      <c r="D22" s="21"/>
    </row>
    <row r="23" spans="1:4" x14ac:dyDescent="0.3">
      <c r="A23" s="45"/>
      <c r="B23" s="21" t="s">
        <v>632</v>
      </c>
      <c r="C23" s="22" t="s">
        <v>633</v>
      </c>
      <c r="D23" s="21" t="str">
        <f>D10</f>
        <v>Paediatric or Adult? Delete whichever does not apply</v>
      </c>
    </row>
    <row r="24" spans="1:4" x14ac:dyDescent="0.3">
      <c r="A24" s="46">
        <v>1</v>
      </c>
      <c r="B24" s="46"/>
      <c r="C24" s="47"/>
      <c r="D24" s="46" t="s">
        <v>700</v>
      </c>
    </row>
    <row r="25" spans="1:4" x14ac:dyDescent="0.3">
      <c r="A25" s="46">
        <v>2</v>
      </c>
      <c r="B25" s="46"/>
      <c r="C25" s="47"/>
      <c r="D25" s="46" t="s">
        <v>700</v>
      </c>
    </row>
    <row r="26" spans="1:4" x14ac:dyDescent="0.3">
      <c r="A26" s="46">
        <v>3</v>
      </c>
      <c r="B26" s="46"/>
      <c r="C26" s="47"/>
      <c r="D26" s="46" t="s">
        <v>700</v>
      </c>
    </row>
    <row r="27" spans="1:4" x14ac:dyDescent="0.3">
      <c r="A27" s="46">
        <v>4</v>
      </c>
      <c r="B27" s="46"/>
      <c r="C27" s="47"/>
      <c r="D27" s="46" t="s">
        <v>700</v>
      </c>
    </row>
    <row r="28" spans="1:4" x14ac:dyDescent="0.3">
      <c r="A28" s="46">
        <v>5</v>
      </c>
      <c r="B28" s="46"/>
      <c r="C28" s="47"/>
      <c r="D28" s="46" t="s">
        <v>700</v>
      </c>
    </row>
    <row r="29" spans="1:4" ht="17.25" thickBot="1" x14ac:dyDescent="0.35">
      <c r="A29" s="38"/>
      <c r="B29" s="38"/>
      <c r="C29" s="39"/>
      <c r="D29" s="38"/>
    </row>
    <row r="30" spans="1:4" ht="17.25" thickBot="1" x14ac:dyDescent="0.35">
      <c r="A30" s="44"/>
      <c r="B30" s="21" t="s">
        <v>635</v>
      </c>
      <c r="C30" s="22"/>
      <c r="D30" s="21"/>
    </row>
    <row r="31" spans="1:4" x14ac:dyDescent="0.3">
      <c r="A31" s="45"/>
      <c r="B31" s="21" t="s">
        <v>632</v>
      </c>
      <c r="C31" s="22" t="s">
        <v>633</v>
      </c>
      <c r="D31" s="21" t="str">
        <f>D10</f>
        <v>Paediatric or Adult? Delete whichever does not apply</v>
      </c>
    </row>
    <row r="32" spans="1:4" x14ac:dyDescent="0.3">
      <c r="A32" s="46">
        <v>1</v>
      </c>
      <c r="B32" s="46"/>
      <c r="C32" s="48"/>
      <c r="D32" s="46" t="s">
        <v>700</v>
      </c>
    </row>
    <row r="33" spans="1:4" x14ac:dyDescent="0.3">
      <c r="A33" s="46">
        <v>2</v>
      </c>
      <c r="B33" s="46"/>
      <c r="C33" s="48"/>
      <c r="D33" s="46" t="s">
        <v>700</v>
      </c>
    </row>
    <row r="34" spans="1:4" x14ac:dyDescent="0.3">
      <c r="A34" s="46">
        <v>3</v>
      </c>
      <c r="B34" s="46"/>
      <c r="C34" s="48"/>
      <c r="D34" s="46" t="s">
        <v>700</v>
      </c>
    </row>
    <row r="35" spans="1:4" x14ac:dyDescent="0.3">
      <c r="A35" s="46">
        <v>4</v>
      </c>
      <c r="B35" s="46"/>
      <c r="C35" s="48"/>
      <c r="D35" s="46" t="s">
        <v>700</v>
      </c>
    </row>
    <row r="36" spans="1:4" x14ac:dyDescent="0.3">
      <c r="A36" s="46">
        <v>5</v>
      </c>
      <c r="B36" s="46"/>
      <c r="C36" s="48"/>
      <c r="D36" s="46" t="s">
        <v>700</v>
      </c>
    </row>
    <row r="40" spans="1:4" ht="18.75" x14ac:dyDescent="0.3">
      <c r="A40" s="36" t="s">
        <v>681</v>
      </c>
      <c r="B40" s="35"/>
      <c r="C40" s="35"/>
      <c r="D40" s="35"/>
    </row>
    <row r="45" spans="1:4" x14ac:dyDescent="0.3">
      <c r="A45" s="40"/>
      <c r="B45" s="40"/>
      <c r="C45" s="43"/>
      <c r="D45" s="40"/>
    </row>
    <row r="46" spans="1:4" ht="18.75" x14ac:dyDescent="0.3">
      <c r="A46" s="34" t="s">
        <v>684</v>
      </c>
    </row>
    <row r="60" spans="1:5" ht="17.25" thickBot="1" x14ac:dyDescent="0.35"/>
    <row r="61" spans="1:5" ht="24.75" thickBot="1" x14ac:dyDescent="0.35">
      <c r="A61" s="49"/>
      <c r="B61" s="55" t="s">
        <v>688</v>
      </c>
      <c r="C61" s="58">
        <f>B11</f>
        <v>0</v>
      </c>
      <c r="D61" s="56"/>
    </row>
    <row r="62" spans="1:5" ht="30" x14ac:dyDescent="0.3">
      <c r="A62" s="40"/>
      <c r="B62" s="51" t="s">
        <v>636</v>
      </c>
      <c r="C62" s="59" t="s">
        <v>697</v>
      </c>
      <c r="D62" s="51" t="s">
        <v>637</v>
      </c>
      <c r="E62" s="57"/>
    </row>
    <row r="63" spans="1:5" x14ac:dyDescent="0.3">
      <c r="A63" s="40">
        <v>1</v>
      </c>
      <c r="B63" s="46" t="s">
        <v>638</v>
      </c>
      <c r="C63" s="52"/>
      <c r="D63" s="53"/>
    </row>
    <row r="64" spans="1:5" x14ac:dyDescent="0.3">
      <c r="A64" s="40">
        <v>2</v>
      </c>
      <c r="B64" s="46" t="s">
        <v>639</v>
      </c>
      <c r="C64" s="52"/>
      <c r="D64" s="53"/>
    </row>
    <row r="65" spans="1:4" x14ac:dyDescent="0.3">
      <c r="A65" s="40">
        <v>3</v>
      </c>
      <c r="B65" s="46" t="s">
        <v>640</v>
      </c>
      <c r="C65" s="52"/>
      <c r="D65" s="53"/>
    </row>
    <row r="66" spans="1:4" x14ac:dyDescent="0.3">
      <c r="A66" s="40">
        <v>4</v>
      </c>
      <c r="B66" s="46" t="s">
        <v>641</v>
      </c>
      <c r="C66" s="52"/>
      <c r="D66" s="53"/>
    </row>
    <row r="67" spans="1:4" x14ac:dyDescent="0.3">
      <c r="A67" s="40">
        <v>5</v>
      </c>
      <c r="B67" s="46" t="s">
        <v>642</v>
      </c>
      <c r="C67" s="52"/>
      <c r="D67" s="53"/>
    </row>
    <row r="68" spans="1:4" x14ac:dyDescent="0.3">
      <c r="A68" s="40">
        <v>6</v>
      </c>
      <c r="B68" s="46"/>
      <c r="C68" s="52"/>
      <c r="D68" s="53"/>
    </row>
    <row r="69" spans="1:4" x14ac:dyDescent="0.3">
      <c r="A69" s="40">
        <v>7</v>
      </c>
      <c r="B69" s="46"/>
      <c r="C69" s="52"/>
      <c r="D69" s="53"/>
    </row>
    <row r="70" spans="1:4" x14ac:dyDescent="0.3">
      <c r="A70" s="40">
        <v>8</v>
      </c>
      <c r="B70" s="46"/>
      <c r="C70" s="52"/>
      <c r="D70" s="53"/>
    </row>
    <row r="71" spans="1:4" x14ac:dyDescent="0.3">
      <c r="A71" s="40">
        <v>9</v>
      </c>
      <c r="B71" s="46"/>
      <c r="C71" s="52"/>
      <c r="D71" s="53"/>
    </row>
    <row r="72" spans="1:4" x14ac:dyDescent="0.3">
      <c r="A72" s="40">
        <v>10</v>
      </c>
      <c r="B72" s="46"/>
      <c r="C72" s="52"/>
      <c r="D72" s="53"/>
    </row>
    <row r="73" spans="1:4" ht="17.25" thickBot="1" x14ac:dyDescent="0.35">
      <c r="A73" s="40"/>
      <c r="B73" s="40"/>
      <c r="C73" s="43"/>
      <c r="D73" s="40"/>
    </row>
    <row r="74" spans="1:4" ht="24.75" thickBot="1" x14ac:dyDescent="0.35">
      <c r="A74" s="49"/>
      <c r="B74" s="55" t="s">
        <v>688</v>
      </c>
      <c r="C74" s="58">
        <f>B12</f>
        <v>0</v>
      </c>
    </row>
    <row r="75" spans="1:4" ht="30" x14ac:dyDescent="0.3">
      <c r="A75" s="40"/>
      <c r="B75" s="50" t="s">
        <v>636</v>
      </c>
      <c r="C75" s="60" t="s">
        <v>697</v>
      </c>
      <c r="D75" s="51" t="s">
        <v>637</v>
      </c>
    </row>
    <row r="76" spans="1:4" x14ac:dyDescent="0.3">
      <c r="A76" s="40">
        <v>1</v>
      </c>
      <c r="B76" s="46" t="s">
        <v>638</v>
      </c>
      <c r="C76" s="52"/>
      <c r="D76" s="53"/>
    </row>
    <row r="77" spans="1:4" x14ac:dyDescent="0.3">
      <c r="A77" s="40">
        <v>2</v>
      </c>
      <c r="B77" s="46" t="s">
        <v>639</v>
      </c>
      <c r="C77" s="52"/>
      <c r="D77" s="53"/>
    </row>
    <row r="78" spans="1:4" x14ac:dyDescent="0.3">
      <c r="A78" s="40">
        <v>3</v>
      </c>
      <c r="B78" s="46" t="s">
        <v>640</v>
      </c>
      <c r="C78" s="52"/>
      <c r="D78" s="53"/>
    </row>
    <row r="79" spans="1:4" x14ac:dyDescent="0.3">
      <c r="A79" s="40">
        <v>4</v>
      </c>
      <c r="B79" s="46" t="s">
        <v>641</v>
      </c>
      <c r="C79" s="52"/>
      <c r="D79" s="53"/>
    </row>
    <row r="80" spans="1:4" x14ac:dyDescent="0.3">
      <c r="A80" s="40">
        <v>5</v>
      </c>
      <c r="B80" s="46" t="s">
        <v>642</v>
      </c>
      <c r="C80" s="52"/>
      <c r="D80" s="53"/>
    </row>
    <row r="81" spans="1:4" x14ac:dyDescent="0.3">
      <c r="A81" s="40">
        <v>6</v>
      </c>
      <c r="B81" s="46"/>
      <c r="C81" s="52"/>
      <c r="D81" s="53"/>
    </row>
    <row r="82" spans="1:4" x14ac:dyDescent="0.3">
      <c r="A82" s="40">
        <v>7</v>
      </c>
      <c r="B82" s="46"/>
      <c r="C82" s="52"/>
      <c r="D82" s="53"/>
    </row>
    <row r="83" spans="1:4" x14ac:dyDescent="0.3">
      <c r="A83" s="40">
        <v>8</v>
      </c>
      <c r="B83" s="46"/>
      <c r="C83" s="52"/>
      <c r="D83" s="53"/>
    </row>
    <row r="84" spans="1:4" x14ac:dyDescent="0.3">
      <c r="A84" s="40">
        <v>9</v>
      </c>
      <c r="B84" s="46"/>
      <c r="C84" s="52"/>
      <c r="D84" s="53"/>
    </row>
    <row r="85" spans="1:4" x14ac:dyDescent="0.3">
      <c r="A85" s="40">
        <v>10</v>
      </c>
      <c r="B85" s="46"/>
      <c r="C85" s="52"/>
      <c r="D85" s="53"/>
    </row>
    <row r="86" spans="1:4" ht="17.25" thickBot="1" x14ac:dyDescent="0.35">
      <c r="A86" s="38"/>
      <c r="B86" s="38"/>
      <c r="C86" s="39"/>
      <c r="D86" s="38"/>
    </row>
    <row r="87" spans="1:4" ht="24.75" thickBot="1" x14ac:dyDescent="0.35">
      <c r="A87" s="49"/>
      <c r="B87" s="55" t="s">
        <v>688</v>
      </c>
      <c r="C87" s="58">
        <f>B13</f>
        <v>0</v>
      </c>
    </row>
    <row r="88" spans="1:4" ht="30" x14ac:dyDescent="0.3">
      <c r="A88" s="40"/>
      <c r="B88" s="50" t="s">
        <v>636</v>
      </c>
      <c r="C88" s="60" t="s">
        <v>697</v>
      </c>
      <c r="D88" s="51" t="s">
        <v>637</v>
      </c>
    </row>
    <row r="89" spans="1:4" x14ac:dyDescent="0.3">
      <c r="A89" s="40">
        <v>1</v>
      </c>
      <c r="B89" s="46" t="s">
        <v>638</v>
      </c>
      <c r="C89" s="52"/>
      <c r="D89" s="53"/>
    </row>
    <row r="90" spans="1:4" x14ac:dyDescent="0.3">
      <c r="A90" s="40">
        <v>2</v>
      </c>
      <c r="B90" s="46" t="s">
        <v>639</v>
      </c>
      <c r="C90" s="52"/>
      <c r="D90" s="53"/>
    </row>
    <row r="91" spans="1:4" x14ac:dyDescent="0.3">
      <c r="A91" s="40">
        <v>3</v>
      </c>
      <c r="B91" s="46" t="s">
        <v>640</v>
      </c>
      <c r="C91" s="52"/>
      <c r="D91" s="53"/>
    </row>
    <row r="92" spans="1:4" x14ac:dyDescent="0.3">
      <c r="A92" s="40">
        <v>4</v>
      </c>
      <c r="B92" s="46" t="s">
        <v>641</v>
      </c>
      <c r="C92" s="52"/>
      <c r="D92" s="53"/>
    </row>
    <row r="93" spans="1:4" x14ac:dyDescent="0.3">
      <c r="A93" s="40">
        <v>5</v>
      </c>
      <c r="B93" s="46" t="s">
        <v>642</v>
      </c>
      <c r="C93" s="52"/>
      <c r="D93" s="53"/>
    </row>
    <row r="94" spans="1:4" x14ac:dyDescent="0.3">
      <c r="A94" s="40">
        <v>6</v>
      </c>
      <c r="B94" s="46"/>
      <c r="C94" s="52"/>
      <c r="D94" s="53"/>
    </row>
    <row r="95" spans="1:4" x14ac:dyDescent="0.3">
      <c r="A95" s="40">
        <v>7</v>
      </c>
      <c r="B95" s="46"/>
      <c r="C95" s="52"/>
      <c r="D95" s="53"/>
    </row>
    <row r="96" spans="1:4" x14ac:dyDescent="0.3">
      <c r="A96" s="40">
        <v>8</v>
      </c>
      <c r="B96" s="46"/>
      <c r="C96" s="52"/>
      <c r="D96" s="53"/>
    </row>
    <row r="97" spans="1:4" x14ac:dyDescent="0.3">
      <c r="A97" s="40">
        <v>9</v>
      </c>
      <c r="B97" s="46"/>
      <c r="C97" s="52"/>
      <c r="D97" s="53"/>
    </row>
    <row r="98" spans="1:4" x14ac:dyDescent="0.3">
      <c r="A98" s="40">
        <v>10</v>
      </c>
      <c r="B98" s="46"/>
      <c r="C98" s="52"/>
      <c r="D98" s="53"/>
    </row>
    <row r="99" spans="1:4" x14ac:dyDescent="0.3">
      <c r="A99" s="38"/>
      <c r="B99" s="38"/>
      <c r="C99" s="39"/>
      <c r="D99" s="38"/>
    </row>
    <row r="100" spans="1:4" ht="17.25" thickBot="1" x14ac:dyDescent="0.35">
      <c r="A100" s="38"/>
      <c r="B100" s="38"/>
      <c r="C100" s="39"/>
      <c r="D100" s="38"/>
    </row>
    <row r="101" spans="1:4" ht="24.75" thickBot="1" x14ac:dyDescent="0.35">
      <c r="A101" s="49"/>
      <c r="B101" s="55" t="s">
        <v>688</v>
      </c>
      <c r="C101" s="58">
        <f>B14</f>
        <v>0</v>
      </c>
    </row>
    <row r="102" spans="1:4" ht="30" x14ac:dyDescent="0.3">
      <c r="A102" s="40"/>
      <c r="B102" s="50" t="s">
        <v>636</v>
      </c>
      <c r="C102" s="60" t="s">
        <v>697</v>
      </c>
      <c r="D102" s="51" t="s">
        <v>637</v>
      </c>
    </row>
    <row r="103" spans="1:4" x14ac:dyDescent="0.3">
      <c r="A103" s="40">
        <v>1</v>
      </c>
      <c r="B103" s="46" t="s">
        <v>638</v>
      </c>
      <c r="C103" s="52"/>
      <c r="D103" s="53"/>
    </row>
    <row r="104" spans="1:4" x14ac:dyDescent="0.3">
      <c r="A104" s="40">
        <v>2</v>
      </c>
      <c r="B104" s="46" t="s">
        <v>639</v>
      </c>
      <c r="C104" s="52"/>
      <c r="D104" s="53"/>
    </row>
    <row r="105" spans="1:4" x14ac:dyDescent="0.3">
      <c r="A105" s="40">
        <v>3</v>
      </c>
      <c r="B105" s="46" t="s">
        <v>640</v>
      </c>
      <c r="C105" s="52"/>
      <c r="D105" s="53"/>
    </row>
    <row r="106" spans="1:4" x14ac:dyDescent="0.3">
      <c r="A106" s="40">
        <v>4</v>
      </c>
      <c r="B106" s="46" t="s">
        <v>641</v>
      </c>
      <c r="C106" s="52"/>
      <c r="D106" s="53"/>
    </row>
    <row r="107" spans="1:4" x14ac:dyDescent="0.3">
      <c r="A107" s="40">
        <v>5</v>
      </c>
      <c r="B107" s="46" t="s">
        <v>642</v>
      </c>
      <c r="C107" s="52"/>
      <c r="D107" s="53"/>
    </row>
    <row r="108" spans="1:4" x14ac:dyDescent="0.3">
      <c r="A108" s="40">
        <v>6</v>
      </c>
      <c r="B108" s="46"/>
      <c r="C108" s="52"/>
      <c r="D108" s="53"/>
    </row>
    <row r="109" spans="1:4" x14ac:dyDescent="0.3">
      <c r="A109" s="40">
        <v>7</v>
      </c>
      <c r="B109" s="46"/>
      <c r="C109" s="52"/>
      <c r="D109" s="53"/>
    </row>
    <row r="110" spans="1:4" x14ac:dyDescent="0.3">
      <c r="A110" s="40">
        <v>8</v>
      </c>
      <c r="B110" s="46"/>
      <c r="C110" s="52"/>
      <c r="D110" s="53"/>
    </row>
    <row r="111" spans="1:4" x14ac:dyDescent="0.3">
      <c r="A111" s="40">
        <v>9</v>
      </c>
      <c r="B111" s="46"/>
      <c r="C111" s="52"/>
      <c r="D111" s="53"/>
    </row>
    <row r="112" spans="1:4" x14ac:dyDescent="0.3">
      <c r="A112" s="40">
        <v>10</v>
      </c>
      <c r="B112" s="46"/>
      <c r="C112" s="52"/>
      <c r="D112" s="53"/>
    </row>
    <row r="113" spans="1:4" ht="17.25" thickBot="1" x14ac:dyDescent="0.35">
      <c r="A113" s="38"/>
      <c r="B113" s="38"/>
      <c r="C113" s="39"/>
      <c r="D113" s="38"/>
    </row>
    <row r="114" spans="1:4" ht="24.75" thickBot="1" x14ac:dyDescent="0.35">
      <c r="A114" s="49"/>
      <c r="B114" s="55" t="s">
        <v>688</v>
      </c>
      <c r="C114" s="58">
        <f>B15</f>
        <v>0</v>
      </c>
    </row>
    <row r="115" spans="1:4" ht="30" x14ac:dyDescent="0.3">
      <c r="A115" s="40"/>
      <c r="B115" s="50" t="s">
        <v>636</v>
      </c>
      <c r="C115" s="60" t="s">
        <v>697</v>
      </c>
      <c r="D115" s="51" t="s">
        <v>637</v>
      </c>
    </row>
    <row r="116" spans="1:4" x14ac:dyDescent="0.3">
      <c r="A116" s="40">
        <v>1</v>
      </c>
      <c r="B116" s="46" t="s">
        <v>638</v>
      </c>
      <c r="C116" s="52"/>
      <c r="D116" s="53"/>
    </row>
    <row r="117" spans="1:4" x14ac:dyDescent="0.3">
      <c r="A117" s="40">
        <v>2</v>
      </c>
      <c r="B117" s="46" t="s">
        <v>639</v>
      </c>
      <c r="C117" s="52"/>
      <c r="D117" s="53"/>
    </row>
    <row r="118" spans="1:4" x14ac:dyDescent="0.3">
      <c r="A118" s="40">
        <v>3</v>
      </c>
      <c r="B118" s="46" t="s">
        <v>640</v>
      </c>
      <c r="C118" s="52"/>
      <c r="D118" s="53"/>
    </row>
    <row r="119" spans="1:4" x14ac:dyDescent="0.3">
      <c r="A119" s="40">
        <v>4</v>
      </c>
      <c r="B119" s="46" t="s">
        <v>641</v>
      </c>
      <c r="C119" s="52"/>
      <c r="D119" s="53"/>
    </row>
    <row r="120" spans="1:4" x14ac:dyDescent="0.3">
      <c r="A120" s="40">
        <v>5</v>
      </c>
      <c r="B120" s="46" t="s">
        <v>642</v>
      </c>
      <c r="C120" s="52"/>
      <c r="D120" s="53"/>
    </row>
    <row r="121" spans="1:4" x14ac:dyDescent="0.3">
      <c r="A121" s="40">
        <v>6</v>
      </c>
      <c r="B121" s="46"/>
      <c r="C121" s="52"/>
      <c r="D121" s="53"/>
    </row>
    <row r="122" spans="1:4" x14ac:dyDescent="0.3">
      <c r="A122" s="40">
        <v>7</v>
      </c>
      <c r="B122" s="46"/>
      <c r="C122" s="52"/>
      <c r="D122" s="53"/>
    </row>
    <row r="123" spans="1:4" x14ac:dyDescent="0.3">
      <c r="A123" s="40">
        <v>8</v>
      </c>
      <c r="B123" s="46"/>
      <c r="C123" s="52"/>
      <c r="D123" s="53"/>
    </row>
    <row r="124" spans="1:4" x14ac:dyDescent="0.3">
      <c r="A124" s="40">
        <v>9</v>
      </c>
      <c r="B124" s="46"/>
      <c r="C124" s="52"/>
      <c r="D124" s="53"/>
    </row>
    <row r="125" spans="1:4" x14ac:dyDescent="0.3">
      <c r="A125" s="40">
        <v>10</v>
      </c>
      <c r="B125" s="46"/>
      <c r="C125" s="52"/>
      <c r="D125" s="53"/>
    </row>
    <row r="126" spans="1:4" x14ac:dyDescent="0.3">
      <c r="A126" s="38"/>
      <c r="B126" s="38"/>
      <c r="C126" s="39"/>
      <c r="D126" s="38"/>
    </row>
    <row r="127" spans="1:4" ht="17.25" thickBot="1" x14ac:dyDescent="0.35">
      <c r="A127" s="38"/>
      <c r="B127" s="38"/>
      <c r="C127" s="39"/>
      <c r="D127" s="38"/>
    </row>
    <row r="128" spans="1:4" ht="24.75" thickBot="1" x14ac:dyDescent="0.35">
      <c r="A128" s="49"/>
      <c r="B128" s="55" t="s">
        <v>688</v>
      </c>
      <c r="C128" s="58">
        <f>B16</f>
        <v>0</v>
      </c>
    </row>
    <row r="129" spans="1:4" ht="30" x14ac:dyDescent="0.3">
      <c r="A129" s="40"/>
      <c r="B129" s="50" t="s">
        <v>636</v>
      </c>
      <c r="C129" s="60" t="s">
        <v>697</v>
      </c>
      <c r="D129" s="51" t="s">
        <v>637</v>
      </c>
    </row>
    <row r="130" spans="1:4" x14ac:dyDescent="0.3">
      <c r="A130" s="40">
        <v>1</v>
      </c>
      <c r="B130" s="46" t="s">
        <v>638</v>
      </c>
      <c r="C130" s="52"/>
      <c r="D130" s="53"/>
    </row>
    <row r="131" spans="1:4" x14ac:dyDescent="0.3">
      <c r="A131" s="40">
        <v>2</v>
      </c>
      <c r="B131" s="46" t="s">
        <v>639</v>
      </c>
      <c r="C131" s="52"/>
      <c r="D131" s="53"/>
    </row>
    <row r="132" spans="1:4" x14ac:dyDescent="0.3">
      <c r="A132" s="40">
        <v>3</v>
      </c>
      <c r="B132" s="46" t="s">
        <v>640</v>
      </c>
      <c r="C132" s="52"/>
      <c r="D132" s="53"/>
    </row>
    <row r="133" spans="1:4" x14ac:dyDescent="0.3">
      <c r="A133" s="40">
        <v>4</v>
      </c>
      <c r="B133" s="46" t="s">
        <v>641</v>
      </c>
      <c r="C133" s="52"/>
      <c r="D133" s="53"/>
    </row>
    <row r="134" spans="1:4" x14ac:dyDescent="0.3">
      <c r="A134" s="40">
        <v>5</v>
      </c>
      <c r="B134" s="46" t="s">
        <v>642</v>
      </c>
      <c r="C134" s="52"/>
      <c r="D134" s="53"/>
    </row>
    <row r="135" spans="1:4" x14ac:dyDescent="0.3">
      <c r="A135" s="40">
        <v>6</v>
      </c>
      <c r="B135" s="46"/>
      <c r="C135" s="52"/>
      <c r="D135" s="53"/>
    </row>
    <row r="136" spans="1:4" x14ac:dyDescent="0.3">
      <c r="A136" s="40">
        <v>7</v>
      </c>
      <c r="B136" s="46"/>
      <c r="C136" s="52"/>
      <c r="D136" s="53"/>
    </row>
    <row r="137" spans="1:4" x14ac:dyDescent="0.3">
      <c r="A137" s="40">
        <v>8</v>
      </c>
      <c r="B137" s="46"/>
      <c r="C137" s="52"/>
      <c r="D137" s="53"/>
    </row>
    <row r="138" spans="1:4" x14ac:dyDescent="0.3">
      <c r="A138" s="40">
        <v>9</v>
      </c>
      <c r="B138" s="46"/>
      <c r="C138" s="52"/>
      <c r="D138" s="53"/>
    </row>
    <row r="139" spans="1:4" x14ac:dyDescent="0.3">
      <c r="A139" s="40">
        <v>10</v>
      </c>
      <c r="B139" s="46"/>
      <c r="C139" s="52"/>
      <c r="D139" s="53"/>
    </row>
    <row r="140" spans="1:4" ht="17.25" thickBot="1" x14ac:dyDescent="0.35">
      <c r="A140" s="38"/>
      <c r="B140" s="38"/>
      <c r="C140" s="39"/>
      <c r="D140" s="38"/>
    </row>
    <row r="141" spans="1:4" ht="24.75" thickBot="1" x14ac:dyDescent="0.35">
      <c r="A141" s="49"/>
      <c r="B141" s="55" t="s">
        <v>688</v>
      </c>
      <c r="C141" s="58">
        <f>B17</f>
        <v>0</v>
      </c>
    </row>
    <row r="142" spans="1:4" ht="30" x14ac:dyDescent="0.3">
      <c r="A142" s="40"/>
      <c r="B142" s="50" t="s">
        <v>636</v>
      </c>
      <c r="C142" s="60" t="s">
        <v>697</v>
      </c>
      <c r="D142" s="51" t="s">
        <v>637</v>
      </c>
    </row>
    <row r="143" spans="1:4" x14ac:dyDescent="0.3">
      <c r="A143" s="40">
        <v>1</v>
      </c>
      <c r="B143" s="46" t="s">
        <v>638</v>
      </c>
      <c r="C143" s="52"/>
      <c r="D143" s="53"/>
    </row>
    <row r="144" spans="1:4" x14ac:dyDescent="0.3">
      <c r="A144" s="40">
        <v>2</v>
      </c>
      <c r="B144" s="46" t="s">
        <v>639</v>
      </c>
      <c r="C144" s="52"/>
      <c r="D144" s="53"/>
    </row>
    <row r="145" spans="1:4" x14ac:dyDescent="0.3">
      <c r="A145" s="40">
        <v>3</v>
      </c>
      <c r="B145" s="46" t="s">
        <v>640</v>
      </c>
      <c r="C145" s="52"/>
      <c r="D145" s="53"/>
    </row>
    <row r="146" spans="1:4" x14ac:dyDescent="0.3">
      <c r="A146" s="40">
        <v>4</v>
      </c>
      <c r="B146" s="46" t="s">
        <v>641</v>
      </c>
      <c r="C146" s="52"/>
      <c r="D146" s="53"/>
    </row>
    <row r="147" spans="1:4" x14ac:dyDescent="0.3">
      <c r="A147" s="40">
        <v>5</v>
      </c>
      <c r="B147" s="46" t="s">
        <v>642</v>
      </c>
      <c r="C147" s="52"/>
      <c r="D147" s="53"/>
    </row>
    <row r="148" spans="1:4" x14ac:dyDescent="0.3">
      <c r="A148" s="40">
        <v>6</v>
      </c>
      <c r="B148" s="46"/>
      <c r="C148" s="52"/>
      <c r="D148" s="53"/>
    </row>
    <row r="149" spans="1:4" x14ac:dyDescent="0.3">
      <c r="A149" s="40">
        <v>7</v>
      </c>
      <c r="B149" s="46"/>
      <c r="C149" s="52"/>
      <c r="D149" s="53"/>
    </row>
    <row r="150" spans="1:4" x14ac:dyDescent="0.3">
      <c r="A150" s="40">
        <v>8</v>
      </c>
      <c r="B150" s="46"/>
      <c r="C150" s="52"/>
      <c r="D150" s="53"/>
    </row>
    <row r="151" spans="1:4" x14ac:dyDescent="0.3">
      <c r="A151" s="40">
        <v>9</v>
      </c>
      <c r="B151" s="46"/>
      <c r="C151" s="52"/>
      <c r="D151" s="53"/>
    </row>
    <row r="152" spans="1:4" x14ac:dyDescent="0.3">
      <c r="A152" s="40">
        <v>10</v>
      </c>
      <c r="B152" s="46"/>
      <c r="C152" s="52"/>
      <c r="D152" s="53"/>
    </row>
    <row r="153" spans="1:4" x14ac:dyDescent="0.3">
      <c r="A153" s="38"/>
      <c r="B153" s="38"/>
      <c r="C153" s="39"/>
      <c r="D153" s="38"/>
    </row>
    <row r="154" spans="1:4" ht="17.25" thickBot="1" x14ac:dyDescent="0.35">
      <c r="A154" s="38"/>
      <c r="B154" s="38"/>
      <c r="C154" s="39"/>
      <c r="D154" s="38"/>
    </row>
    <row r="155" spans="1:4" ht="24.75" thickBot="1" x14ac:dyDescent="0.35">
      <c r="A155" s="49"/>
      <c r="B155" s="55" t="s">
        <v>688</v>
      </c>
      <c r="C155" s="58">
        <f>B18</f>
        <v>0</v>
      </c>
    </row>
    <row r="156" spans="1:4" ht="30" x14ac:dyDescent="0.3">
      <c r="A156" s="40"/>
      <c r="B156" s="50" t="s">
        <v>636</v>
      </c>
      <c r="C156" s="60" t="s">
        <v>697</v>
      </c>
      <c r="D156" s="51" t="s">
        <v>637</v>
      </c>
    </row>
    <row r="157" spans="1:4" x14ac:dyDescent="0.3">
      <c r="A157" s="40">
        <v>1</v>
      </c>
      <c r="B157" s="46" t="s">
        <v>638</v>
      </c>
      <c r="C157" s="52"/>
      <c r="D157" s="53"/>
    </row>
    <row r="158" spans="1:4" x14ac:dyDescent="0.3">
      <c r="A158" s="40">
        <v>2</v>
      </c>
      <c r="B158" s="46" t="s">
        <v>639</v>
      </c>
      <c r="C158" s="52"/>
      <c r="D158" s="53"/>
    </row>
    <row r="159" spans="1:4" x14ac:dyDescent="0.3">
      <c r="A159" s="40">
        <v>3</v>
      </c>
      <c r="B159" s="46" t="s">
        <v>640</v>
      </c>
      <c r="C159" s="52"/>
      <c r="D159" s="53"/>
    </row>
    <row r="160" spans="1:4" x14ac:dyDescent="0.3">
      <c r="A160" s="40">
        <v>4</v>
      </c>
      <c r="B160" s="46" t="s">
        <v>641</v>
      </c>
      <c r="C160" s="52"/>
      <c r="D160" s="53"/>
    </row>
    <row r="161" spans="1:4" x14ac:dyDescent="0.3">
      <c r="A161" s="40">
        <v>5</v>
      </c>
      <c r="B161" s="46" t="s">
        <v>642</v>
      </c>
      <c r="C161" s="52"/>
      <c r="D161" s="53"/>
    </row>
    <row r="162" spans="1:4" x14ac:dyDescent="0.3">
      <c r="A162" s="40">
        <v>6</v>
      </c>
      <c r="B162" s="46"/>
      <c r="C162" s="52"/>
      <c r="D162" s="53"/>
    </row>
    <row r="163" spans="1:4" x14ac:dyDescent="0.3">
      <c r="A163" s="40">
        <v>7</v>
      </c>
      <c r="B163" s="46"/>
      <c r="C163" s="52"/>
      <c r="D163" s="53"/>
    </row>
    <row r="164" spans="1:4" x14ac:dyDescent="0.3">
      <c r="A164" s="40">
        <v>8</v>
      </c>
      <c r="B164" s="46"/>
      <c r="C164" s="52"/>
      <c r="D164" s="53"/>
    </row>
    <row r="165" spans="1:4" x14ac:dyDescent="0.3">
      <c r="A165" s="40">
        <v>9</v>
      </c>
      <c r="B165" s="46"/>
      <c r="C165" s="52"/>
      <c r="D165" s="53"/>
    </row>
    <row r="166" spans="1:4" x14ac:dyDescent="0.3">
      <c r="A166" s="40">
        <v>10</v>
      </c>
      <c r="B166" s="46"/>
      <c r="C166" s="52"/>
      <c r="D166" s="53"/>
    </row>
    <row r="167" spans="1:4" ht="17.25" thickBot="1" x14ac:dyDescent="0.35">
      <c r="A167" s="38"/>
      <c r="B167" s="38"/>
      <c r="C167" s="39"/>
      <c r="D167" s="38"/>
    </row>
    <row r="168" spans="1:4" ht="24.75" thickBot="1" x14ac:dyDescent="0.35">
      <c r="A168" s="49"/>
      <c r="B168" s="55" t="s">
        <v>688</v>
      </c>
      <c r="C168" s="58">
        <f>B19</f>
        <v>0</v>
      </c>
    </row>
    <row r="169" spans="1:4" ht="30" x14ac:dyDescent="0.3">
      <c r="A169" s="40"/>
      <c r="B169" s="50" t="s">
        <v>636</v>
      </c>
      <c r="C169" s="60" t="s">
        <v>697</v>
      </c>
      <c r="D169" s="51" t="s">
        <v>637</v>
      </c>
    </row>
    <row r="170" spans="1:4" x14ac:dyDescent="0.3">
      <c r="A170" s="40">
        <v>1</v>
      </c>
      <c r="B170" s="46" t="s">
        <v>638</v>
      </c>
      <c r="C170" s="52"/>
      <c r="D170" s="53"/>
    </row>
    <row r="171" spans="1:4" x14ac:dyDescent="0.3">
      <c r="A171" s="40">
        <v>2</v>
      </c>
      <c r="B171" s="46" t="s">
        <v>639</v>
      </c>
      <c r="C171" s="52"/>
      <c r="D171" s="53"/>
    </row>
    <row r="172" spans="1:4" x14ac:dyDescent="0.3">
      <c r="A172" s="40">
        <v>3</v>
      </c>
      <c r="B172" s="46" t="s">
        <v>640</v>
      </c>
      <c r="C172" s="52"/>
      <c r="D172" s="53"/>
    </row>
    <row r="173" spans="1:4" x14ac:dyDescent="0.3">
      <c r="A173" s="40">
        <v>4</v>
      </c>
      <c r="B173" s="46" t="s">
        <v>641</v>
      </c>
      <c r="C173" s="52"/>
      <c r="D173" s="53"/>
    </row>
    <row r="174" spans="1:4" x14ac:dyDescent="0.3">
      <c r="A174" s="40">
        <v>5</v>
      </c>
      <c r="B174" s="46" t="s">
        <v>642</v>
      </c>
      <c r="C174" s="52"/>
      <c r="D174" s="53"/>
    </row>
    <row r="175" spans="1:4" x14ac:dyDescent="0.3">
      <c r="A175" s="40">
        <v>6</v>
      </c>
      <c r="B175" s="46"/>
      <c r="C175" s="52"/>
      <c r="D175" s="53"/>
    </row>
    <row r="176" spans="1:4" x14ac:dyDescent="0.3">
      <c r="A176" s="40">
        <v>7</v>
      </c>
      <c r="B176" s="46"/>
      <c r="C176" s="52"/>
      <c r="D176" s="53"/>
    </row>
    <row r="177" spans="1:4" x14ac:dyDescent="0.3">
      <c r="A177" s="40">
        <v>8</v>
      </c>
      <c r="B177" s="46"/>
      <c r="C177" s="52"/>
      <c r="D177" s="53"/>
    </row>
    <row r="178" spans="1:4" x14ac:dyDescent="0.3">
      <c r="A178" s="40">
        <v>9</v>
      </c>
      <c r="B178" s="46"/>
      <c r="C178" s="52"/>
      <c r="D178" s="53"/>
    </row>
    <row r="179" spans="1:4" x14ac:dyDescent="0.3">
      <c r="A179" s="40">
        <v>10</v>
      </c>
      <c r="B179" s="46"/>
      <c r="C179" s="52"/>
      <c r="D179" s="53"/>
    </row>
    <row r="180" spans="1:4" x14ac:dyDescent="0.3">
      <c r="A180" s="38"/>
      <c r="B180" s="38"/>
      <c r="C180" s="52"/>
      <c r="D180" s="38"/>
    </row>
    <row r="181" spans="1:4" ht="17.25" thickBot="1" x14ac:dyDescent="0.35">
      <c r="A181" s="38"/>
      <c r="B181" s="38"/>
      <c r="C181" s="39"/>
      <c r="D181" s="38"/>
    </row>
    <row r="182" spans="1:4" ht="24.75" thickBot="1" x14ac:dyDescent="0.35">
      <c r="A182" s="49"/>
      <c r="B182" s="55" t="s">
        <v>688</v>
      </c>
      <c r="C182" s="58">
        <f>B20</f>
        <v>0</v>
      </c>
    </row>
    <row r="183" spans="1:4" ht="30" x14ac:dyDescent="0.3">
      <c r="A183" s="40"/>
      <c r="B183" s="50" t="s">
        <v>636</v>
      </c>
      <c r="C183" s="60" t="s">
        <v>697</v>
      </c>
      <c r="D183" s="51" t="s">
        <v>637</v>
      </c>
    </row>
    <row r="184" spans="1:4" x14ac:dyDescent="0.3">
      <c r="A184" s="40">
        <v>1</v>
      </c>
      <c r="B184" s="46" t="s">
        <v>638</v>
      </c>
      <c r="C184" s="52"/>
      <c r="D184" s="53"/>
    </row>
    <row r="185" spans="1:4" x14ac:dyDescent="0.3">
      <c r="A185" s="40">
        <v>2</v>
      </c>
      <c r="B185" s="46" t="s">
        <v>639</v>
      </c>
      <c r="C185" s="52"/>
      <c r="D185" s="53"/>
    </row>
    <row r="186" spans="1:4" x14ac:dyDescent="0.3">
      <c r="A186" s="40">
        <v>3</v>
      </c>
      <c r="B186" s="46" t="s">
        <v>640</v>
      </c>
      <c r="C186" s="52"/>
      <c r="D186" s="53"/>
    </row>
    <row r="187" spans="1:4" x14ac:dyDescent="0.3">
      <c r="A187" s="40">
        <v>4</v>
      </c>
      <c r="B187" s="46" t="s">
        <v>641</v>
      </c>
      <c r="C187" s="52"/>
      <c r="D187" s="53"/>
    </row>
    <row r="188" spans="1:4" x14ac:dyDescent="0.3">
      <c r="A188" s="40">
        <v>5</v>
      </c>
      <c r="B188" s="46" t="s">
        <v>642</v>
      </c>
      <c r="C188" s="52"/>
      <c r="D188" s="53"/>
    </row>
    <row r="189" spans="1:4" x14ac:dyDescent="0.3">
      <c r="A189" s="40">
        <v>6</v>
      </c>
      <c r="B189" s="46"/>
      <c r="C189" s="52"/>
      <c r="D189" s="53"/>
    </row>
    <row r="190" spans="1:4" x14ac:dyDescent="0.3">
      <c r="A190" s="40">
        <v>7</v>
      </c>
      <c r="B190" s="46"/>
      <c r="C190" s="52"/>
      <c r="D190" s="53"/>
    </row>
    <row r="191" spans="1:4" x14ac:dyDescent="0.3">
      <c r="A191" s="40">
        <v>8</v>
      </c>
      <c r="B191" s="46"/>
      <c r="C191" s="52"/>
      <c r="D191" s="53"/>
    </row>
    <row r="192" spans="1:4" x14ac:dyDescent="0.3">
      <c r="A192" s="40">
        <v>9</v>
      </c>
      <c r="B192" s="46"/>
      <c r="C192" s="52"/>
      <c r="D192" s="53"/>
    </row>
    <row r="193" spans="1:4" x14ac:dyDescent="0.3">
      <c r="A193" s="40">
        <v>10</v>
      </c>
      <c r="B193" s="46"/>
      <c r="C193" s="52"/>
      <c r="D193" s="53"/>
    </row>
    <row r="209" spans="1:4" x14ac:dyDescent="0.3">
      <c r="A209" s="54" t="s">
        <v>643</v>
      </c>
      <c r="B209" s="40"/>
      <c r="C209" s="43"/>
      <c r="D209" s="40"/>
    </row>
    <row r="210" spans="1:4" x14ac:dyDescent="0.3">
      <c r="A210" s="54"/>
      <c r="B210" s="40"/>
      <c r="C210" s="43"/>
      <c r="D210" s="40"/>
    </row>
    <row r="211" spans="1:4" ht="17.25" thickBot="1" x14ac:dyDescent="0.35">
      <c r="A211" s="54"/>
      <c r="B211" s="40"/>
      <c r="C211" s="43"/>
      <c r="D211" s="40"/>
    </row>
    <row r="212" spans="1:4" ht="24.75" thickBot="1" x14ac:dyDescent="0.35">
      <c r="A212" s="49"/>
      <c r="B212" s="55" t="s">
        <v>696</v>
      </c>
      <c r="C212" s="58">
        <f>B24</f>
        <v>0</v>
      </c>
    </row>
    <row r="213" spans="1:4" ht="30" x14ac:dyDescent="0.3">
      <c r="A213" s="40"/>
      <c r="B213" s="50" t="s">
        <v>636</v>
      </c>
      <c r="C213" s="60" t="s">
        <v>697</v>
      </c>
      <c r="D213" s="51" t="s">
        <v>637</v>
      </c>
    </row>
    <row r="214" spans="1:4" x14ac:dyDescent="0.3">
      <c r="A214" s="40">
        <v>1</v>
      </c>
      <c r="B214" s="46" t="s">
        <v>638</v>
      </c>
      <c r="C214" s="52"/>
      <c r="D214" s="53"/>
    </row>
    <row r="215" spans="1:4" x14ac:dyDescent="0.3">
      <c r="A215" s="40">
        <v>2</v>
      </c>
      <c r="B215" s="46" t="s">
        <v>644</v>
      </c>
      <c r="C215" s="52"/>
      <c r="D215" s="53"/>
    </row>
    <row r="216" spans="1:4" x14ac:dyDescent="0.3">
      <c r="A216" s="40">
        <v>3</v>
      </c>
      <c r="B216" s="46" t="s">
        <v>639</v>
      </c>
      <c r="C216" s="52"/>
      <c r="D216" s="53"/>
    </row>
    <row r="217" spans="1:4" x14ac:dyDescent="0.3">
      <c r="A217" s="40">
        <v>4</v>
      </c>
      <c r="B217" s="46" t="s">
        <v>641</v>
      </c>
      <c r="C217" s="52"/>
      <c r="D217" s="53"/>
    </row>
    <row r="218" spans="1:4" x14ac:dyDescent="0.3">
      <c r="A218" s="40">
        <v>5</v>
      </c>
      <c r="B218" s="46" t="s">
        <v>642</v>
      </c>
      <c r="C218" s="52"/>
      <c r="D218" s="53"/>
    </row>
    <row r="219" spans="1:4" x14ac:dyDescent="0.3">
      <c r="A219" s="40">
        <v>6</v>
      </c>
      <c r="B219" s="46"/>
      <c r="C219" s="52"/>
      <c r="D219" s="53"/>
    </row>
    <row r="220" spans="1:4" x14ac:dyDescent="0.3">
      <c r="A220" s="40">
        <v>7</v>
      </c>
      <c r="B220" s="46"/>
      <c r="C220" s="52"/>
      <c r="D220" s="53"/>
    </row>
    <row r="221" spans="1:4" x14ac:dyDescent="0.3">
      <c r="A221" s="40">
        <v>8</v>
      </c>
      <c r="B221" s="46"/>
      <c r="C221" s="52"/>
      <c r="D221" s="53"/>
    </row>
    <row r="222" spans="1:4" x14ac:dyDescent="0.3">
      <c r="A222" s="40">
        <v>9</v>
      </c>
      <c r="B222" s="46"/>
      <c r="C222" s="52"/>
      <c r="D222" s="53"/>
    </row>
    <row r="223" spans="1:4" x14ac:dyDescent="0.3">
      <c r="A223" s="40">
        <v>10</v>
      </c>
      <c r="B223" s="46"/>
      <c r="C223" s="52"/>
      <c r="D223" s="53"/>
    </row>
    <row r="224" spans="1:4" x14ac:dyDescent="0.3">
      <c r="A224" s="40"/>
      <c r="B224" s="40"/>
      <c r="C224" s="43"/>
      <c r="D224" s="40"/>
    </row>
    <row r="225" spans="1:4" x14ac:dyDescent="0.3">
      <c r="A225" s="40"/>
      <c r="B225" s="40"/>
      <c r="C225" s="43"/>
      <c r="D225" s="40"/>
    </row>
    <row r="226" spans="1:4" x14ac:dyDescent="0.3">
      <c r="A226" s="40"/>
      <c r="B226" s="40"/>
      <c r="C226" s="43"/>
      <c r="D226" s="40"/>
    </row>
    <row r="227" spans="1:4" x14ac:dyDescent="0.3">
      <c r="A227" s="40"/>
      <c r="B227" s="40"/>
      <c r="C227" s="43"/>
      <c r="D227" s="40"/>
    </row>
    <row r="228" spans="1:4" x14ac:dyDescent="0.3">
      <c r="A228" s="40"/>
      <c r="B228" s="40"/>
      <c r="C228" s="43"/>
      <c r="D228" s="40"/>
    </row>
    <row r="229" spans="1:4" x14ac:dyDescent="0.3">
      <c r="A229" s="40"/>
      <c r="B229" s="40"/>
      <c r="C229" s="43"/>
      <c r="D229" s="40"/>
    </row>
    <row r="230" spans="1:4" x14ac:dyDescent="0.3">
      <c r="A230" s="40"/>
      <c r="B230" s="40"/>
      <c r="C230" s="43"/>
      <c r="D230" s="40"/>
    </row>
    <row r="231" spans="1:4" x14ac:dyDescent="0.3">
      <c r="A231" s="40"/>
      <c r="B231" s="40"/>
      <c r="C231" s="43"/>
      <c r="D231" s="40"/>
    </row>
    <row r="232" spans="1:4" ht="17.25" thickBot="1" x14ac:dyDescent="0.35">
      <c r="A232" s="40"/>
      <c r="B232" s="40"/>
      <c r="C232" s="43"/>
      <c r="D232" s="40"/>
    </row>
    <row r="233" spans="1:4" ht="24.75" thickBot="1" x14ac:dyDescent="0.35">
      <c r="A233" s="49"/>
      <c r="B233" s="55" t="s">
        <v>696</v>
      </c>
      <c r="C233" s="58">
        <f>B25</f>
        <v>0</v>
      </c>
    </row>
    <row r="234" spans="1:4" ht="30" x14ac:dyDescent="0.3">
      <c r="A234" s="40"/>
      <c r="B234" s="50" t="s">
        <v>636</v>
      </c>
      <c r="C234" s="60" t="s">
        <v>697</v>
      </c>
      <c r="D234" s="51" t="s">
        <v>637</v>
      </c>
    </row>
    <row r="235" spans="1:4" x14ac:dyDescent="0.3">
      <c r="A235" s="40">
        <v>1</v>
      </c>
      <c r="B235" s="46" t="s">
        <v>638</v>
      </c>
      <c r="C235" s="52"/>
      <c r="D235" s="53"/>
    </row>
    <row r="236" spans="1:4" x14ac:dyDescent="0.3">
      <c r="A236" s="40">
        <v>2</v>
      </c>
      <c r="B236" s="46" t="s">
        <v>644</v>
      </c>
      <c r="C236" s="52"/>
      <c r="D236" s="53"/>
    </row>
    <row r="237" spans="1:4" x14ac:dyDescent="0.3">
      <c r="A237" s="40">
        <v>3</v>
      </c>
      <c r="B237" s="46" t="s">
        <v>639</v>
      </c>
      <c r="C237" s="52"/>
      <c r="D237" s="53"/>
    </row>
    <row r="238" spans="1:4" x14ac:dyDescent="0.3">
      <c r="A238" s="40">
        <v>4</v>
      </c>
      <c r="B238" s="46" t="s">
        <v>641</v>
      </c>
      <c r="C238" s="52"/>
      <c r="D238" s="53"/>
    </row>
    <row r="239" spans="1:4" x14ac:dyDescent="0.3">
      <c r="A239" s="40">
        <v>5</v>
      </c>
      <c r="B239" s="46" t="s">
        <v>642</v>
      </c>
      <c r="C239" s="52"/>
      <c r="D239" s="53"/>
    </row>
    <row r="240" spans="1:4" x14ac:dyDescent="0.3">
      <c r="A240" s="40">
        <v>6</v>
      </c>
      <c r="B240" s="46"/>
      <c r="C240" s="52"/>
      <c r="D240" s="53"/>
    </row>
    <row r="241" spans="1:4" x14ac:dyDescent="0.3">
      <c r="A241" s="40">
        <v>7</v>
      </c>
      <c r="B241" s="46"/>
      <c r="C241" s="52"/>
      <c r="D241" s="53"/>
    </row>
    <row r="242" spans="1:4" x14ac:dyDescent="0.3">
      <c r="A242" s="40">
        <v>8</v>
      </c>
      <c r="B242" s="46"/>
      <c r="C242" s="52"/>
      <c r="D242" s="53"/>
    </row>
    <row r="243" spans="1:4" x14ac:dyDescent="0.3">
      <c r="A243" s="40">
        <v>9</v>
      </c>
      <c r="B243" s="46"/>
      <c r="C243" s="52"/>
      <c r="D243" s="53"/>
    </row>
    <row r="244" spans="1:4" x14ac:dyDescent="0.3">
      <c r="A244" s="40">
        <v>10</v>
      </c>
      <c r="B244" s="46"/>
      <c r="C244" s="52"/>
      <c r="D244" s="53"/>
    </row>
    <row r="246" spans="1:4" ht="17.25" thickBot="1" x14ac:dyDescent="0.35">
      <c r="A246" s="40"/>
      <c r="B246" s="40"/>
      <c r="C246" s="43"/>
      <c r="D246" s="40"/>
    </row>
    <row r="247" spans="1:4" ht="24.75" thickBot="1" x14ac:dyDescent="0.35">
      <c r="A247" s="49"/>
      <c r="B247" s="55" t="s">
        <v>696</v>
      </c>
      <c r="C247" s="58">
        <f>B26</f>
        <v>0</v>
      </c>
    </row>
    <row r="248" spans="1:4" ht="30" x14ac:dyDescent="0.3">
      <c r="A248" s="40"/>
      <c r="B248" s="50" t="s">
        <v>636</v>
      </c>
      <c r="C248" s="60" t="s">
        <v>697</v>
      </c>
      <c r="D248" s="51" t="s">
        <v>637</v>
      </c>
    </row>
    <row r="249" spans="1:4" x14ac:dyDescent="0.3">
      <c r="A249" s="40">
        <v>1</v>
      </c>
      <c r="B249" s="46" t="s">
        <v>638</v>
      </c>
      <c r="C249" s="52"/>
      <c r="D249" s="53"/>
    </row>
    <row r="250" spans="1:4" x14ac:dyDescent="0.3">
      <c r="A250" s="40">
        <v>2</v>
      </c>
      <c r="B250" s="46" t="s">
        <v>644</v>
      </c>
      <c r="C250" s="52"/>
      <c r="D250" s="53"/>
    </row>
    <row r="251" spans="1:4" x14ac:dyDescent="0.3">
      <c r="A251" s="40">
        <v>3</v>
      </c>
      <c r="B251" s="46" t="s">
        <v>639</v>
      </c>
      <c r="C251" s="52"/>
      <c r="D251" s="53"/>
    </row>
    <row r="252" spans="1:4" x14ac:dyDescent="0.3">
      <c r="A252" s="40">
        <v>4</v>
      </c>
      <c r="B252" s="46" t="s">
        <v>641</v>
      </c>
      <c r="C252" s="52"/>
      <c r="D252" s="53"/>
    </row>
    <row r="253" spans="1:4" x14ac:dyDescent="0.3">
      <c r="A253" s="40">
        <v>5</v>
      </c>
      <c r="B253" s="46" t="s">
        <v>642</v>
      </c>
      <c r="C253" s="52"/>
      <c r="D253" s="53"/>
    </row>
    <row r="254" spans="1:4" x14ac:dyDescent="0.3">
      <c r="A254" s="40">
        <v>6</v>
      </c>
      <c r="B254" s="46"/>
      <c r="C254" s="52"/>
      <c r="D254" s="53"/>
    </row>
    <row r="255" spans="1:4" x14ac:dyDescent="0.3">
      <c r="A255" s="40">
        <v>7</v>
      </c>
      <c r="B255" s="46"/>
      <c r="C255" s="52"/>
      <c r="D255" s="53"/>
    </row>
    <row r="256" spans="1:4" x14ac:dyDescent="0.3">
      <c r="A256" s="40">
        <v>8</v>
      </c>
      <c r="B256" s="46"/>
      <c r="C256" s="52"/>
      <c r="D256" s="53"/>
    </row>
    <row r="257" spans="1:4" x14ac:dyDescent="0.3">
      <c r="A257" s="40">
        <v>9</v>
      </c>
      <c r="B257" s="46"/>
      <c r="C257" s="52"/>
      <c r="D257" s="53"/>
    </row>
    <row r="258" spans="1:4" x14ac:dyDescent="0.3">
      <c r="A258" s="40">
        <v>10</v>
      </c>
      <c r="B258" s="46"/>
      <c r="C258" s="52"/>
      <c r="D258" s="53"/>
    </row>
    <row r="260" spans="1:4" ht="17.25" thickBot="1" x14ac:dyDescent="0.35">
      <c r="A260" s="54"/>
      <c r="B260" s="40"/>
      <c r="C260" s="43"/>
      <c r="D260" s="40"/>
    </row>
    <row r="261" spans="1:4" ht="24.75" thickBot="1" x14ac:dyDescent="0.35">
      <c r="A261" s="49"/>
      <c r="B261" s="55" t="s">
        <v>696</v>
      </c>
      <c r="C261" s="58">
        <f>B27</f>
        <v>0</v>
      </c>
    </row>
    <row r="262" spans="1:4" ht="30" x14ac:dyDescent="0.3">
      <c r="A262" s="40"/>
      <c r="B262" s="50" t="s">
        <v>636</v>
      </c>
      <c r="C262" s="60" t="s">
        <v>697</v>
      </c>
      <c r="D262" s="51" t="s">
        <v>637</v>
      </c>
    </row>
    <row r="263" spans="1:4" x14ac:dyDescent="0.3">
      <c r="A263" s="40">
        <v>1</v>
      </c>
      <c r="B263" s="46" t="s">
        <v>638</v>
      </c>
      <c r="C263" s="52"/>
      <c r="D263" s="53"/>
    </row>
    <row r="264" spans="1:4" x14ac:dyDescent="0.3">
      <c r="A264" s="40">
        <v>2</v>
      </c>
      <c r="B264" s="46" t="s">
        <v>644</v>
      </c>
      <c r="C264" s="52"/>
      <c r="D264" s="53"/>
    </row>
    <row r="265" spans="1:4" x14ac:dyDescent="0.3">
      <c r="A265" s="40">
        <v>3</v>
      </c>
      <c r="B265" s="46" t="s">
        <v>639</v>
      </c>
      <c r="C265" s="52"/>
      <c r="D265" s="53"/>
    </row>
    <row r="266" spans="1:4" x14ac:dyDescent="0.3">
      <c r="A266" s="40">
        <v>4</v>
      </c>
      <c r="B266" s="46" t="s">
        <v>641</v>
      </c>
      <c r="C266" s="52"/>
      <c r="D266" s="53"/>
    </row>
    <row r="267" spans="1:4" x14ac:dyDescent="0.3">
      <c r="A267" s="40">
        <v>5</v>
      </c>
      <c r="B267" s="46" t="s">
        <v>642</v>
      </c>
      <c r="C267" s="52"/>
      <c r="D267" s="53"/>
    </row>
    <row r="268" spans="1:4" x14ac:dyDescent="0.3">
      <c r="A268" s="40">
        <v>6</v>
      </c>
      <c r="B268" s="46"/>
      <c r="C268" s="52"/>
      <c r="D268" s="53"/>
    </row>
    <row r="269" spans="1:4" x14ac:dyDescent="0.3">
      <c r="A269" s="40">
        <v>7</v>
      </c>
      <c r="B269" s="46"/>
      <c r="C269" s="52"/>
      <c r="D269" s="53"/>
    </row>
    <row r="270" spans="1:4" x14ac:dyDescent="0.3">
      <c r="A270" s="40">
        <v>8</v>
      </c>
      <c r="B270" s="46"/>
      <c r="C270" s="52"/>
      <c r="D270" s="53"/>
    </row>
    <row r="271" spans="1:4" x14ac:dyDescent="0.3">
      <c r="A271" s="40">
        <v>9</v>
      </c>
      <c r="B271" s="46"/>
      <c r="C271" s="52"/>
      <c r="D271" s="53"/>
    </row>
    <row r="272" spans="1:4" x14ac:dyDescent="0.3">
      <c r="A272" s="40">
        <v>10</v>
      </c>
      <c r="B272" s="46"/>
      <c r="C272" s="52"/>
      <c r="D272" s="53"/>
    </row>
    <row r="273" spans="1:4" ht="17.25" thickBot="1" x14ac:dyDescent="0.35">
      <c r="A273" s="40"/>
      <c r="B273" s="40"/>
      <c r="C273" s="43"/>
      <c r="D273" s="40"/>
    </row>
    <row r="274" spans="1:4" ht="24.75" thickBot="1" x14ac:dyDescent="0.35">
      <c r="A274" s="49"/>
      <c r="B274" s="55" t="s">
        <v>696</v>
      </c>
      <c r="C274" s="58">
        <f>B28</f>
        <v>0</v>
      </c>
    </row>
    <row r="275" spans="1:4" ht="30" x14ac:dyDescent="0.3">
      <c r="A275" s="40"/>
      <c r="B275" s="50" t="s">
        <v>636</v>
      </c>
      <c r="C275" s="60" t="s">
        <v>697</v>
      </c>
      <c r="D275" s="51" t="s">
        <v>637</v>
      </c>
    </row>
    <row r="276" spans="1:4" x14ac:dyDescent="0.3">
      <c r="A276" s="40">
        <v>1</v>
      </c>
      <c r="B276" s="46" t="s">
        <v>638</v>
      </c>
      <c r="C276" s="52"/>
      <c r="D276" s="53"/>
    </row>
    <row r="277" spans="1:4" x14ac:dyDescent="0.3">
      <c r="A277" s="40">
        <v>2</v>
      </c>
      <c r="B277" s="46" t="s">
        <v>644</v>
      </c>
      <c r="C277" s="52"/>
      <c r="D277" s="53"/>
    </row>
    <row r="278" spans="1:4" x14ac:dyDescent="0.3">
      <c r="A278" s="40">
        <v>3</v>
      </c>
      <c r="B278" s="46" t="s">
        <v>639</v>
      </c>
      <c r="C278" s="52"/>
      <c r="D278" s="53"/>
    </row>
    <row r="279" spans="1:4" x14ac:dyDescent="0.3">
      <c r="A279" s="40">
        <v>4</v>
      </c>
      <c r="B279" s="46" t="s">
        <v>641</v>
      </c>
      <c r="C279" s="52"/>
      <c r="D279" s="53"/>
    </row>
    <row r="280" spans="1:4" x14ac:dyDescent="0.3">
      <c r="A280" s="40">
        <v>5</v>
      </c>
      <c r="B280" s="46" t="s">
        <v>642</v>
      </c>
      <c r="C280" s="52"/>
      <c r="D280" s="53"/>
    </row>
    <row r="281" spans="1:4" x14ac:dyDescent="0.3">
      <c r="A281" s="40">
        <v>6</v>
      </c>
      <c r="B281" s="46"/>
      <c r="C281" s="52"/>
      <c r="D281" s="53"/>
    </row>
    <row r="282" spans="1:4" x14ac:dyDescent="0.3">
      <c r="A282" s="40">
        <v>7</v>
      </c>
      <c r="B282" s="46"/>
      <c r="C282" s="52"/>
      <c r="D282" s="53"/>
    </row>
    <row r="283" spans="1:4" x14ac:dyDescent="0.3">
      <c r="A283" s="40">
        <v>8</v>
      </c>
      <c r="B283" s="46"/>
      <c r="C283" s="52"/>
      <c r="D283" s="53"/>
    </row>
    <row r="284" spans="1:4" x14ac:dyDescent="0.3">
      <c r="A284" s="40">
        <v>9</v>
      </c>
      <c r="B284" s="46"/>
      <c r="C284" s="52"/>
      <c r="D284" s="53"/>
    </row>
    <row r="285" spans="1:4" x14ac:dyDescent="0.3">
      <c r="A285" s="40">
        <v>10</v>
      </c>
      <c r="B285" s="46"/>
      <c r="C285" s="52"/>
      <c r="D285" s="53"/>
    </row>
    <row r="303" spans="2:2" x14ac:dyDescent="0.3">
      <c r="B303" s="40"/>
    </row>
  </sheetData>
  <protectedRanges>
    <protectedRange sqref="B32:C36" name="Auto Tx Recipients Additional"/>
    <protectedRange sqref="B24:C28" name="Auto Tx Recipients"/>
    <protectedRange sqref="B11:D20 D24:D28 D32:D36" name="Allo Tx Recipients"/>
    <protectedRange sqref="C74 C87 C101 C114 C128 C141 C274 A61:B285 C261 C247 C233 C212 C182 C168 C155 C61:D73 C75:D86 C88:D100 C102:D113 C115:D127 C129:D140 C142:D154 C156:D167 C169:D181 C183:D211 C213:D232 C234:D246 C248:D260 C262:D273 C275:D285" name="Inspection Report Form"/>
    <protectedRange sqref="D1" name="Postinspection"/>
  </protectedRanges>
  <dataValidations count="1">
    <dataValidation type="list" allowBlank="1" showInputMessage="1" showErrorMessage="1" sqref="C63:C72 C76:C85 C89:C98 C103:C112 C116:C125 C130:C139 C143:C152 C157:C166 C170:C180 C184:C193 C214:C223 C235:C244 C249:C258 C263:C272 C276:C285" xr:uid="{00000000-0002-0000-0800-000000000000}">
      <formula1>MED_A_error</formula1>
    </dataValidation>
  </dataValidations>
  <hyperlinks>
    <hyperlink ref="D1" location="Definitions!Área_de_impresión" display="Definitions" xr:uid="{00000000-0004-0000-0800-000000000000}"/>
    <hyperlink ref="A5" r:id="rId1" xr:uid="{00000000-0004-0000-0800-000001000000}"/>
  </hyperlinks>
  <pageMargins left="0.23622047244094491" right="0.23622047244094491" top="0.74803149606299213" bottom="0.74803149606299213" header="0.31496062992125984" footer="0.31496062992125984"/>
  <pageSetup paperSize="9" scale="74" orientation="portrait" r:id="rId2"/>
  <headerFooter alignWithMargins="0">
    <oddHeader>&amp;L&amp;10 7th ed FACT-JACIE Standards&amp;C&amp;10&amp;A&amp;R&amp;10&amp;D &amp;T</oddHeader>
    <oddFooter>&amp;L&amp;F&amp;R&amp;10&amp;P/&amp;N</oddFooter>
  </headerFooter>
  <rowBreaks count="8" manualBreakCount="8">
    <brk id="45" max="16383" man="1"/>
    <brk id="86" max="16383" man="1"/>
    <brk id="113" max="16383" man="1"/>
    <brk id="140" max="16383" man="1"/>
    <brk id="167" max="16383" man="1"/>
    <brk id="196" max="16383" man="1"/>
    <brk id="232" max="16383" man="1"/>
    <brk id="260" max="16383" man="1"/>
  </rowBreak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40</vt:i4>
      </vt:variant>
    </vt:vector>
  </HeadingPairs>
  <TitlesOfParts>
    <vt:vector size="61" baseType="lpstr">
      <vt:lpstr>Cover</vt:lpstr>
      <vt:lpstr>Instructions</vt:lpstr>
      <vt:lpstr>Snapshot</vt:lpstr>
      <vt:lpstr>Pull-down menu text</vt:lpstr>
      <vt:lpstr>Additional Information</vt:lpstr>
      <vt:lpstr>IEC Additional Information</vt:lpstr>
      <vt:lpstr>Part B Clinical 7</vt:lpstr>
      <vt:lpstr>QM - Part B 7</vt:lpstr>
      <vt:lpstr>Part B MED-A audit forms</vt:lpstr>
      <vt:lpstr>Part CM Bone Marrow 7</vt:lpstr>
      <vt:lpstr>QM - Part CM Bone Marrow 7</vt:lpstr>
      <vt:lpstr>Part C Apheresis 7</vt:lpstr>
      <vt:lpstr>QM - Part C Apheresis 7</vt:lpstr>
      <vt:lpstr>B-CM-C Donors 7.</vt:lpstr>
      <vt:lpstr>Part D Processing 7</vt:lpstr>
      <vt:lpstr>QM - Part D Processing 7</vt:lpstr>
      <vt:lpstr>Labels-Collection</vt:lpstr>
      <vt:lpstr>Labels-Processing</vt:lpstr>
      <vt:lpstr>Shipping &amp; Transport</vt:lpstr>
      <vt:lpstr>Definitions</vt:lpstr>
      <vt:lpstr>Changes</vt:lpstr>
      <vt:lpstr>AccreditationType</vt:lpstr>
      <vt:lpstr>'B-CM-C Donors 7.'!Área_de_impresión</vt:lpstr>
      <vt:lpstr>Definitions!Área_de_impresión</vt:lpstr>
      <vt:lpstr>'Labels-Collection'!Área_de_impresión</vt:lpstr>
      <vt:lpstr>'Labels-Processing'!Área_de_impresión</vt:lpstr>
      <vt:lpstr>'Part B Clinical 7'!Área_de_impresión</vt:lpstr>
      <vt:lpstr>'Part B MED-A audit forms'!Área_de_impresión</vt:lpstr>
      <vt:lpstr>'Part C Apheresis 7'!Área_de_impresión</vt:lpstr>
      <vt:lpstr>'Part CM Bone Marrow 7'!Área_de_impresión</vt:lpstr>
      <vt:lpstr>'Part D Processing 7'!Área_de_impresión</vt:lpstr>
      <vt:lpstr>'QM - Part B 7'!Área_de_impresión</vt:lpstr>
      <vt:lpstr>'QM - Part C Apheresis 7'!Área_de_impresión</vt:lpstr>
      <vt:lpstr>'QM - Part CM Bone Marrow 7'!Área_de_impresión</vt:lpstr>
      <vt:lpstr>'QM - Part D Processing 7'!Área_de_impresión</vt:lpstr>
      <vt:lpstr>'Shipping &amp; Transport'!Área_de_impresión</vt:lpstr>
      <vt:lpstr>Snapshot!Área_de_impresión</vt:lpstr>
      <vt:lpstr>BasicQuestions</vt:lpstr>
      <vt:lpstr>'Part B MED-A audit forms'!Casilla1</vt:lpstr>
      <vt:lpstr>Clinical_Collection</vt:lpstr>
      <vt:lpstr>Compliance</vt:lpstr>
      <vt:lpstr>ECP</vt:lpstr>
      <vt:lpstr>MED_A_error</vt:lpstr>
      <vt:lpstr>PatientType</vt:lpstr>
      <vt:lpstr>RefToCollorProFromClinical</vt:lpstr>
      <vt:lpstr>'B-CM-C Donors 7.'!Títulos_a_imprimir</vt:lpstr>
      <vt:lpstr>Definitions!Títulos_a_imprimir</vt:lpstr>
      <vt:lpstr>'Labels-Collection'!Títulos_a_imprimir</vt:lpstr>
      <vt:lpstr>'Labels-Processing'!Títulos_a_imprimir</vt:lpstr>
      <vt:lpstr>'Part B Clinical 7'!Títulos_a_imprimir</vt:lpstr>
      <vt:lpstr>'Part C Apheresis 7'!Títulos_a_imprimir</vt:lpstr>
      <vt:lpstr>'Part CM Bone Marrow 7'!Títulos_a_imprimir</vt:lpstr>
      <vt:lpstr>'Part D Processing 7'!Títulos_a_imprimir</vt:lpstr>
      <vt:lpstr>'QM - Part B 7'!Títulos_a_imprimir</vt:lpstr>
      <vt:lpstr>'QM - Part C Apheresis 7'!Títulos_a_imprimir</vt:lpstr>
      <vt:lpstr>'QM - Part CM Bone Marrow 7'!Títulos_a_imprimir</vt:lpstr>
      <vt:lpstr>'QM - Part D Processing 7'!Títulos_a_imprimir</vt:lpstr>
      <vt:lpstr>'Shipping &amp; Transport'!Títulos_a_imprimir</vt:lpstr>
      <vt:lpstr>TransplantType</vt:lpstr>
      <vt:lpstr>Yes_No</vt:lpstr>
      <vt:lpstr>Yes_NotApplicable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Eoin McGrath</dc:creator>
  <cp:lastModifiedBy>Ebmt</cp:lastModifiedBy>
  <cp:lastPrinted>2019-09-10T08:34:28Z</cp:lastPrinted>
  <dcterms:created xsi:type="dcterms:W3CDTF">2015-02-13T09:07:41Z</dcterms:created>
  <dcterms:modified xsi:type="dcterms:W3CDTF">2019-10-25T11:25:41Z</dcterms:modified>
</cp:coreProperties>
</file>